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S\Desktop\junit\"/>
    </mc:Choice>
  </mc:AlternateContent>
  <bookViews>
    <workbookView xWindow="0" yWindow="0" windowWidth="20490" windowHeight="8940" tabRatio="523"/>
  </bookViews>
  <sheets>
    <sheet name="Sheet1" sheetId="1" r:id="rId1"/>
    <sheet name="Sheet2" sheetId="2" state="hidden" r:id="rId2"/>
  </sheets>
  <definedNames>
    <definedName name="_xlnm.Print_Area" localSheetId="0">Sheet1!$A$1:$AH$59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1" i="2" l="1"/>
  <c r="B11" i="2" s="1"/>
  <c r="AH6" i="1" s="1"/>
  <c r="C9" i="1" s="1"/>
  <c r="C10" i="1"/>
  <c r="C43" i="1" s="1"/>
  <c r="C47" i="1"/>
  <c r="B46" i="1"/>
  <c r="C46" i="1" s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D9" i="1" l="1"/>
  <c r="AI9" i="1"/>
  <c r="E9" i="1" l="1"/>
  <c r="AJ9" i="1"/>
  <c r="F9" i="1" l="1"/>
  <c r="AK9" i="1"/>
  <c r="G9" i="1" l="1"/>
  <c r="AL9" i="1"/>
  <c r="H9" i="1" l="1"/>
  <c r="AM9" i="1"/>
  <c r="I9" i="1" l="1"/>
  <c r="AN9" i="1"/>
  <c r="J9" i="1" l="1"/>
  <c r="AO9" i="1"/>
  <c r="K9" i="1" l="1"/>
  <c r="AP9" i="1"/>
  <c r="L9" i="1" l="1"/>
  <c r="AQ9" i="1"/>
  <c r="M9" i="1" l="1"/>
  <c r="AR9" i="1"/>
  <c r="N9" i="1" l="1"/>
  <c r="AS9" i="1"/>
  <c r="O9" i="1" l="1"/>
  <c r="AT9" i="1"/>
  <c r="AU9" i="1" l="1"/>
  <c r="P9" i="1"/>
  <c r="Q9" i="1" l="1"/>
  <c r="AV9" i="1"/>
  <c r="R9" i="1" l="1"/>
  <c r="AW9" i="1"/>
  <c r="S9" i="1" l="1"/>
  <c r="AX9" i="1"/>
  <c r="T9" i="1" l="1"/>
  <c r="AY9" i="1"/>
  <c r="U9" i="1" l="1"/>
  <c r="AZ9" i="1"/>
  <c r="V9" i="1" l="1"/>
  <c r="BA9" i="1"/>
  <c r="W9" i="1" l="1"/>
  <c r="BB9" i="1"/>
  <c r="X9" i="1" l="1"/>
  <c r="BC9" i="1"/>
  <c r="Y9" i="1" l="1"/>
  <c r="BD9" i="1"/>
  <c r="Z9" i="1" l="1"/>
  <c r="BE9" i="1"/>
  <c r="AA9" i="1" l="1"/>
  <c r="BF9" i="1"/>
  <c r="AB9" i="1" l="1"/>
  <c r="BG9" i="1"/>
  <c r="AC9" i="1" l="1"/>
  <c r="BH9" i="1"/>
  <c r="AD9" i="1" l="1"/>
  <c r="BI9" i="1"/>
  <c r="AE9" i="1" l="1"/>
  <c r="BJ9" i="1"/>
  <c r="AF9" i="1" l="1"/>
  <c r="BK9" i="1"/>
  <c r="AG9" i="1" l="1"/>
  <c r="BL9" i="1"/>
  <c r="AH9" i="1" l="1"/>
  <c r="BN9" i="1" s="1"/>
  <c r="BM9" i="1"/>
</calcChain>
</file>

<file path=xl/sharedStrings.xml><?xml version="1.0" encoding="utf-8"?>
<sst xmlns="http://schemas.openxmlformats.org/spreadsheetml/2006/main" count="60" uniqueCount="58">
  <si>
    <t>Name of employee :</t>
  </si>
  <si>
    <t>Department :</t>
  </si>
  <si>
    <t>SN</t>
  </si>
  <si>
    <t>Tasks / Project</t>
  </si>
  <si>
    <t>Sunday</t>
  </si>
  <si>
    <t>Please fill in the hours you worked on respective date and task field</t>
  </si>
  <si>
    <t>Reporting period :</t>
  </si>
  <si>
    <t>Please fill in the narritives for respective task mentioned above and copied to left cells</t>
  </si>
  <si>
    <t>Monday</t>
  </si>
  <si>
    <t>Tuesday</t>
  </si>
  <si>
    <t>Wednesday</t>
  </si>
  <si>
    <t>Thursday</t>
  </si>
  <si>
    <t>Friday</t>
  </si>
  <si>
    <t>Saturday</t>
  </si>
  <si>
    <t>Please select first day of month</t>
  </si>
  <si>
    <t>Value :</t>
  </si>
  <si>
    <r>
      <t xml:space="preserve">Please fill in the task below cells                 | Date </t>
    </r>
    <r>
      <rPr>
        <sz val="11"/>
        <color theme="1"/>
        <rFont val="Wingdings"/>
        <charset val="2"/>
      </rPr>
      <t>ð</t>
    </r>
  </si>
  <si>
    <r>
      <t xml:space="preserve">|  Day  </t>
    </r>
    <r>
      <rPr>
        <sz val="11"/>
        <color theme="1"/>
        <rFont val="Wingdings"/>
        <charset val="2"/>
      </rPr>
      <t>ð</t>
    </r>
  </si>
  <si>
    <t>TOTAL HOURS WORKED PER DAY</t>
  </si>
  <si>
    <t>Mahesh lamichhane</t>
  </si>
  <si>
    <t>Software</t>
  </si>
  <si>
    <t>Falgun/2077</t>
  </si>
  <si>
    <t>Working on SME Template Generation</t>
  </si>
  <si>
    <t>Working on issue occurred in template generation</t>
  </si>
  <si>
    <t>Working on SME Textbox data fetching</t>
  </si>
  <si>
    <t>Working on SME Combobox data fetching</t>
  </si>
  <si>
    <t>Working on SME Grid data fetching</t>
  </si>
  <si>
    <t>Working on Auto populate in SME Form</t>
  </si>
  <si>
    <t>Working on Retail data fetching</t>
  </si>
  <si>
    <t>Working on APACHE ODF TOOLKIT of NIC project</t>
  </si>
  <si>
    <t>Working on MDM Table creation of Retail</t>
  </si>
  <si>
    <t>Working on Review Renew issues</t>
  </si>
  <si>
    <t>Working on changes caused by database problem</t>
  </si>
  <si>
    <t>Discussing with amit and john dai about template generation issue.</t>
  </si>
  <si>
    <t>Working on problems caused by database problems.</t>
  </si>
  <si>
    <t>Mapping table data to the particular field of total 13 template.</t>
  </si>
  <si>
    <t>Performing all textbox data fetching operation of  sme.</t>
  </si>
  <si>
    <t>Performing all combobox data fetching operation of  sme.</t>
  </si>
  <si>
    <t>Working on nic project of document generation.</t>
  </si>
  <si>
    <t>Creating tables for retail scorecard table in mdm.</t>
  </si>
  <si>
    <t>Solving all  59  issues occurred in sme data fetching.</t>
  </si>
  <si>
    <t>Working on retail Max/Min scorecard data fetching.</t>
  </si>
  <si>
    <t>Working on some part of auto populate operation of sme.</t>
  </si>
  <si>
    <t>Performing all grid to grid data fetching operation of grid.</t>
  </si>
  <si>
    <t>Description Of OT</t>
  </si>
  <si>
    <t>Fetching Facility Grid Data</t>
  </si>
  <si>
    <t>Solving SME Issue Tracker Issue</t>
  </si>
  <si>
    <t>Guiding Kedar For Data Fetch</t>
  </si>
  <si>
    <t>Worked on changes made by db isssue</t>
  </si>
  <si>
    <t>Worked on retail max/min fetch</t>
  </si>
  <si>
    <t>Worked on Review Renew Issue</t>
  </si>
  <si>
    <t>Worked on Retail data fetch</t>
  </si>
  <si>
    <t>Worked on Retai max/min data fetch for different services.</t>
  </si>
  <si>
    <t>Fetching facility grid data.</t>
  </si>
  <si>
    <t>Solved SME Issue Tracker Issues.</t>
  </si>
  <si>
    <t>Helping Kedar for data fetch operation.</t>
  </si>
  <si>
    <t>Worked on various issues occurred in review renew.</t>
  </si>
  <si>
    <t>worked on retail data fetch.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</si>
</sst>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" xfId="0" applyFont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2" fillId="0" borderId="0" xfId="0" applyFont="1"/>
    <xf numFmtId="164" fontId="5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164" fontId="6" fillId="0" borderId="1" xfId="0" applyNumberFormat="1" applyFont="1" applyBorder="1" applyAlignment="1">
      <alignment horizontal="center"/>
    </xf>
    <xf numFmtId="1" fontId="6" fillId="0" borderId="9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7" fillId="0" borderId="8" xfId="0" applyFont="1" applyBorder="1" applyAlignment="1" applyProtection="1">
      <alignment horizontal="justify" vertical="center" wrapText="1"/>
      <protection locked="0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2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22" fontId="0" fillId="0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1</xdr:col>
      <xdr:colOff>838200</xdr:colOff>
      <xdr:row>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24686-8947-4539-94E7-6378558D8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0"/>
          <a:ext cx="704850" cy="704850"/>
        </a:xfrm>
        <a:prstGeom prst="rect">
          <a:avLst/>
        </a:prstGeom>
      </xdr:spPr>
    </xdr:pic>
    <xdr:clientData/>
  </xdr:twoCellAnchor>
  <xdr:oneCellAnchor>
    <xdr:from>
      <xdr:col>1</xdr:col>
      <xdr:colOff>617783</xdr:colOff>
      <xdr:row>0</xdr:row>
      <xdr:rowOff>145548</xdr:rowOff>
    </xdr:from>
    <xdr:ext cx="2974065" cy="40543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2E570F-586C-4CE7-97F3-E3ADDE0A8AE9}"/>
            </a:ext>
          </a:extLst>
        </xdr:cNvPr>
        <xdr:cNvSpPr/>
      </xdr:nvSpPr>
      <xdr:spPr>
        <a:xfrm>
          <a:off x="922583" y="145548"/>
          <a:ext cx="297406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Weekly Status report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78"/>
  <sheetViews>
    <sheetView showGridLines="0" tabSelected="1" topLeftCell="A27" zoomScale="86" zoomScaleNormal="86" workbookViewId="0">
      <selection activeCell="H19" sqref="H19"/>
    </sheetView>
  </sheetViews>
  <sheetFormatPr defaultRowHeight="15" x14ac:dyDescent="0.25"/>
  <cols>
    <col min="1" max="1" width="4.5703125" customWidth="1"/>
    <col min="2" max="2" width="45.85546875" customWidth="1"/>
    <col min="3" max="34" width="4.7109375" customWidth="1"/>
    <col min="35" max="66" width="3.7109375" hidden="1" customWidth="1"/>
    <col min="67" max="67" width="0" hidden="1" customWidth="1"/>
  </cols>
  <sheetData>
    <row r="1" spans="1:66" x14ac:dyDescent="0.25">
      <c r="C1" s="26"/>
      <c r="D1" s="26"/>
      <c r="E1" s="26"/>
      <c r="F1" s="26"/>
    </row>
    <row r="2" spans="1:66" ht="22.5" customHeight="1" x14ac:dyDescent="0.25">
      <c r="C2" s="26"/>
      <c r="D2" s="26"/>
      <c r="E2" s="26"/>
      <c r="F2" s="26"/>
    </row>
    <row r="3" spans="1:66" ht="8.25" customHeight="1" x14ac:dyDescent="0.25"/>
    <row r="4" spans="1:66" x14ac:dyDescent="0.25">
      <c r="B4" s="3" t="s">
        <v>0</v>
      </c>
      <c r="C4" s="35" t="s">
        <v>19</v>
      </c>
      <c r="D4" s="36"/>
      <c r="E4" s="36"/>
      <c r="F4" s="36"/>
      <c r="G4" s="36"/>
      <c r="H4" s="37"/>
      <c r="K4" t="s">
        <v>6</v>
      </c>
      <c r="O4" s="29" t="s">
        <v>21</v>
      </c>
      <c r="P4" s="30"/>
      <c r="Q4" s="30"/>
      <c r="R4" s="30"/>
      <c r="S4" s="30"/>
      <c r="T4" s="30"/>
      <c r="U4" s="30"/>
      <c r="V4" s="30"/>
      <c r="W4" s="30"/>
      <c r="X4" s="30"/>
      <c r="Y4" s="31"/>
      <c r="AF4" s="13" t="s">
        <v>14</v>
      </c>
      <c r="AG4" s="38" t="s">
        <v>13</v>
      </c>
      <c r="AH4" s="38"/>
    </row>
    <row r="6" spans="1:66" x14ac:dyDescent="0.25">
      <c r="B6" s="3" t="s">
        <v>1</v>
      </c>
      <c r="C6" s="35" t="s">
        <v>20</v>
      </c>
      <c r="D6" s="36"/>
      <c r="E6" s="36"/>
      <c r="F6" s="36"/>
      <c r="G6" s="36"/>
      <c r="H6" s="37"/>
      <c r="AH6" s="16">
        <f>Sheet2!B11</f>
        <v>7</v>
      </c>
    </row>
    <row r="7" spans="1:66" x14ac:dyDescent="0.25">
      <c r="C7" s="27" t="s">
        <v>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66" x14ac:dyDescent="0.25">
      <c r="A8" s="28" t="s">
        <v>2</v>
      </c>
      <c r="B8" s="5" t="s">
        <v>16</v>
      </c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12">
        <v>15</v>
      </c>
      <c r="R8" s="12">
        <v>16</v>
      </c>
      <c r="S8" s="12">
        <v>17</v>
      </c>
      <c r="T8" s="12">
        <v>18</v>
      </c>
      <c r="U8" s="12">
        <v>19</v>
      </c>
      <c r="V8" s="12">
        <v>20</v>
      </c>
      <c r="W8" s="12">
        <v>21</v>
      </c>
      <c r="X8" s="12">
        <v>22</v>
      </c>
      <c r="Y8" s="12">
        <v>23</v>
      </c>
      <c r="Z8" s="12">
        <v>24</v>
      </c>
      <c r="AA8" s="12">
        <v>25</v>
      </c>
      <c r="AB8" s="12">
        <v>26</v>
      </c>
      <c r="AC8" s="12">
        <v>27</v>
      </c>
      <c r="AD8" s="12">
        <v>28</v>
      </c>
      <c r="AE8" s="12">
        <v>29</v>
      </c>
      <c r="AF8" s="12">
        <v>30</v>
      </c>
      <c r="AG8" s="12">
        <v>31</v>
      </c>
      <c r="AH8" s="12">
        <v>32</v>
      </c>
      <c r="AI8" s="21">
        <v>1</v>
      </c>
      <c r="AJ8" s="21">
        <v>2</v>
      </c>
      <c r="AK8" s="21">
        <v>3</v>
      </c>
      <c r="AL8" s="21">
        <v>4</v>
      </c>
      <c r="AM8" s="21">
        <v>5</v>
      </c>
      <c r="AN8" s="21">
        <v>6</v>
      </c>
      <c r="AO8" s="21">
        <v>7</v>
      </c>
      <c r="AP8" s="21">
        <v>8</v>
      </c>
      <c r="AQ8" s="21">
        <v>9</v>
      </c>
      <c r="AR8" s="21">
        <v>10</v>
      </c>
      <c r="AS8" s="21">
        <v>11</v>
      </c>
      <c r="AT8" s="21">
        <v>12</v>
      </c>
      <c r="AU8" s="21">
        <v>13</v>
      </c>
      <c r="AV8" s="21">
        <v>14</v>
      </c>
      <c r="AW8" s="21">
        <v>15</v>
      </c>
      <c r="AX8" s="21">
        <v>16</v>
      </c>
      <c r="AY8" s="21">
        <v>17</v>
      </c>
      <c r="AZ8" s="21">
        <v>18</v>
      </c>
      <c r="BA8" s="21">
        <v>19</v>
      </c>
      <c r="BB8" s="21">
        <v>20</v>
      </c>
      <c r="BC8" s="21">
        <v>21</v>
      </c>
      <c r="BD8" s="21">
        <v>22</v>
      </c>
      <c r="BE8" s="21">
        <v>23</v>
      </c>
      <c r="BF8" s="21">
        <v>24</v>
      </c>
      <c r="BG8" s="21">
        <v>25</v>
      </c>
      <c r="BH8" s="21">
        <v>26</v>
      </c>
      <c r="BI8" s="21">
        <v>27</v>
      </c>
      <c r="BJ8" s="21">
        <v>28</v>
      </c>
      <c r="BK8" s="21">
        <v>29</v>
      </c>
      <c r="BL8" s="21">
        <v>30</v>
      </c>
      <c r="BM8" s="21">
        <v>31</v>
      </c>
      <c r="BN8" s="21">
        <v>32</v>
      </c>
    </row>
    <row r="9" spans="1:66" x14ac:dyDescent="0.25">
      <c r="A9" s="28"/>
      <c r="B9" s="4" t="s">
        <v>17</v>
      </c>
      <c r="C9" s="19">
        <f>WEEKDAY(AH6,1)</f>
        <v>7</v>
      </c>
      <c r="D9" s="19">
        <f>C9+1</f>
        <v>8</v>
      </c>
      <c r="E9" s="19">
        <f t="shared" ref="E9:AH9" si="0">D9+1</f>
        <v>9</v>
      </c>
      <c r="F9" s="19">
        <f t="shared" si="0"/>
        <v>10</v>
      </c>
      <c r="G9" s="19">
        <f t="shared" si="0"/>
        <v>11</v>
      </c>
      <c r="H9" s="19">
        <f t="shared" si="0"/>
        <v>12</v>
      </c>
      <c r="I9" s="19">
        <f t="shared" si="0"/>
        <v>13</v>
      </c>
      <c r="J9" s="19">
        <f t="shared" si="0"/>
        <v>14</v>
      </c>
      <c r="K9" s="19">
        <f t="shared" si="0"/>
        <v>15</v>
      </c>
      <c r="L9" s="19">
        <f t="shared" si="0"/>
        <v>16</v>
      </c>
      <c r="M9" s="19">
        <f t="shared" si="0"/>
        <v>17</v>
      </c>
      <c r="N9" s="19">
        <f t="shared" si="0"/>
        <v>18</v>
      </c>
      <c r="O9" s="19">
        <f t="shared" si="0"/>
        <v>19</v>
      </c>
      <c r="P9" s="19">
        <f>O9+1</f>
        <v>20</v>
      </c>
      <c r="Q9" s="19">
        <f t="shared" si="0"/>
        <v>21</v>
      </c>
      <c r="R9" s="19">
        <f t="shared" si="0"/>
        <v>22</v>
      </c>
      <c r="S9" s="19">
        <f t="shared" si="0"/>
        <v>23</v>
      </c>
      <c r="T9" s="19">
        <f t="shared" si="0"/>
        <v>24</v>
      </c>
      <c r="U9" s="19">
        <f t="shared" si="0"/>
        <v>25</v>
      </c>
      <c r="V9" s="19">
        <f t="shared" si="0"/>
        <v>26</v>
      </c>
      <c r="W9" s="19">
        <f t="shared" si="0"/>
        <v>27</v>
      </c>
      <c r="X9" s="19">
        <f t="shared" si="0"/>
        <v>28</v>
      </c>
      <c r="Y9" s="19">
        <f t="shared" si="0"/>
        <v>29</v>
      </c>
      <c r="Z9" s="19">
        <f t="shared" si="0"/>
        <v>30</v>
      </c>
      <c r="AA9" s="19">
        <f t="shared" si="0"/>
        <v>31</v>
      </c>
      <c r="AB9" s="19">
        <f t="shared" si="0"/>
        <v>32</v>
      </c>
      <c r="AC9" s="19">
        <f t="shared" si="0"/>
        <v>33</v>
      </c>
      <c r="AD9" s="19">
        <f t="shared" si="0"/>
        <v>34</v>
      </c>
      <c r="AE9" s="19">
        <f t="shared" si="0"/>
        <v>35</v>
      </c>
      <c r="AF9" s="19">
        <f t="shared" si="0"/>
        <v>36</v>
      </c>
      <c r="AG9" s="19">
        <f t="shared" si="0"/>
        <v>37</v>
      </c>
      <c r="AH9" s="19">
        <f t="shared" si="0"/>
        <v>38</v>
      </c>
      <c r="AI9" s="20">
        <f t="shared" ref="AI9:AO9" si="1">IF(OR(C9=7,C9=14,C9=21,C9=28,C9=35),7,0)</f>
        <v>7</v>
      </c>
      <c r="AJ9" s="20">
        <f t="shared" si="1"/>
        <v>0</v>
      </c>
      <c r="AK9" s="20">
        <f t="shared" si="1"/>
        <v>0</v>
      </c>
      <c r="AL9" s="20">
        <f t="shared" si="1"/>
        <v>0</v>
      </c>
      <c r="AM9" s="20">
        <f t="shared" si="1"/>
        <v>0</v>
      </c>
      <c r="AN9" s="20">
        <f t="shared" si="1"/>
        <v>0</v>
      </c>
      <c r="AO9" s="20">
        <f t="shared" si="1"/>
        <v>0</v>
      </c>
      <c r="AP9" s="20">
        <f t="shared" ref="AP9:BN9" si="2">IF(OR(J9=7,J9=14,J9=21,J9=28,J9=35),7,0)</f>
        <v>7</v>
      </c>
      <c r="AQ9" s="20">
        <f t="shared" si="2"/>
        <v>0</v>
      </c>
      <c r="AR9" s="20">
        <f t="shared" si="2"/>
        <v>0</v>
      </c>
      <c r="AS9" s="20">
        <f t="shared" si="2"/>
        <v>0</v>
      </c>
      <c r="AT9" s="20">
        <f t="shared" si="2"/>
        <v>0</v>
      </c>
      <c r="AU9" s="20">
        <f t="shared" si="2"/>
        <v>0</v>
      </c>
      <c r="AV9" s="20">
        <f t="shared" si="2"/>
        <v>0</v>
      </c>
      <c r="AW9" s="20">
        <f t="shared" si="2"/>
        <v>7</v>
      </c>
      <c r="AX9" s="20">
        <f t="shared" si="2"/>
        <v>0</v>
      </c>
      <c r="AY9" s="20">
        <f t="shared" si="2"/>
        <v>0</v>
      </c>
      <c r="AZ9" s="20">
        <f t="shared" si="2"/>
        <v>0</v>
      </c>
      <c r="BA9" s="20">
        <f t="shared" si="2"/>
        <v>0</v>
      </c>
      <c r="BB9" s="20">
        <f t="shared" si="2"/>
        <v>0</v>
      </c>
      <c r="BC9" s="20">
        <f t="shared" si="2"/>
        <v>0</v>
      </c>
      <c r="BD9" s="20">
        <f t="shared" si="2"/>
        <v>7</v>
      </c>
      <c r="BE9" s="20">
        <f t="shared" si="2"/>
        <v>0</v>
      </c>
      <c r="BF9" s="20">
        <f t="shared" si="2"/>
        <v>0</v>
      </c>
      <c r="BG9" s="20">
        <f t="shared" si="2"/>
        <v>0</v>
      </c>
      <c r="BH9" s="20">
        <f t="shared" si="2"/>
        <v>0</v>
      </c>
      <c r="BI9" s="20">
        <f t="shared" si="2"/>
        <v>0</v>
      </c>
      <c r="BJ9" s="20">
        <f t="shared" si="2"/>
        <v>0</v>
      </c>
      <c r="BK9" s="20">
        <f t="shared" si="2"/>
        <v>7</v>
      </c>
      <c r="BL9" s="20">
        <f t="shared" si="2"/>
        <v>0</v>
      </c>
      <c r="BM9" s="20">
        <f t="shared" si="2"/>
        <v>0</v>
      </c>
      <c r="BN9" s="20">
        <f t="shared" si="2"/>
        <v>0</v>
      </c>
    </row>
    <row r="10" spans="1:66" hidden="1" x14ac:dyDescent="0.25">
      <c r="A10" s="28"/>
      <c r="B10" s="6" t="s">
        <v>3</v>
      </c>
      <c r="C10" s="15" t="str">
        <f t="shared" ref="C10:AH10" si="3">LEFT(AG5,1)</f>
        <v/>
      </c>
      <c r="D10" s="17" t="str">
        <f t="shared" si="3"/>
        <v/>
      </c>
      <c r="E10" s="17" t="str">
        <f t="shared" si="3"/>
        <v/>
      </c>
      <c r="F10" s="17" t="str">
        <f t="shared" si="3"/>
        <v/>
      </c>
      <c r="G10" s="17" t="str">
        <f t="shared" si="3"/>
        <v/>
      </c>
      <c r="H10" s="17" t="str">
        <f t="shared" si="3"/>
        <v/>
      </c>
      <c r="I10" s="17" t="str">
        <f t="shared" si="3"/>
        <v/>
      </c>
      <c r="J10" s="17" t="str">
        <f t="shared" si="3"/>
        <v/>
      </c>
      <c r="K10" s="17" t="str">
        <f t="shared" si="3"/>
        <v/>
      </c>
      <c r="L10" s="17" t="str">
        <f t="shared" si="3"/>
        <v/>
      </c>
      <c r="M10" s="17" t="str">
        <f t="shared" si="3"/>
        <v/>
      </c>
      <c r="N10" s="17" t="str">
        <f t="shared" si="3"/>
        <v/>
      </c>
      <c r="O10" s="17" t="str">
        <f t="shared" si="3"/>
        <v/>
      </c>
      <c r="P10" s="17" t="str">
        <f t="shared" si="3"/>
        <v/>
      </c>
      <c r="Q10" s="17" t="str">
        <f t="shared" si="3"/>
        <v/>
      </c>
      <c r="R10" s="17" t="str">
        <f t="shared" si="3"/>
        <v/>
      </c>
      <c r="S10" s="17" t="str">
        <f t="shared" si="3"/>
        <v/>
      </c>
      <c r="T10" s="17" t="str">
        <f t="shared" si="3"/>
        <v/>
      </c>
      <c r="U10" s="17" t="str">
        <f t="shared" si="3"/>
        <v/>
      </c>
      <c r="V10" s="17" t="str">
        <f t="shared" si="3"/>
        <v/>
      </c>
      <c r="W10" s="17" t="str">
        <f t="shared" si="3"/>
        <v/>
      </c>
      <c r="X10" s="17" t="str">
        <f t="shared" si="3"/>
        <v/>
      </c>
      <c r="Y10" s="17" t="str">
        <f t="shared" si="3"/>
        <v/>
      </c>
      <c r="Z10" s="17" t="str">
        <f t="shared" si="3"/>
        <v/>
      </c>
      <c r="AA10" s="17" t="str">
        <f t="shared" si="3"/>
        <v/>
      </c>
      <c r="AB10" s="17" t="str">
        <f t="shared" si="3"/>
        <v/>
      </c>
      <c r="AC10" s="17" t="str">
        <f t="shared" si="3"/>
        <v/>
      </c>
      <c r="AD10" s="17" t="str">
        <f t="shared" si="3"/>
        <v/>
      </c>
      <c r="AE10" s="17" t="str">
        <f t="shared" si="3"/>
        <v/>
      </c>
      <c r="AF10" s="17" t="str">
        <f t="shared" si="3"/>
        <v/>
      </c>
      <c r="AG10" s="17" t="str">
        <f t="shared" si="3"/>
        <v/>
      </c>
      <c r="AH10" s="17" t="str">
        <f t="shared" si="3"/>
        <v/>
      </c>
    </row>
    <row r="11" spans="1:66" x14ac:dyDescent="0.25">
      <c r="A11" s="22">
        <v>1</v>
      </c>
      <c r="B11" s="7" t="s">
        <v>22</v>
      </c>
      <c r="C11" s="18"/>
      <c r="D11" s="18">
        <v>6</v>
      </c>
      <c r="E11" s="18">
        <v>9</v>
      </c>
      <c r="F11" s="18"/>
      <c r="G11" s="18">
        <v>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K11" s="14"/>
    </row>
    <row r="12" spans="1:66" x14ac:dyDescent="0.25">
      <c r="A12" s="22">
        <v>2</v>
      </c>
      <c r="B12" s="7" t="s">
        <v>32</v>
      </c>
      <c r="C12" s="8"/>
      <c r="D12" s="18"/>
      <c r="E12" s="18"/>
      <c r="F12" s="18">
        <v>9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K12" s="14"/>
    </row>
    <row r="13" spans="1:66" x14ac:dyDescent="0.25">
      <c r="A13" s="22">
        <v>3</v>
      </c>
      <c r="B13" s="7" t="s">
        <v>23</v>
      </c>
      <c r="C13" s="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K13" s="14"/>
    </row>
    <row r="14" spans="1:66" x14ac:dyDescent="0.25">
      <c r="A14" s="22">
        <v>4</v>
      </c>
      <c r="B14" s="7" t="s">
        <v>24</v>
      </c>
      <c r="C14" s="8"/>
      <c r="D14" s="18"/>
      <c r="E14" s="18"/>
      <c r="F14" s="18"/>
      <c r="G14" s="18"/>
      <c r="H14" s="39">
        <v>9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K14" s="14"/>
    </row>
    <row r="15" spans="1:66" x14ac:dyDescent="0.25">
      <c r="A15" s="22">
        <v>5</v>
      </c>
      <c r="B15" s="7" t="s">
        <v>25</v>
      </c>
      <c r="C15" s="8"/>
      <c r="D15" s="18"/>
      <c r="E15" s="18"/>
      <c r="F15" s="18"/>
      <c r="G15" s="18"/>
      <c r="H15" s="18"/>
      <c r="I15" s="18"/>
      <c r="J15" s="18"/>
      <c r="K15" s="18"/>
      <c r="L15" s="18"/>
      <c r="M15" s="18">
        <v>9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K15" s="14"/>
    </row>
    <row r="16" spans="1:66" x14ac:dyDescent="0.25">
      <c r="A16" s="22">
        <v>6</v>
      </c>
      <c r="B16" s="7" t="s">
        <v>26</v>
      </c>
      <c r="C16" s="8"/>
      <c r="D16" s="18"/>
      <c r="E16" s="18"/>
      <c r="F16" s="18"/>
      <c r="G16" s="18"/>
      <c r="H16" s="18"/>
      <c r="I16" s="18">
        <v>9</v>
      </c>
      <c r="J16" s="18"/>
      <c r="K16" s="18">
        <v>9</v>
      </c>
      <c r="L16" s="18">
        <v>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K16" s="14"/>
    </row>
    <row r="17" spans="1:37" x14ac:dyDescent="0.25">
      <c r="A17" s="22">
        <v>7</v>
      </c>
      <c r="B17" s="7" t="s">
        <v>27</v>
      </c>
      <c r="C17" s="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K17" s="14"/>
    </row>
    <row r="18" spans="1:37" x14ac:dyDescent="0.25">
      <c r="A18" s="22">
        <v>8</v>
      </c>
      <c r="B18" s="7" t="s">
        <v>28</v>
      </c>
      <c r="C18" s="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>
        <v>9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K18" s="14"/>
    </row>
    <row r="19" spans="1:37" x14ac:dyDescent="0.25">
      <c r="A19" s="22">
        <v>9</v>
      </c>
      <c r="B19" s="7" t="s">
        <v>29</v>
      </c>
      <c r="C19" s="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>
        <v>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K19" s="14"/>
    </row>
    <row r="20" spans="1:37" x14ac:dyDescent="0.25">
      <c r="A20" s="22">
        <v>10</v>
      </c>
      <c r="B20" s="7" t="s">
        <v>30</v>
      </c>
      <c r="C20" s="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K20" s="14"/>
    </row>
    <row r="21" spans="1:37" x14ac:dyDescent="0.25">
      <c r="A21" s="22">
        <v>11</v>
      </c>
      <c r="B21" s="7" t="s">
        <v>31</v>
      </c>
      <c r="C21" s="8"/>
      <c r="D21" s="18">
        <v>3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>
        <v>9</v>
      </c>
      <c r="Q21" s="18"/>
      <c r="R21" s="18">
        <v>9</v>
      </c>
      <c r="S21" s="18">
        <v>9</v>
      </c>
      <c r="T21" s="18">
        <v>9</v>
      </c>
      <c r="U21" s="18">
        <v>9</v>
      </c>
      <c r="V21" s="18">
        <v>9</v>
      </c>
      <c r="W21" s="18">
        <v>9</v>
      </c>
      <c r="X21" s="18"/>
      <c r="Y21" s="18">
        <v>9</v>
      </c>
      <c r="Z21" s="18"/>
      <c r="AA21" s="18">
        <v>9</v>
      </c>
      <c r="AB21" s="18">
        <v>9</v>
      </c>
      <c r="AC21" s="18"/>
      <c r="AD21" s="18">
        <v>9</v>
      </c>
      <c r="AE21" s="18"/>
      <c r="AF21" s="18"/>
      <c r="AG21" s="18"/>
      <c r="AH21" s="18"/>
      <c r="AK21" s="14"/>
    </row>
    <row r="22" spans="1:37" x14ac:dyDescent="0.25">
      <c r="A22" s="22">
        <v>12</v>
      </c>
      <c r="B22" s="7"/>
      <c r="C22" s="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K22" s="14"/>
    </row>
    <row r="23" spans="1:37" x14ac:dyDescent="0.25">
      <c r="A23" s="22">
        <v>13</v>
      </c>
      <c r="B23" s="7"/>
      <c r="C23" s="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K23" s="14"/>
    </row>
    <row r="24" spans="1:37" x14ac:dyDescent="0.25">
      <c r="A24" s="22">
        <v>14</v>
      </c>
      <c r="B24" s="7"/>
      <c r="C24" s="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K24" s="14"/>
    </row>
    <row r="25" spans="1:37" x14ac:dyDescent="0.25">
      <c r="A25" s="22">
        <v>15</v>
      </c>
      <c r="B25" s="7" t="s">
        <v>44</v>
      </c>
      <c r="C25" s="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K25" s="14"/>
    </row>
    <row r="26" spans="1:37" x14ac:dyDescent="0.25">
      <c r="A26" s="22">
        <v>16</v>
      </c>
      <c r="B26" s="24" t="s">
        <v>48</v>
      </c>
      <c r="C26" s="8"/>
      <c r="D26" s="18"/>
      <c r="E26" s="18"/>
      <c r="F26" s="18"/>
      <c r="G26" s="18"/>
      <c r="H26" s="18"/>
      <c r="I26" s="18"/>
      <c r="J26" s="18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K26" s="14"/>
    </row>
    <row r="27" spans="1:37" x14ac:dyDescent="0.25">
      <c r="A27" s="22">
        <v>17</v>
      </c>
      <c r="B27" s="7" t="s">
        <v>49</v>
      </c>
      <c r="C27" s="8"/>
      <c r="D27" s="18"/>
      <c r="E27" s="18"/>
      <c r="F27" s="18"/>
      <c r="G27" s="18"/>
      <c r="H27" s="18"/>
      <c r="I27" s="18"/>
      <c r="J27" s="18"/>
      <c r="K27" s="18"/>
      <c r="L27" s="18">
        <v>3</v>
      </c>
      <c r="M27" s="18"/>
      <c r="N27" s="18"/>
      <c r="O27" s="18"/>
      <c r="P27" s="18"/>
      <c r="Q27" s="18">
        <v>3.5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K27" s="14"/>
    </row>
    <row r="28" spans="1:37" x14ac:dyDescent="0.25">
      <c r="A28" s="22">
        <v>18</v>
      </c>
      <c r="B28" s="7" t="s">
        <v>45</v>
      </c>
      <c r="C28" s="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>
        <v>3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K28" s="14"/>
    </row>
    <row r="29" spans="1:37" x14ac:dyDescent="0.25">
      <c r="A29" s="22">
        <v>19</v>
      </c>
      <c r="B29" s="7" t="s">
        <v>46</v>
      </c>
      <c r="C29" s="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>
        <v>3</v>
      </c>
      <c r="U29" s="18">
        <v>4</v>
      </c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K29" s="14"/>
    </row>
    <row r="30" spans="1:37" x14ac:dyDescent="0.25">
      <c r="A30" s="22">
        <v>20</v>
      </c>
      <c r="B30" s="7" t="s">
        <v>47</v>
      </c>
      <c r="C30" s="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>
        <v>2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K30" s="14"/>
    </row>
    <row r="31" spans="1:37" x14ac:dyDescent="0.25">
      <c r="A31" s="22">
        <v>21</v>
      </c>
      <c r="B31" s="7" t="s">
        <v>50</v>
      </c>
      <c r="C31" s="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>
        <v>4</v>
      </c>
      <c r="X31" s="18">
        <v>3</v>
      </c>
      <c r="Y31" s="18"/>
      <c r="Z31" s="18"/>
      <c r="AA31" s="18"/>
      <c r="AB31" s="18"/>
      <c r="AC31" s="18">
        <v>5</v>
      </c>
      <c r="AD31" s="18"/>
      <c r="AE31" s="18"/>
      <c r="AF31" s="18"/>
      <c r="AG31" s="18"/>
      <c r="AH31" s="18"/>
      <c r="AK31" s="14"/>
    </row>
    <row r="32" spans="1:37" x14ac:dyDescent="0.25">
      <c r="A32" s="22">
        <v>22</v>
      </c>
      <c r="B32" s="7" t="s">
        <v>51</v>
      </c>
      <c r="C32" s="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>
        <v>4</v>
      </c>
      <c r="AC32" s="18"/>
      <c r="AD32" s="18"/>
      <c r="AE32" s="18"/>
      <c r="AF32" s="18"/>
      <c r="AG32" s="18"/>
      <c r="AH32" s="18"/>
      <c r="AK32" s="14"/>
    </row>
    <row r="33" spans="1:37" x14ac:dyDescent="0.25">
      <c r="A33" s="22">
        <v>23</v>
      </c>
      <c r="B33" s="7"/>
      <c r="C33" s="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K33" s="14"/>
    </row>
    <row r="34" spans="1:37" x14ac:dyDescent="0.25">
      <c r="A34" s="22">
        <v>24</v>
      </c>
      <c r="B34" s="7"/>
      <c r="C34" s="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7" x14ac:dyDescent="0.25">
      <c r="A35" s="22">
        <v>25</v>
      </c>
      <c r="B35" s="7"/>
      <c r="C35" s="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7" x14ac:dyDescent="0.25">
      <c r="A36" s="22">
        <v>26</v>
      </c>
      <c r="B36" s="7"/>
      <c r="C36" s="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J36" s="14"/>
    </row>
    <row r="37" spans="1:37" x14ac:dyDescent="0.25">
      <c r="A37" s="22">
        <v>27</v>
      </c>
      <c r="B37" s="7"/>
      <c r="C37" s="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J37" s="14"/>
    </row>
    <row r="38" spans="1:37" x14ac:dyDescent="0.25">
      <c r="A38" s="22">
        <v>28</v>
      </c>
      <c r="B38" s="7"/>
      <c r="C38" s="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J38" s="14"/>
    </row>
    <row r="39" spans="1:37" x14ac:dyDescent="0.25">
      <c r="A39" s="22">
        <v>29</v>
      </c>
      <c r="B39" s="7"/>
      <c r="C39" s="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J39" s="14"/>
    </row>
    <row r="40" spans="1:37" x14ac:dyDescent="0.25">
      <c r="A40" s="22">
        <v>30</v>
      </c>
      <c r="B40" s="7"/>
      <c r="C40" s="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J40" s="14"/>
    </row>
    <row r="41" spans="1:37" x14ac:dyDescent="0.25">
      <c r="A41" s="22">
        <v>31</v>
      </c>
      <c r="B41" s="7"/>
      <c r="C41" s="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J41" s="14"/>
    </row>
    <row r="42" spans="1:37" x14ac:dyDescent="0.25">
      <c r="A42" s="22">
        <v>32</v>
      </c>
      <c r="B42" s="7"/>
      <c r="C42" s="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J42" s="14"/>
    </row>
    <row r="43" spans="1:37" x14ac:dyDescent="0.25">
      <c r="B43" s="9" t="s">
        <v>18</v>
      </c>
      <c r="C43" s="23">
        <f t="shared" ref="C43:AH43" si="4">SUM(C10:C42)</f>
        <v>0</v>
      </c>
      <c r="D43" s="23">
        <f t="shared" si="4"/>
        <v>9</v>
      </c>
      <c r="E43" s="23">
        <f t="shared" si="4"/>
        <v>9</v>
      </c>
      <c r="F43" s="23">
        <f t="shared" si="4"/>
        <v>9</v>
      </c>
      <c r="G43" s="23">
        <f t="shared" si="4"/>
        <v>9</v>
      </c>
      <c r="H43" s="23">
        <f t="shared" si="4"/>
        <v>9</v>
      </c>
      <c r="I43" s="23">
        <f t="shared" si="4"/>
        <v>9</v>
      </c>
      <c r="J43" s="23">
        <f t="shared" si="4"/>
        <v>3</v>
      </c>
      <c r="K43" s="23">
        <f t="shared" si="4"/>
        <v>9</v>
      </c>
      <c r="L43" s="23">
        <f t="shared" si="4"/>
        <v>12</v>
      </c>
      <c r="M43" s="23">
        <f t="shared" si="4"/>
        <v>9</v>
      </c>
      <c r="N43" s="23">
        <f t="shared" si="4"/>
        <v>9</v>
      </c>
      <c r="O43" s="23">
        <f t="shared" si="4"/>
        <v>9</v>
      </c>
      <c r="P43" s="23">
        <f t="shared" si="4"/>
        <v>9</v>
      </c>
      <c r="Q43" s="23">
        <f t="shared" si="4"/>
        <v>3.5</v>
      </c>
      <c r="R43" s="23">
        <f t="shared" si="4"/>
        <v>9</v>
      </c>
      <c r="S43" s="23">
        <f t="shared" si="4"/>
        <v>12</v>
      </c>
      <c r="T43" s="23">
        <f t="shared" si="4"/>
        <v>12</v>
      </c>
      <c r="U43" s="23">
        <f t="shared" si="4"/>
        <v>13</v>
      </c>
      <c r="V43" s="23">
        <f t="shared" si="4"/>
        <v>11</v>
      </c>
      <c r="W43" s="23">
        <f t="shared" si="4"/>
        <v>13</v>
      </c>
      <c r="X43" s="23">
        <f t="shared" si="4"/>
        <v>3</v>
      </c>
      <c r="Y43" s="23">
        <f t="shared" si="4"/>
        <v>9</v>
      </c>
      <c r="Z43" s="23">
        <f t="shared" si="4"/>
        <v>0</v>
      </c>
      <c r="AA43" s="23">
        <f t="shared" si="4"/>
        <v>9</v>
      </c>
      <c r="AB43" s="23">
        <f t="shared" si="4"/>
        <v>13</v>
      </c>
      <c r="AC43" s="23">
        <f t="shared" si="4"/>
        <v>5</v>
      </c>
      <c r="AD43" s="23">
        <f t="shared" si="4"/>
        <v>9</v>
      </c>
      <c r="AE43" s="23">
        <f t="shared" si="4"/>
        <v>0</v>
      </c>
      <c r="AF43" s="23">
        <f t="shared" si="4"/>
        <v>0</v>
      </c>
      <c r="AG43" s="23">
        <f t="shared" si="4"/>
        <v>0</v>
      </c>
      <c r="AH43" s="23">
        <f t="shared" si="4"/>
        <v>0</v>
      </c>
    </row>
    <row r="44" spans="1:37" x14ac:dyDescent="0.25">
      <c r="B44" s="10"/>
      <c r="C44" s="11"/>
      <c r="D44" s="32" t="s">
        <v>7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4"/>
    </row>
    <row r="45" spans="1:37" ht="30" hidden="1" customHeight="1" x14ac:dyDescent="0.25"/>
    <row r="46" spans="1:37" ht="30" customHeight="1" x14ac:dyDescent="0.25">
      <c r="B46" s="2" t="str">
        <f>IF(B11="","",B11)</f>
        <v>Working on SME Template Generation</v>
      </c>
      <c r="C46" t="str">
        <f>IF(B46="","",":")</f>
        <v>:</v>
      </c>
      <c r="D46" s="25" t="s">
        <v>35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37" ht="30" customHeight="1" x14ac:dyDescent="0.25">
      <c r="B47" s="2" t="str">
        <f>IF(B11="","",B11)</f>
        <v>Working on SME Template Generation</v>
      </c>
      <c r="C47" t="str">
        <f>IF(B47="","",":")</f>
        <v>:</v>
      </c>
      <c r="D47" s="25" t="s">
        <v>35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37" ht="30" customHeight="1" x14ac:dyDescent="0.25">
      <c r="B48" s="2" t="str">
        <f t="shared" ref="B48:B78" si="5">IF(B12="","",B12)</f>
        <v>Working on changes caused by database problem</v>
      </c>
      <c r="C48" t="str">
        <f t="shared" ref="C48:C78" si="6">IF(B48="","",":")</f>
        <v>:</v>
      </c>
      <c r="D48" s="25" t="s">
        <v>34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ht="30" customHeight="1" x14ac:dyDescent="0.25">
      <c r="B49" s="2" t="str">
        <f t="shared" si="5"/>
        <v>Working on issue occurred in template generation</v>
      </c>
      <c r="C49" t="str">
        <f t="shared" si="6"/>
        <v>:</v>
      </c>
      <c r="D49" s="25" t="s">
        <v>33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ht="30" customHeight="1" x14ac:dyDescent="0.25">
      <c r="B50" s="2" t="str">
        <f t="shared" si="5"/>
        <v>Working on SME Textbox data fetching</v>
      </c>
      <c r="C50" t="str">
        <f t="shared" si="6"/>
        <v>:</v>
      </c>
      <c r="D50" s="25" t="s">
        <v>36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0" customHeight="1" x14ac:dyDescent="0.25">
      <c r="B51" s="2" t="str">
        <f t="shared" si="5"/>
        <v>Working on SME Combobox data fetching</v>
      </c>
      <c r="C51" t="str">
        <f t="shared" si="6"/>
        <v>:</v>
      </c>
      <c r="D51" s="25" t="s">
        <v>37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0" customHeight="1" x14ac:dyDescent="0.25">
      <c r="B52" s="2" t="str">
        <f t="shared" si="5"/>
        <v>Working on SME Grid data fetching</v>
      </c>
      <c r="C52" t="str">
        <f t="shared" si="6"/>
        <v>:</v>
      </c>
      <c r="D52" s="25" t="s">
        <v>43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0" customHeight="1" x14ac:dyDescent="0.25">
      <c r="B53" s="2" t="str">
        <f t="shared" si="5"/>
        <v>Working on Auto populate in SME Form</v>
      </c>
      <c r="C53" t="str">
        <f t="shared" si="6"/>
        <v>:</v>
      </c>
      <c r="D53" s="25" t="s">
        <v>42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0" customHeight="1" x14ac:dyDescent="0.25">
      <c r="B54" s="2" t="str">
        <f t="shared" si="5"/>
        <v>Working on Retail data fetching</v>
      </c>
      <c r="C54" t="str">
        <f t="shared" si="6"/>
        <v>:</v>
      </c>
      <c r="D54" s="25" t="s">
        <v>41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0" customHeight="1" x14ac:dyDescent="0.25">
      <c r="B55" s="2" t="str">
        <f t="shared" si="5"/>
        <v>Working on APACHE ODF TOOLKIT of NIC project</v>
      </c>
      <c r="C55" t="str">
        <f t="shared" si="6"/>
        <v>:</v>
      </c>
      <c r="D55" s="25" t="s">
        <v>38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0" customHeight="1" x14ac:dyDescent="0.25">
      <c r="B56" s="2" t="str">
        <f t="shared" si="5"/>
        <v>Working on MDM Table creation of Retail</v>
      </c>
      <c r="C56" t="str">
        <f t="shared" si="6"/>
        <v>:</v>
      </c>
      <c r="D56" s="25" t="s">
        <v>39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0" customHeight="1" x14ac:dyDescent="0.25">
      <c r="B57" s="2" t="str">
        <f t="shared" si="5"/>
        <v>Working on Review Renew issues</v>
      </c>
      <c r="C57" t="str">
        <f t="shared" si="6"/>
        <v>:</v>
      </c>
      <c r="D57" s="25" t="s">
        <v>40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0" customHeight="1" x14ac:dyDescent="0.25">
      <c r="B58" s="2" t="str">
        <f t="shared" si="5"/>
        <v/>
      </c>
      <c r="C58" t="str">
        <f t="shared" si="6"/>
        <v/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0" customHeight="1" x14ac:dyDescent="0.25">
      <c r="B59" s="2" t="str">
        <f t="shared" si="5"/>
        <v/>
      </c>
      <c r="C59" t="str">
        <f t="shared" si="6"/>
        <v/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0" customHeight="1" x14ac:dyDescent="0.25">
      <c r="B60" s="2" t="str">
        <f t="shared" si="5"/>
        <v/>
      </c>
      <c r="C60" t="str">
        <f t="shared" si="6"/>
        <v/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0" customHeight="1" x14ac:dyDescent="0.25">
      <c r="B61" s="2" t="e">
        <f>IF(#REF!="","",#REF!)</f>
        <v>#REF!</v>
      </c>
      <c r="C61" t="e">
        <f t="shared" si="6"/>
        <v>#REF!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0" customHeight="1" x14ac:dyDescent="0.25">
      <c r="B62" s="2" t="str">
        <f>IF(B25="","",B25)</f>
        <v>Description Of OT</v>
      </c>
      <c r="C62" t="str">
        <f t="shared" si="6"/>
        <v>: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0" customHeight="1" x14ac:dyDescent="0.25">
      <c r="B63" s="2" t="str">
        <f t="shared" si="5"/>
        <v>Worked on retail max/min fetch</v>
      </c>
      <c r="C63" t="str">
        <f t="shared" si="6"/>
        <v>:</v>
      </c>
      <c r="D63" s="25" t="s">
        <v>52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0" customHeight="1" x14ac:dyDescent="0.25">
      <c r="B64" s="2" t="str">
        <f t="shared" si="5"/>
        <v>Fetching Facility Grid Data</v>
      </c>
      <c r="C64" t="str">
        <f t="shared" si="6"/>
        <v>:</v>
      </c>
      <c r="D64" s="25" t="s">
        <v>53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0" customHeight="1" x14ac:dyDescent="0.25">
      <c r="B65" s="2" t="str">
        <f t="shared" si="5"/>
        <v>Solving SME Issue Tracker Issue</v>
      </c>
      <c r="C65" t="str">
        <f t="shared" si="6"/>
        <v>:</v>
      </c>
      <c r="D65" s="25" t="s">
        <v>54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0" customHeight="1" x14ac:dyDescent="0.25">
      <c r="B66" s="2" t="str">
        <f t="shared" si="5"/>
        <v>Guiding Kedar For Data Fetch</v>
      </c>
      <c r="C66" t="str">
        <f t="shared" si="6"/>
        <v>:</v>
      </c>
      <c r="D66" s="25" t="s">
        <v>55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0" customHeight="1" x14ac:dyDescent="0.25">
      <c r="B67" s="2" t="str">
        <f t="shared" si="5"/>
        <v>Worked on Review Renew Issue</v>
      </c>
      <c r="C67" t="str">
        <f t="shared" si="6"/>
        <v>:</v>
      </c>
      <c r="D67" s="25" t="s">
        <v>56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0" customHeight="1" x14ac:dyDescent="0.25">
      <c r="B68" s="2" t="str">
        <f t="shared" si="5"/>
        <v>Worked on Retail data fetch</v>
      </c>
      <c r="C68" t="str">
        <f t="shared" si="6"/>
        <v>:</v>
      </c>
      <c r="D68" s="25" t="s">
        <v>57</v>
      </c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0" customHeight="1" x14ac:dyDescent="0.25">
      <c r="B69" s="2" t="str">
        <f t="shared" si="5"/>
        <v/>
      </c>
      <c r="C69" t="str">
        <f t="shared" si="6"/>
        <v/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0" customHeight="1" x14ac:dyDescent="0.25">
      <c r="B70" s="2" t="str">
        <f t="shared" si="5"/>
        <v/>
      </c>
      <c r="C70" t="str">
        <f t="shared" si="6"/>
        <v/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0" customHeight="1" x14ac:dyDescent="0.25">
      <c r="B71" s="2" t="str">
        <f t="shared" si="5"/>
        <v/>
      </c>
      <c r="C71" t="str">
        <f t="shared" si="6"/>
        <v/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0" customHeight="1" x14ac:dyDescent="0.25">
      <c r="B72" s="2" t="str">
        <f t="shared" si="5"/>
        <v/>
      </c>
      <c r="C72" t="str">
        <f t="shared" si="6"/>
        <v/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0" customHeight="1" x14ac:dyDescent="0.25">
      <c r="B73" s="2" t="str">
        <f t="shared" si="5"/>
        <v/>
      </c>
      <c r="C73" t="str">
        <f t="shared" si="6"/>
        <v/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0" customHeight="1" x14ac:dyDescent="0.25">
      <c r="B74" s="2" t="str">
        <f t="shared" si="5"/>
        <v/>
      </c>
      <c r="C74" t="str">
        <f t="shared" si="6"/>
        <v/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0" customHeight="1" x14ac:dyDescent="0.25">
      <c r="B75" s="2" t="str">
        <f t="shared" si="5"/>
        <v/>
      </c>
      <c r="C75" t="str">
        <f t="shared" si="6"/>
        <v/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0" customHeight="1" x14ac:dyDescent="0.25">
      <c r="B76" s="2" t="str">
        <f t="shared" si="5"/>
        <v/>
      </c>
      <c r="C76" t="str">
        <f t="shared" si="6"/>
        <v/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0" customHeight="1" x14ac:dyDescent="0.25">
      <c r="B77" s="2" t="str">
        <f t="shared" si="5"/>
        <v/>
      </c>
      <c r="C77" t="str">
        <f t="shared" si="6"/>
        <v/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0" customHeight="1" x14ac:dyDescent="0.25">
      <c r="B78" s="2" t="str">
        <f t="shared" si="5"/>
        <v/>
      </c>
      <c r="C78" t="str">
        <f t="shared" si="6"/>
        <v/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</sheetData>
  <sheetProtection algorithmName="SHA-512" hashValue="ALEWlPrw+hVZjCBXcOGKMJ1BVUbXxfsdQ9mYd+zBd5FMc3G6UvLLa5RKacEZH3S59NVQKGZlG0ZxTZy+tyKFyA==" saltValue="2kpT2vRl8QkFssJejNYpqg==" spinCount="100000" sheet="1" objects="1" scenarios="1"/>
  <mergeCells count="41">
    <mergeCell ref="D75:AH75"/>
    <mergeCell ref="D76:AH76"/>
    <mergeCell ref="D77:AH77"/>
    <mergeCell ref="D78:AH78"/>
    <mergeCell ref="D70:AH70"/>
    <mergeCell ref="D71:AH71"/>
    <mergeCell ref="D72:AH72"/>
    <mergeCell ref="D73:AH73"/>
    <mergeCell ref="D74:AH74"/>
    <mergeCell ref="D65:AH65"/>
    <mergeCell ref="D66:AH66"/>
    <mergeCell ref="D67:AH67"/>
    <mergeCell ref="D68:AH68"/>
    <mergeCell ref="D69:AH69"/>
    <mergeCell ref="D60:AH60"/>
    <mergeCell ref="D61:AH61"/>
    <mergeCell ref="D62:AH62"/>
    <mergeCell ref="D63:AH63"/>
    <mergeCell ref="D64:AH64"/>
    <mergeCell ref="D59:AH59"/>
    <mergeCell ref="D53:AH53"/>
    <mergeCell ref="D54:AH54"/>
    <mergeCell ref="D55:AH55"/>
    <mergeCell ref="D56:AH56"/>
    <mergeCell ref="D57:AH57"/>
    <mergeCell ref="D58:AH58"/>
    <mergeCell ref="D52:AH52"/>
    <mergeCell ref="C1:F2"/>
    <mergeCell ref="C7:AH7"/>
    <mergeCell ref="D46:AH46"/>
    <mergeCell ref="A8:A10"/>
    <mergeCell ref="D47:AH47"/>
    <mergeCell ref="D48:AH48"/>
    <mergeCell ref="D49:AH49"/>
    <mergeCell ref="D50:AH50"/>
    <mergeCell ref="D51:AH51"/>
    <mergeCell ref="O4:Y4"/>
    <mergeCell ref="D44:AH44"/>
    <mergeCell ref="C4:H4"/>
    <mergeCell ref="C6:H6"/>
    <mergeCell ref="AG4:AH4"/>
  </mergeCells>
  <conditionalFormatting sqref="C10 C12:C42">
    <cfRule type="expression" dxfId="42" priority="43">
      <formula>$AI$9=7</formula>
    </cfRule>
  </conditionalFormatting>
  <conditionalFormatting sqref="D10:D42">
    <cfRule type="expression" dxfId="41" priority="42">
      <formula>$AJ$9=7</formula>
    </cfRule>
  </conditionalFormatting>
  <conditionalFormatting sqref="E10:E42">
    <cfRule type="expression" dxfId="40" priority="41">
      <formula>$AK$9=7</formula>
    </cfRule>
  </conditionalFormatting>
  <conditionalFormatting sqref="F10:F42">
    <cfRule type="expression" dxfId="39" priority="40">
      <formula>$AL$9=7</formula>
    </cfRule>
  </conditionalFormatting>
  <conditionalFormatting sqref="G10:G42">
    <cfRule type="expression" dxfId="38" priority="39">
      <formula>$AM$9=7</formula>
    </cfRule>
  </conditionalFormatting>
  <conditionalFormatting sqref="H10:H42">
    <cfRule type="expression" dxfId="37" priority="38">
      <formula>$AN$9=7</formula>
    </cfRule>
  </conditionalFormatting>
  <conditionalFormatting sqref="I10:I42">
    <cfRule type="expression" dxfId="36" priority="37">
      <formula>$AO$9=7</formula>
    </cfRule>
  </conditionalFormatting>
  <conditionalFormatting sqref="J10:J42">
    <cfRule type="expression" dxfId="35" priority="36">
      <formula>$AP$9=7</formula>
    </cfRule>
  </conditionalFormatting>
  <conditionalFormatting sqref="K10:K11 K14:K42">
    <cfRule type="expression" dxfId="34" priority="35">
      <formula>$AQ$9=7</formula>
    </cfRule>
  </conditionalFormatting>
  <conditionalFormatting sqref="L10:L11 L14:L42">
    <cfRule type="expression" dxfId="33" priority="34">
      <formula>$AR$9=7</formula>
    </cfRule>
  </conditionalFormatting>
  <conditionalFormatting sqref="M10:M12 M14:M42">
    <cfRule type="expression" dxfId="32" priority="33">
      <formula>$AS$9=7</formula>
    </cfRule>
  </conditionalFormatting>
  <conditionalFormatting sqref="N10:N11 N14:N42">
    <cfRule type="expression" dxfId="31" priority="32">
      <formula>$AT$9=7</formula>
    </cfRule>
  </conditionalFormatting>
  <conditionalFormatting sqref="O10:O11 O13:O42">
    <cfRule type="expression" dxfId="30" priority="31">
      <formula>$AU$9=7</formula>
    </cfRule>
  </conditionalFormatting>
  <conditionalFormatting sqref="P10:P42">
    <cfRule type="expression" dxfId="29" priority="30">
      <formula>$AV$9=7</formula>
    </cfRule>
  </conditionalFormatting>
  <conditionalFormatting sqref="Q10:Q42">
    <cfRule type="expression" dxfId="28" priority="29">
      <formula>$AW$9=7</formula>
    </cfRule>
  </conditionalFormatting>
  <conditionalFormatting sqref="R10:R42">
    <cfRule type="expression" dxfId="27" priority="28">
      <formula>$AX$9=7</formula>
    </cfRule>
  </conditionalFormatting>
  <conditionalFormatting sqref="S10:S42">
    <cfRule type="expression" dxfId="26" priority="27">
      <formula>$AY$9=7</formula>
    </cfRule>
  </conditionalFormatting>
  <conditionalFormatting sqref="T10:T42">
    <cfRule type="expression" dxfId="25" priority="26">
      <formula>$AZ$9=7</formula>
    </cfRule>
  </conditionalFormatting>
  <conditionalFormatting sqref="U10:U13 U15:U42">
    <cfRule type="expression" dxfId="24" priority="25">
      <formula>$BA$9=7</formula>
    </cfRule>
  </conditionalFormatting>
  <conditionalFormatting sqref="V10:V42">
    <cfRule type="expression" dxfId="23" priority="24">
      <formula>$BB$9=7</formula>
    </cfRule>
  </conditionalFormatting>
  <conditionalFormatting sqref="W10:W42">
    <cfRule type="expression" dxfId="22" priority="23">
      <formula>$BC$9=7</formula>
    </cfRule>
  </conditionalFormatting>
  <conditionalFormatting sqref="X10:X42">
    <cfRule type="expression" dxfId="21" priority="22">
      <formula>$BD$9=7</formula>
    </cfRule>
  </conditionalFormatting>
  <conditionalFormatting sqref="Y10:Y42">
    <cfRule type="expression" dxfId="20" priority="21">
      <formula>$BE$9=7</formula>
    </cfRule>
  </conditionalFormatting>
  <conditionalFormatting sqref="Z10:Z42">
    <cfRule type="expression" dxfId="19" priority="20">
      <formula>$BF$9=7</formula>
    </cfRule>
  </conditionalFormatting>
  <conditionalFormatting sqref="AA10:AA42">
    <cfRule type="expression" dxfId="18" priority="19">
      <formula>$BG$9=7</formula>
    </cfRule>
  </conditionalFormatting>
  <conditionalFormatting sqref="AB10:AB42">
    <cfRule type="expression" dxfId="17" priority="18">
      <formula>$BH$9=7</formula>
    </cfRule>
  </conditionalFormatting>
  <conditionalFormatting sqref="AC10:AC42">
    <cfRule type="expression" dxfId="16" priority="17">
      <formula>$BI$9=7</formula>
    </cfRule>
  </conditionalFormatting>
  <conditionalFormatting sqref="AD10:AD42">
    <cfRule type="expression" dxfId="15" priority="16">
      <formula>$BJ$9=7</formula>
    </cfRule>
  </conditionalFormatting>
  <conditionalFormatting sqref="AE10:AE42">
    <cfRule type="expression" dxfId="14" priority="15">
      <formula>$BK$9=7</formula>
    </cfRule>
  </conditionalFormatting>
  <conditionalFormatting sqref="AF10:AF42">
    <cfRule type="expression" dxfId="13" priority="14">
      <formula>$BL$9=7</formula>
    </cfRule>
  </conditionalFormatting>
  <conditionalFormatting sqref="AG10:AG42">
    <cfRule type="expression" dxfId="12" priority="13">
      <formula>$BM$9=7</formula>
    </cfRule>
  </conditionalFormatting>
  <conditionalFormatting sqref="AH10:AH42">
    <cfRule type="expression" dxfId="11" priority="12">
      <formula>$BN$9=7</formula>
    </cfRule>
  </conditionalFormatting>
  <conditionalFormatting sqref="C43:AH43">
    <cfRule type="cellIs" dxfId="10" priority="11" operator="lessThan">
      <formula>8</formula>
    </cfRule>
  </conditionalFormatting>
  <conditionalFormatting sqref="U14">
    <cfRule type="expression" dxfId="9" priority="10">
      <formula>$AZ$9=7</formula>
    </cfRule>
  </conditionalFormatting>
  <conditionalFormatting sqref="C11">
    <cfRule type="expression" dxfId="8" priority="9">
      <formula>$AJ$9=7</formula>
    </cfRule>
  </conditionalFormatting>
  <conditionalFormatting sqref="K12">
    <cfRule type="expression" dxfId="7" priority="8">
      <formula>$AP$9=7</formula>
    </cfRule>
  </conditionalFormatting>
  <conditionalFormatting sqref="L12">
    <cfRule type="expression" dxfId="6" priority="7">
      <formula>$AP$9=7</formula>
    </cfRule>
  </conditionalFormatting>
  <conditionalFormatting sqref="N12">
    <cfRule type="expression" dxfId="5" priority="6">
      <formula>$AP$9=7</formula>
    </cfRule>
  </conditionalFormatting>
  <conditionalFormatting sqref="O12">
    <cfRule type="expression" dxfId="4" priority="5">
      <formula>$AP$9=7</formula>
    </cfRule>
  </conditionalFormatting>
  <conditionalFormatting sqref="K13">
    <cfRule type="expression" dxfId="3" priority="4">
      <formula>$AO$9=7</formula>
    </cfRule>
  </conditionalFormatting>
  <conditionalFormatting sqref="L13">
    <cfRule type="expression" dxfId="2" priority="3">
      <formula>$AO$9=7</formula>
    </cfRule>
  </conditionalFormatting>
  <conditionalFormatting sqref="M13">
    <cfRule type="expression" dxfId="1" priority="2">
      <formula>$AO$9=7</formula>
    </cfRule>
  </conditionalFormatting>
  <conditionalFormatting sqref="N13">
    <cfRule type="expression" dxfId="0" priority="1">
      <formula>$AO$9=7</formula>
    </cfRule>
  </conditionalFormatting>
  <dataValidations count="1">
    <dataValidation type="list" allowBlank="1" showInputMessage="1" showErrorMessage="1" sqref="AG4:AH4">
      <formula1>"Sunday,Monday,Tuesday,Wednesday,Thursday,Friday,Saturday"</formula1>
    </dataValidation>
  </dataValidations>
  <pageMargins left="0.25" right="0.25" top="0.75" bottom="0.75" header="0.3" footer="0.3"/>
  <pageSetup scale="65" orientation="landscape" horizontalDpi="300" verticalDpi="300" r:id="rId1"/>
  <ignoredErrors>
    <ignoredError sqref="C43:AH4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0" sqref="G20"/>
    </sheetView>
  </sheetViews>
  <sheetFormatPr defaultRowHeight="15" x14ac:dyDescent="0.25"/>
  <cols>
    <col min="1" max="1" width="16.7109375" customWidth="1"/>
  </cols>
  <sheetData>
    <row r="1" spans="1:2" x14ac:dyDescent="0.25">
      <c r="A1" t="str">
        <f>Sheet1!AG4</f>
        <v>Saturday</v>
      </c>
    </row>
    <row r="3" spans="1:2" x14ac:dyDescent="0.25">
      <c r="A3" t="s">
        <v>12</v>
      </c>
      <c r="B3" s="1">
        <v>6</v>
      </c>
    </row>
    <row r="4" spans="1:2" x14ac:dyDescent="0.25">
      <c r="A4" t="s">
        <v>8</v>
      </c>
      <c r="B4" s="1">
        <v>2</v>
      </c>
    </row>
    <row r="5" spans="1:2" x14ac:dyDescent="0.25">
      <c r="A5" t="s">
        <v>13</v>
      </c>
      <c r="B5" s="1">
        <v>7</v>
      </c>
    </row>
    <row r="6" spans="1:2" x14ac:dyDescent="0.25">
      <c r="A6" t="s">
        <v>4</v>
      </c>
      <c r="B6" s="1">
        <v>1</v>
      </c>
    </row>
    <row r="7" spans="1:2" x14ac:dyDescent="0.25">
      <c r="A7" t="s">
        <v>11</v>
      </c>
      <c r="B7" s="1">
        <v>5</v>
      </c>
    </row>
    <row r="8" spans="1:2" x14ac:dyDescent="0.25">
      <c r="A8" t="s">
        <v>9</v>
      </c>
      <c r="B8" s="1">
        <v>3</v>
      </c>
    </row>
    <row r="9" spans="1:2" x14ac:dyDescent="0.25">
      <c r="A9" t="s">
        <v>10</v>
      </c>
      <c r="B9" s="1">
        <v>4</v>
      </c>
    </row>
    <row r="11" spans="1:2" x14ac:dyDescent="0.25">
      <c r="A11" s="2" t="s">
        <v>15</v>
      </c>
      <c r="B11" s="1">
        <f>LOOKUP(A1,A3:A9,B3:B9)</f>
        <v>7</v>
      </c>
    </row>
  </sheetData>
  <sortState ref="A3:B9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CAS</cp:lastModifiedBy>
  <cp:lastPrinted>2019-02-16T14:07:10Z</cp:lastPrinted>
  <dcterms:created xsi:type="dcterms:W3CDTF">2019-02-16T11:23:30Z</dcterms:created>
  <dcterms:modified xsi:type="dcterms:W3CDTF">2021-06-24T08:37:24Z</dcterms:modified>
</cp:coreProperties>
</file>