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Mahesh_Homework\Math201\Week 5\"/>
    </mc:Choice>
  </mc:AlternateContent>
  <xr:revisionPtr revIDLastSave="0" documentId="13_ncr:1_{4F5F77D6-38AA-4567-A707-30C233AD40F2}" xr6:coauthVersionLast="47" xr6:coauthVersionMax="47" xr10:uidLastSave="{00000000-0000-0000-0000-000000000000}"/>
  <bookViews>
    <workbookView xWindow="-28920" yWindow="-120" windowWidth="29040" windowHeight="15720" xr2:uid="{1411C47C-268F-458D-A0A6-C750603327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" l="1"/>
  <c r="H41" i="1" s="1"/>
  <c r="H42" i="1" s="1"/>
  <c r="H43" i="1" s="1"/>
  <c r="H44" i="1" s="1"/>
  <c r="H45" i="1" s="1"/>
  <c r="H46" i="1" s="1"/>
  <c r="H47" i="1" s="1"/>
  <c r="H48" i="1" s="1"/>
  <c r="H62" i="1"/>
  <c r="H63" i="1" s="1"/>
  <c r="H64" i="1" s="1"/>
  <c r="H65" i="1" s="1"/>
  <c r="H66" i="1" s="1"/>
  <c r="H67" i="1" s="1"/>
  <c r="H68" i="1" s="1"/>
  <c r="H69" i="1" s="1"/>
  <c r="H61" i="1"/>
  <c r="G62" i="1"/>
  <c r="G63" i="1" s="1"/>
  <c r="G64" i="1" s="1"/>
  <c r="G65" i="1" s="1"/>
  <c r="G66" i="1" s="1"/>
  <c r="G67" i="1" s="1"/>
  <c r="G68" i="1" s="1"/>
  <c r="G69" i="1" s="1"/>
  <c r="G61" i="1"/>
  <c r="H60" i="1"/>
  <c r="B62" i="1"/>
  <c r="B63" i="1" s="1"/>
  <c r="B64" i="1" s="1"/>
  <c r="B65" i="1" s="1"/>
  <c r="B66" i="1" s="1"/>
  <c r="B67" i="1" s="1"/>
  <c r="B68" i="1" s="1"/>
  <c r="B69" i="1" s="1"/>
  <c r="B61" i="1"/>
  <c r="B60" i="1"/>
  <c r="A61" i="1"/>
  <c r="A62" i="1" s="1"/>
  <c r="A63" i="1" s="1"/>
  <c r="A64" i="1" s="1"/>
  <c r="A65" i="1" s="1"/>
  <c r="A66" i="1" s="1"/>
  <c r="A67" i="1" s="1"/>
  <c r="A68" i="1" s="1"/>
  <c r="A69" i="1" s="1"/>
  <c r="G40" i="1"/>
  <c r="G41" i="1" s="1"/>
  <c r="G42" i="1" s="1"/>
  <c r="G43" i="1" s="1"/>
  <c r="G44" i="1" s="1"/>
  <c r="G45" i="1" s="1"/>
  <c r="G46" i="1" s="1"/>
  <c r="G47" i="1" s="1"/>
  <c r="G48" i="1" s="1"/>
  <c r="H39" i="1"/>
  <c r="A40" i="1"/>
  <c r="A41" i="1" s="1"/>
  <c r="A42" i="1" s="1"/>
  <c r="A43" i="1" s="1"/>
  <c r="A44" i="1" s="1"/>
  <c r="A45" i="1" s="1"/>
  <c r="A46" i="1" s="1"/>
  <c r="A47" i="1" s="1"/>
  <c r="A48" i="1" s="1"/>
  <c r="B39" i="1"/>
  <c r="B40" i="1" s="1"/>
  <c r="B41" i="1" s="1"/>
  <c r="B42" i="1" s="1"/>
  <c r="B43" i="1" s="1"/>
  <c r="B44" i="1" s="1"/>
  <c r="B45" i="1" s="1"/>
  <c r="B46" i="1" s="1"/>
  <c r="B47" i="1" s="1"/>
  <c r="B48" i="1" s="1"/>
  <c r="D11" i="1"/>
  <c r="C11" i="1"/>
  <c r="A12" i="1"/>
  <c r="A13" i="1" s="1"/>
  <c r="D13" i="1" s="1"/>
  <c r="B11" i="1"/>
  <c r="C12" i="1" l="1"/>
  <c r="C13" i="1"/>
  <c r="D12" i="1"/>
  <c r="B13" i="1"/>
  <c r="A14" i="1"/>
  <c r="B12" i="1"/>
  <c r="A15" i="1" l="1"/>
  <c r="D14" i="1"/>
  <c r="C14" i="1"/>
  <c r="B14" i="1"/>
  <c r="C15" i="1" l="1"/>
  <c r="D15" i="1"/>
  <c r="B15" i="1"/>
  <c r="A16" i="1"/>
  <c r="D16" i="1" l="1"/>
  <c r="C16" i="1"/>
  <c r="A17" i="1"/>
  <c r="B16" i="1"/>
  <c r="D17" i="1" l="1"/>
  <c r="C17" i="1"/>
  <c r="A18" i="1"/>
  <c r="B17" i="1"/>
  <c r="D18" i="1" l="1"/>
  <c r="C18" i="1"/>
  <c r="A19" i="1"/>
  <c r="B18" i="1"/>
  <c r="C19" i="1" l="1"/>
  <c r="D19" i="1"/>
  <c r="B19" i="1"/>
  <c r="A20" i="1"/>
  <c r="D20" i="1" l="1"/>
  <c r="C20" i="1"/>
  <c r="A21" i="1"/>
  <c r="B20" i="1"/>
  <c r="D21" i="1" l="1"/>
  <c r="C21" i="1"/>
  <c r="B21" i="1"/>
  <c r="A22" i="1"/>
  <c r="D22" i="1" l="1"/>
  <c r="C22" i="1"/>
  <c r="A23" i="1"/>
  <c r="B22" i="1"/>
  <c r="C23" i="1" l="1"/>
  <c r="D23" i="1"/>
  <c r="B23" i="1"/>
  <c r="A24" i="1"/>
  <c r="D24" i="1" l="1"/>
  <c r="C24" i="1"/>
  <c r="A25" i="1"/>
  <c r="B24" i="1"/>
  <c r="D25" i="1" l="1"/>
  <c r="C25" i="1"/>
  <c r="A26" i="1"/>
  <c r="B25" i="1"/>
  <c r="D26" i="1" l="1"/>
  <c r="C26" i="1"/>
  <c r="A27" i="1"/>
  <c r="B26" i="1"/>
  <c r="C27" i="1" l="1"/>
  <c r="D27" i="1"/>
  <c r="B27" i="1"/>
  <c r="A28" i="1"/>
  <c r="C28" i="1" l="1"/>
  <c r="D28" i="1"/>
  <c r="A29" i="1"/>
  <c r="B28" i="1"/>
  <c r="C29" i="1" l="1"/>
  <c r="D29" i="1"/>
  <c r="B29" i="1"/>
  <c r="A30" i="1"/>
  <c r="D30" i="1" l="1"/>
  <c r="C30" i="1"/>
  <c r="A31" i="1"/>
  <c r="B30" i="1"/>
  <c r="D31" i="1" l="1"/>
  <c r="C31" i="1"/>
  <c r="B31" i="1"/>
</calcChain>
</file>

<file path=xl/sharedStrings.xml><?xml version="1.0" encoding="utf-8"?>
<sst xmlns="http://schemas.openxmlformats.org/spreadsheetml/2006/main" count="56" uniqueCount="41">
  <si>
    <r>
      <t xml:space="preserve">. In this case, a slight modification of Newton’s method, known as the </t>
    </r>
    <r>
      <rPr>
        <i/>
        <sz val="12"/>
        <color theme="1"/>
        <rFont val="Times New Roman"/>
        <family val="1"/>
      </rPr>
      <t xml:space="preserve">modified </t>
    </r>
    <r>
      <rPr>
        <sz val="12"/>
        <color theme="1"/>
        <rFont val="Times New Roman"/>
        <family val="1"/>
      </rPr>
      <t xml:space="preserve">(or </t>
    </r>
    <r>
      <rPr>
        <i/>
        <sz val="12"/>
        <color theme="1"/>
        <rFont val="Times New Roman"/>
        <family val="1"/>
      </rPr>
      <t>accelerated</t>
    </r>
    <r>
      <rPr>
        <sz val="12"/>
        <color theme="1"/>
        <rFont val="Times New Roman"/>
        <family val="1"/>
      </rPr>
      <t>) Newton’s method, is given by the formula</t>
    </r>
  </si>
  <si>
    <t xml:space="preserve">, for </t>
  </si>
  <si>
    <r>
      <t xml:space="preserve">This modified form generally increases the rate of convergence. Please complete the following questions in </t>
    </r>
    <r>
      <rPr>
        <sz val="12"/>
        <color rgb="FFFF0000"/>
        <rFont val="Times New Roman"/>
        <family val="1"/>
      </rPr>
      <t>Excel</t>
    </r>
    <r>
      <rPr>
        <sz val="12"/>
        <color theme="1"/>
        <rFont val="Times New Roman"/>
        <family val="1"/>
      </rPr>
      <t xml:space="preserve"> or </t>
    </r>
    <r>
      <rPr>
        <sz val="12"/>
        <color rgb="FFFF0000"/>
        <rFont val="Times New Roman"/>
        <family val="1"/>
      </rPr>
      <t>Python program</t>
    </r>
    <r>
      <rPr>
        <sz val="12"/>
        <color theme="1"/>
        <rFont val="Times New Roman"/>
        <family val="1"/>
      </rPr>
      <t>.</t>
    </r>
  </si>
  <si>
    <r>
      <t>a.</t>
    </r>
    <r>
      <rPr>
        <b/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Verify that 0 is a root of multiplicity 2 of the function</t>
    </r>
  </si>
  <si>
    <r>
      <t xml:space="preserve">b.  </t>
    </r>
    <r>
      <rPr>
        <sz val="12"/>
        <color theme="1"/>
        <rFont val="Times New Roman"/>
        <family val="1"/>
      </rPr>
      <t xml:space="preserve">Apply Newton’s method and the modified Newton’s method using </t>
    </r>
  </si>
  <si>
    <t xml:space="preserve"> to find the value of </t>
  </si>
  <si>
    <t xml:space="preserve"> in each case. Compare the accuracy of these values of </t>
  </si>
  <si>
    <r>
      <t xml:space="preserve">c.  </t>
    </r>
    <r>
      <rPr>
        <sz val="12"/>
        <color theme="1"/>
        <rFont val="Times New Roman"/>
        <family val="1"/>
      </rPr>
      <t xml:space="preserve">Consider the function </t>
    </r>
  </si>
  <si>
    <t xml:space="preserve">. Use the modified Newton’s method to find the value of </t>
  </si>
  <si>
    <t xml:space="preserve"> = 0.15. Compare this value to the value of </t>
  </si>
  <si>
    <t>and</t>
  </si>
  <si>
    <r>
      <t>2.</t>
    </r>
    <r>
      <rPr>
        <sz val="7"/>
        <color theme="1"/>
        <rFont val="Times New Roman"/>
        <family val="1"/>
      </rPr>
      <t xml:space="preserve">   </t>
    </r>
    <r>
      <rPr>
        <b/>
        <sz val="12"/>
        <color theme="1"/>
        <rFont val="Times New Roman"/>
        <family val="1"/>
      </rPr>
      <t xml:space="preserve">Modified Newton’s method </t>
    </r>
    <r>
      <rPr>
        <sz val="12"/>
        <color theme="1"/>
        <rFont val="Times New Roman"/>
        <family val="1"/>
      </rPr>
      <t xml:space="preserve">The function </t>
    </r>
    <r>
      <rPr>
        <i/>
        <sz val="12"/>
        <color theme="1"/>
        <rFont val="Times New Roman"/>
        <family val="1"/>
      </rPr>
      <t xml:space="preserve">ƒ </t>
    </r>
    <r>
      <rPr>
        <sz val="12"/>
        <color theme="1"/>
        <rFont val="Times New Roman"/>
        <family val="1"/>
      </rPr>
      <t xml:space="preserve">has a root of </t>
    </r>
    <r>
      <rPr>
        <i/>
        <sz val="12"/>
        <color theme="1"/>
        <rFont val="Times New Roman"/>
        <family val="1"/>
      </rPr>
      <t>multiplicity</t>
    </r>
    <r>
      <rPr>
        <sz val="12"/>
        <color theme="1"/>
        <rFont val="Times New Roman"/>
        <family val="1"/>
      </rPr>
      <t xml:space="preserve">2 at </t>
    </r>
    <r>
      <rPr>
        <i/>
        <sz val="12"/>
        <color theme="1"/>
        <rFont val="Times New Roman"/>
        <family val="1"/>
      </rPr>
      <t xml:space="preserve">r </t>
    </r>
    <r>
      <rPr>
        <sz val="12"/>
        <color theme="1"/>
        <rFont val="Times New Roman"/>
        <family val="1"/>
      </rPr>
      <t>if</t>
    </r>
    <r>
      <rPr>
        <i/>
        <sz val="12"/>
        <color theme="1"/>
        <rFont val="Times New Roman"/>
        <family val="1"/>
      </rPr>
      <t xml:space="preserve"> </t>
    </r>
  </si>
  <si>
    <t xml:space="preserve"> using</t>
  </si>
  <si>
    <t xml:space="preserve"> found in Newton’s method.</t>
  </si>
  <si>
    <t>x</t>
  </si>
  <si>
    <t>f(x)</t>
  </si>
  <si>
    <t>f'(x)</t>
  </si>
  <si>
    <t>f"(x)</t>
  </si>
  <si>
    <t>Here r = 0. Hence 0 is a root of multiplicity 2 of the function</t>
  </si>
  <si>
    <t>EXP(2*SIN(x))-2*x-1</t>
  </si>
  <si>
    <t>f(x) =</t>
  </si>
  <si>
    <t xml:space="preserve"> f'(x) = </t>
  </si>
  <si>
    <t>2*COS(x) * EXP(2*SIN(x))-2</t>
  </si>
  <si>
    <t xml:space="preserve"> f"(x) =</t>
  </si>
  <si>
    <t xml:space="preserve"> -2*SIN(x)*EXP(2*SIN(x))+4*COS(x)^2*EXP(2*SIN(x))</t>
  </si>
  <si>
    <t xml:space="preserve">  Using Chain rule and Derivative of sin(x) = cos(x)</t>
  </si>
  <si>
    <t>Derivative of cos(x) = sin(x)</t>
  </si>
  <si>
    <t>f(x)=x^2−2</t>
  </si>
  <si>
    <t>Newtons Method</t>
  </si>
  <si>
    <t>f'(x) = 2x</t>
  </si>
  <si>
    <t xml:space="preserve">f(x) </t>
  </si>
  <si>
    <t>Modified Newtons Method</t>
  </si>
  <si>
    <t>B39-(POWER(B39,2)-2)/(2*B39)</t>
  </si>
  <si>
    <t>8x^2/(3*x^2+1)</t>
  </si>
  <si>
    <t>f'(x)=</t>
  </si>
  <si>
    <t xml:space="preserve"> [(8x^2)'(3x^2 + 1) - 8x^2(3x^2 + 1)'] / (3x^2 + 1)^2</t>
  </si>
  <si>
    <t>[16x(3x^2 + 1) - 8x^2(6x)] / (3x^2 + 1)^2</t>
  </si>
  <si>
    <t>(48x^3 + 16x - 48x^3) / (3x^2 + 1)^2</t>
  </si>
  <si>
    <r>
      <t>16x / (3x^2 + 1)^2</t>
    </r>
    <r>
      <rPr>
        <sz val="10"/>
        <color rgb="FF001D35"/>
        <rFont val="Arial"/>
        <family val="2"/>
      </rPr>
      <t> </t>
    </r>
  </si>
  <si>
    <t>M = 2</t>
  </si>
  <si>
    <t>At x9, the difference very insignificant between Newton's method and modified Newtons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</si>
</sst>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"/>
    <numFmt numFmtId="169" formatCode="0.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7"/>
      <color theme="1"/>
      <name val="Times New Roman"/>
      <family val="1"/>
    </font>
    <font>
      <sz val="10"/>
      <color rgb="FF001D35"/>
      <name val="Arial"/>
      <family val="2"/>
    </font>
    <font>
      <b/>
      <sz val="10"/>
      <color rgb="FF001D3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5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4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vertical="center" readingOrder="1"/>
    </xf>
    <xf numFmtId="0" fontId="4" fillId="0" borderId="0" xfId="0" applyFont="1" applyAlignment="1">
      <alignment horizontal="right" vertical="center" indent="1"/>
    </xf>
    <xf numFmtId="0" fontId="2" fillId="0" borderId="0" xfId="0" applyFont="1" applyAlignment="1">
      <alignment horizontal="right" vertical="center" indent="1"/>
    </xf>
    <xf numFmtId="168" fontId="0" fillId="0" borderId="0" xfId="0" applyNumberFormat="1" applyAlignment="1">
      <alignment horizontal="right"/>
    </xf>
    <xf numFmtId="0" fontId="8" fillId="0" borderId="0" xfId="0" applyFont="1"/>
    <xf numFmtId="0" fontId="9" fillId="0" borderId="0" xfId="0" applyFont="1"/>
    <xf numFmtId="169" fontId="0" fillId="0" borderId="0" xfId="0" applyNumberFormat="1" applyAlignment="1">
      <alignment horizontal="right"/>
    </xf>
    <xf numFmtId="169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gif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0</xdr:row>
      <xdr:rowOff>19050</xdr:rowOff>
    </xdr:from>
    <xdr:to>
      <xdr:col>10</xdr:col>
      <xdr:colOff>142875</xdr:colOff>
      <xdr:row>0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E8C34D-C620-7E67-A0A2-8958C8226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9050"/>
          <a:ext cx="11144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0</xdr:row>
      <xdr:rowOff>0</xdr:rowOff>
    </xdr:from>
    <xdr:to>
      <xdr:col>13</xdr:col>
      <xdr:colOff>28575</xdr:colOff>
      <xdr:row>0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D2F8C9-8AEF-7840-292D-883A1870C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0"/>
          <a:ext cx="628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476250</xdr:colOff>
      <xdr:row>2</xdr:row>
      <xdr:rowOff>171450</xdr:rowOff>
    </xdr:from>
    <xdr:to>
      <xdr:col>4</xdr:col>
      <xdr:colOff>476250</xdr:colOff>
      <xdr:row>4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AFC790-DBF5-79D7-A252-BC4492A37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571500"/>
          <a:ext cx="12192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171450</xdr:colOff>
      <xdr:row>2</xdr:row>
      <xdr:rowOff>180975</xdr:rowOff>
    </xdr:from>
    <xdr:to>
      <xdr:col>7</xdr:col>
      <xdr:colOff>533400</xdr:colOff>
      <xdr:row>3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C8830C-E0AF-94A9-F81D-CB429ABA3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0" y="581025"/>
          <a:ext cx="971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495300</xdr:colOff>
      <xdr:row>7</xdr:row>
      <xdr:rowOff>28575</xdr:rowOff>
    </xdr:from>
    <xdr:to>
      <xdr:col>9</xdr:col>
      <xdr:colOff>276225</xdr:colOff>
      <xdr:row>8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370923-8CBE-8E3F-9C6E-82528E643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1409700"/>
          <a:ext cx="16097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15240</xdr:colOff>
      <xdr:row>33</xdr:row>
      <xdr:rowOff>11430</xdr:rowOff>
    </xdr:from>
    <xdr:to>
      <xdr:col>7</xdr:col>
      <xdr:colOff>571500</xdr:colOff>
      <xdr:row>33</xdr:row>
      <xdr:rowOff>179070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44F7ED-35E2-9447-1614-98853566D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2440" y="1973580"/>
          <a:ext cx="55626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354330</xdr:colOff>
      <xdr:row>33</xdr:row>
      <xdr:rowOff>0</xdr:rowOff>
    </xdr:from>
    <xdr:to>
      <xdr:col>16</xdr:col>
      <xdr:colOff>483870</xdr:colOff>
      <xdr:row>33</xdr:row>
      <xdr:rowOff>173355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4EE9E46-E2A0-DFCA-49F1-6145E7FEE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7130" y="4314825"/>
          <a:ext cx="129540" cy="173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226695</xdr:colOff>
      <xdr:row>32</xdr:row>
      <xdr:rowOff>196215</xdr:rowOff>
    </xdr:from>
    <xdr:to>
      <xdr:col>10</xdr:col>
      <xdr:colOff>382905</xdr:colOff>
      <xdr:row>33</xdr:row>
      <xdr:rowOff>167640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2E0B5A-866A-E9C2-E288-7DEB176EE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2695" y="6120765"/>
          <a:ext cx="15621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40005</xdr:colOff>
      <xdr:row>49</xdr:row>
      <xdr:rowOff>97155</xdr:rowOff>
    </xdr:from>
    <xdr:to>
      <xdr:col>4</xdr:col>
      <xdr:colOff>266700</xdr:colOff>
      <xdr:row>50</xdr:row>
      <xdr:rowOff>173355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2BC2EFE-339A-7B28-152F-223635E7A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8805" y="9384030"/>
          <a:ext cx="83629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382905</xdr:colOff>
      <xdr:row>50</xdr:row>
      <xdr:rowOff>1905</xdr:rowOff>
    </xdr:from>
    <xdr:to>
      <xdr:col>10</xdr:col>
      <xdr:colOff>521970</xdr:colOff>
      <xdr:row>50</xdr:row>
      <xdr:rowOff>169545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B2F9E29-BA84-5FA6-EC68-B7B5240DE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8905" y="2926080"/>
          <a:ext cx="139065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424815</xdr:colOff>
      <xdr:row>50</xdr:row>
      <xdr:rowOff>15240</xdr:rowOff>
    </xdr:from>
    <xdr:to>
      <xdr:col>11</xdr:col>
      <xdr:colOff>569595</xdr:colOff>
      <xdr:row>50</xdr:row>
      <xdr:rowOff>179070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15278-4985-5F03-E6E4-A839988EE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0415" y="2939415"/>
          <a:ext cx="144780" cy="163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238125</xdr:colOff>
      <xdr:row>49</xdr:row>
      <xdr:rowOff>137159</xdr:rowOff>
    </xdr:from>
    <xdr:to>
      <xdr:col>16</xdr:col>
      <xdr:colOff>491490</xdr:colOff>
      <xdr:row>51</xdr:row>
      <xdr:rowOff>13334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A294C1D-8AE8-EBF6-FACD-4FEC6B969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" y="9424034"/>
          <a:ext cx="25336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</xdr:row>
      <xdr:rowOff>0</xdr:rowOff>
    </xdr:from>
    <xdr:to>
      <xdr:col>6</xdr:col>
      <xdr:colOff>506730</xdr:colOff>
      <xdr:row>20</xdr:row>
      <xdr:rowOff>175260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2EBE122-3D54-4C18-85B7-BDECCBB16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52850"/>
          <a:ext cx="111633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9525</xdr:colOff>
      <xdr:row>20</xdr:row>
      <xdr:rowOff>0</xdr:rowOff>
    </xdr:from>
    <xdr:to>
      <xdr:col>9</xdr:col>
      <xdr:colOff>28575</xdr:colOff>
      <xdr:row>20</xdr:row>
      <xdr:rowOff>171450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155490D-C5BA-4541-BDF6-523206AEC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6630" y="0"/>
          <a:ext cx="6248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15240</xdr:colOff>
      <xdr:row>35</xdr:row>
      <xdr:rowOff>15240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8D51C86-B270-6363-014A-D3561D446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55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161926</xdr:colOff>
      <xdr:row>34</xdr:row>
      <xdr:rowOff>28575</xdr:rowOff>
    </xdr:from>
    <xdr:to>
      <xdr:col>5</xdr:col>
      <xdr:colOff>133222</xdr:colOff>
      <xdr:row>36</xdr:row>
      <xdr:rowOff>55245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88F5952-6D43-C2F4-7D87-19E0E5E8E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90726" y="6353175"/>
          <a:ext cx="1201926" cy="388620"/>
        </a:xfrm>
        <a:prstGeom prst="rect">
          <a:avLst/>
        </a:prstGeom>
      </xdr:spPr>
    </xdr:pic>
    <xdr:clientData/>
  </xdr:twoCellAnchor>
  <xdr:twoCellAnchor>
    <xdr:from>
      <xdr:col>9</xdr:col>
      <xdr:colOff>85725</xdr:colOff>
      <xdr:row>34</xdr:row>
      <xdr:rowOff>66675</xdr:rowOff>
    </xdr:from>
    <xdr:to>
      <xdr:col>11</xdr:col>
      <xdr:colOff>85725</xdr:colOff>
      <xdr:row>36</xdr:row>
      <xdr:rowOff>1905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E4B6428-B700-46A2-88DF-060BFE849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5" y="6391275"/>
          <a:ext cx="1219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52</xdr:row>
      <xdr:rowOff>0</xdr:rowOff>
    </xdr:from>
    <xdr:ext cx="19050" cy="19050"/>
    <xdr:pic>
      <xdr:nvPicPr>
        <xdr:cNvPr id="23" name="Picture 22">
          <a:extLst>
            <a:ext uri="{FF2B5EF4-FFF2-40B4-BE49-F238E27FC236}">
              <a16:creationId xmlns:a16="http://schemas.microsoft.com/office/drawing/2014/main" id="{9091011D-B44B-4D9C-BB3E-814F7292D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05575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161926</xdr:colOff>
      <xdr:row>51</xdr:row>
      <xdr:rowOff>28575</xdr:rowOff>
    </xdr:from>
    <xdr:ext cx="1192401" cy="394335"/>
    <xdr:pic>
      <xdr:nvPicPr>
        <xdr:cNvPr id="24" name="Picture 23">
          <a:extLst>
            <a:ext uri="{FF2B5EF4-FFF2-40B4-BE49-F238E27FC236}">
              <a16:creationId xmlns:a16="http://schemas.microsoft.com/office/drawing/2014/main" id="{C933095A-DA26-4C1A-9474-DF3627DA0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92631" y="6351270"/>
          <a:ext cx="1192401" cy="394335"/>
        </a:xfrm>
        <a:prstGeom prst="rect">
          <a:avLst/>
        </a:prstGeom>
      </xdr:spPr>
    </xdr:pic>
    <xdr:clientData/>
  </xdr:oneCellAnchor>
  <xdr:twoCellAnchor>
    <xdr:from>
      <xdr:col>9</xdr:col>
      <xdr:colOff>91440</xdr:colOff>
      <xdr:row>51</xdr:row>
      <xdr:rowOff>62865</xdr:rowOff>
    </xdr:from>
    <xdr:to>
      <xdr:col>10</xdr:col>
      <xdr:colOff>228600</xdr:colOff>
      <xdr:row>53</xdr:row>
      <xdr:rowOff>113687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ABB73B9-A749-49A9-A3A3-FBF0CA2BF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2140" y="9749790"/>
          <a:ext cx="746760" cy="41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E903F-4F73-4C32-B8B9-1A48655DA967}">
  <dimension ref="A1:U69"/>
  <sheetViews>
    <sheetView tabSelected="1" topLeftCell="A37" workbookViewId="0">
      <selection activeCell="J58" sqref="J58"/>
    </sheetView>
  </sheetViews>
  <sheetFormatPr defaultRowHeight="14.4" x14ac:dyDescent="0.3"/>
  <cols>
    <col min="8" max="8" width="10.5546875" bestFit="1" customWidth="1"/>
  </cols>
  <sheetData>
    <row r="1" spans="1:21" ht="15.6" x14ac:dyDescent="0.3">
      <c r="A1" s="1" t="s">
        <v>11</v>
      </c>
      <c r="L1" t="s">
        <v>10</v>
      </c>
    </row>
    <row r="2" spans="1:21" ht="15.6" x14ac:dyDescent="0.3">
      <c r="A2" s="1" t="s">
        <v>0</v>
      </c>
    </row>
    <row r="3" spans="1:21" ht="15.6" x14ac:dyDescent="0.3">
      <c r="A3" s="2"/>
    </row>
    <row r="4" spans="1:21" ht="15.6" x14ac:dyDescent="0.3">
      <c r="F4" s="3" t="s">
        <v>1</v>
      </c>
    </row>
    <row r="6" spans="1:21" ht="15.6" x14ac:dyDescent="0.3">
      <c r="A6" s="1" t="s">
        <v>2</v>
      </c>
    </row>
    <row r="7" spans="1:21" ht="15.6" x14ac:dyDescent="0.3">
      <c r="A7" s="1"/>
    </row>
    <row r="8" spans="1:21" ht="15.6" x14ac:dyDescent="0.3">
      <c r="A8" s="4" t="s">
        <v>3</v>
      </c>
    </row>
    <row r="9" spans="1:21" x14ac:dyDescent="0.3">
      <c r="G9" s="6" t="s">
        <v>20</v>
      </c>
      <c r="H9" s="8" t="s">
        <v>19</v>
      </c>
    </row>
    <row r="10" spans="1:21" s="6" customFormat="1" x14ac:dyDescent="0.3">
      <c r="A10" s="6" t="s">
        <v>14</v>
      </c>
      <c r="B10" s="6" t="s">
        <v>15</v>
      </c>
      <c r="C10" s="6" t="s">
        <v>16</v>
      </c>
      <c r="D10" s="6" t="s">
        <v>17</v>
      </c>
      <c r="E10"/>
      <c r="F10"/>
      <c r="G10" s="6" t="s">
        <v>21</v>
      </c>
      <c r="H10" s="8" t="s">
        <v>22</v>
      </c>
      <c r="I10"/>
      <c r="J10"/>
      <c r="L10"/>
      <c r="M10"/>
      <c r="N10" t="s">
        <v>25</v>
      </c>
      <c r="O10"/>
      <c r="P10"/>
      <c r="Q10"/>
      <c r="R10"/>
      <c r="S10"/>
      <c r="T10"/>
      <c r="U10"/>
    </row>
    <row r="11" spans="1:21" x14ac:dyDescent="0.3">
      <c r="A11">
        <v>-10</v>
      </c>
      <c r="B11">
        <f>EXP(2*SIN(A11))-2*A11-1</f>
        <v>21.968456799882706</v>
      </c>
      <c r="C11">
        <f>2*COS(A11) * EXP(2*SIN(A11))-2</f>
        <v>-6.9814951721499483</v>
      </c>
      <c r="D11">
        <f>-2*SIN(A11)*EXP(2*SIN(A11))+4*COS(A11)^2*EXP(2*SIN(A11))</f>
        <v>5.1298552105670607</v>
      </c>
      <c r="G11" s="6" t="s">
        <v>23</v>
      </c>
      <c r="H11" t="s">
        <v>24</v>
      </c>
      <c r="N11" t="s">
        <v>26</v>
      </c>
    </row>
    <row r="12" spans="1:21" x14ac:dyDescent="0.3">
      <c r="A12">
        <f>A11+1</f>
        <v>-9</v>
      </c>
      <c r="B12">
        <f t="shared" ref="B12:B31" si="0">EXP(2*SIN(A12))-2*A12-1</f>
        <v>17.438569506305093</v>
      </c>
      <c r="C12">
        <f t="shared" ref="C12:C31" si="1">2*COS(A12) * EXP(2*SIN(A12))-2</f>
        <v>-2.7991878982687881</v>
      </c>
      <c r="D12">
        <f t="shared" ref="D12:D31" si="2">-2*SIN(A12)*EXP(2*SIN(A12))+4*COS(A12)^2*EXP(2*SIN(A12))</f>
        <v>1.8178137593127719</v>
      </c>
    </row>
    <row r="13" spans="1:21" x14ac:dyDescent="0.3">
      <c r="A13">
        <f t="shared" ref="A13:A31" si="3">A12+1</f>
        <v>-8</v>
      </c>
      <c r="B13">
        <f t="shared" si="0"/>
        <v>15.13824656388498</v>
      </c>
      <c r="C13">
        <f t="shared" si="1"/>
        <v>-2.0402297594383785</v>
      </c>
      <c r="D13">
        <f t="shared" si="2"/>
        <v>0.285257618810694</v>
      </c>
    </row>
    <row r="14" spans="1:21" x14ac:dyDescent="0.3">
      <c r="A14">
        <f t="shared" si="3"/>
        <v>-7</v>
      </c>
      <c r="B14">
        <f t="shared" si="0"/>
        <v>13.268750134940131</v>
      </c>
      <c r="C14">
        <f t="shared" si="1"/>
        <v>-1.5947773348271361</v>
      </c>
      <c r="D14">
        <f t="shared" si="2"/>
        <v>0.96412703568871272</v>
      </c>
    </row>
    <row r="15" spans="1:21" x14ac:dyDescent="0.3">
      <c r="A15">
        <f t="shared" si="3"/>
        <v>-6</v>
      </c>
      <c r="B15">
        <f t="shared" si="0"/>
        <v>12.748627153578839</v>
      </c>
      <c r="C15">
        <f t="shared" si="1"/>
        <v>1.3579596705928143</v>
      </c>
      <c r="D15">
        <f t="shared" si="2"/>
        <v>5.4712391443841391</v>
      </c>
    </row>
    <row r="16" spans="1:21" x14ac:dyDescent="0.3">
      <c r="A16">
        <f t="shared" si="3"/>
        <v>-5</v>
      </c>
      <c r="B16">
        <f t="shared" si="0"/>
        <v>15.806299288503208</v>
      </c>
      <c r="C16">
        <f t="shared" si="1"/>
        <v>1.8613794621872444</v>
      </c>
      <c r="D16">
        <f t="shared" si="2"/>
        <v>-10.862796542442648</v>
      </c>
    </row>
    <row r="17" spans="1:21" x14ac:dyDescent="0.3">
      <c r="A17">
        <f t="shared" si="3"/>
        <v>-4</v>
      </c>
      <c r="B17">
        <f t="shared" si="0"/>
        <v>11.543079066326742</v>
      </c>
      <c r="C17">
        <f t="shared" si="1"/>
        <v>-7.9391093015669778</v>
      </c>
      <c r="D17">
        <f t="shared" si="2"/>
        <v>0.88769466960741283</v>
      </c>
      <c r="T17" s="6"/>
      <c r="U17" s="6"/>
    </row>
    <row r="18" spans="1:21" x14ac:dyDescent="0.3">
      <c r="A18">
        <f t="shared" si="3"/>
        <v>-3</v>
      </c>
      <c r="B18">
        <f t="shared" si="0"/>
        <v>5.7540926684143718</v>
      </c>
      <c r="C18">
        <f t="shared" si="1"/>
        <v>-3.4930921669432715</v>
      </c>
      <c r="D18">
        <f t="shared" si="2"/>
        <v>3.1691352109025228</v>
      </c>
    </row>
    <row r="19" spans="1:21" x14ac:dyDescent="0.3">
      <c r="A19">
        <f t="shared" si="3"/>
        <v>-2</v>
      </c>
      <c r="B19">
        <f t="shared" si="0"/>
        <v>3.1622535808558956</v>
      </c>
      <c r="C19">
        <f t="shared" si="1"/>
        <v>-2.1350426287832542</v>
      </c>
      <c r="D19">
        <f t="shared" si="2"/>
        <v>0.40746865266536003</v>
      </c>
    </row>
    <row r="20" spans="1:21" x14ac:dyDescent="0.3">
      <c r="A20">
        <f t="shared" si="3"/>
        <v>-1</v>
      </c>
      <c r="B20">
        <f t="shared" si="0"/>
        <v>1.1858264752250012</v>
      </c>
      <c r="C20">
        <f t="shared" si="1"/>
        <v>-1.7991950538891663</v>
      </c>
      <c r="D20">
        <f t="shared" si="2"/>
        <v>0.52972592504874583</v>
      </c>
    </row>
    <row r="21" spans="1:21" x14ac:dyDescent="0.3">
      <c r="A21" s="7">
        <f t="shared" si="3"/>
        <v>0</v>
      </c>
      <c r="B21" s="7">
        <f t="shared" si="0"/>
        <v>0</v>
      </c>
      <c r="C21" s="7">
        <f t="shared" si="1"/>
        <v>0</v>
      </c>
      <c r="D21" s="7">
        <f t="shared" si="2"/>
        <v>4</v>
      </c>
      <c r="H21" t="s">
        <v>10</v>
      </c>
    </row>
    <row r="22" spans="1:21" x14ac:dyDescent="0.3">
      <c r="A22">
        <f t="shared" si="3"/>
        <v>1</v>
      </c>
      <c r="B22">
        <f t="shared" si="0"/>
        <v>2.381364516488766</v>
      </c>
      <c r="C22">
        <f t="shared" si="1"/>
        <v>3.8151273139517343</v>
      </c>
      <c r="D22">
        <f t="shared" si="2"/>
        <v>-2.7726708053102955</v>
      </c>
      <c r="F22" t="s">
        <v>18</v>
      </c>
    </row>
    <row r="23" spans="1:21" x14ac:dyDescent="0.3">
      <c r="A23">
        <f t="shared" si="3"/>
        <v>2</v>
      </c>
      <c r="B23">
        <f t="shared" si="0"/>
        <v>1.1631921756361221</v>
      </c>
      <c r="C23">
        <f t="shared" si="1"/>
        <v>-7.1295858538461445</v>
      </c>
      <c r="D23">
        <f t="shared" si="2"/>
        <v>-6.9390277209261111</v>
      </c>
    </row>
    <row r="24" spans="1:21" x14ac:dyDescent="0.3">
      <c r="A24">
        <f t="shared" si="3"/>
        <v>3</v>
      </c>
      <c r="B24">
        <f t="shared" si="0"/>
        <v>-5.6739030335585987</v>
      </c>
      <c r="C24">
        <f t="shared" si="1"/>
        <v>-4.6256520930832004</v>
      </c>
      <c r="D24">
        <f t="shared" si="2"/>
        <v>4.8244741124864925</v>
      </c>
    </row>
    <row r="25" spans="1:21" x14ac:dyDescent="0.3">
      <c r="A25">
        <f t="shared" si="3"/>
        <v>4</v>
      </c>
      <c r="B25">
        <f t="shared" si="0"/>
        <v>-8.7798849666931851</v>
      </c>
      <c r="C25">
        <f t="shared" si="1"/>
        <v>-2.2877535747543609</v>
      </c>
      <c r="D25">
        <f t="shared" si="2"/>
        <v>0.70934378996054592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21" x14ac:dyDescent="0.3">
      <c r="A26">
        <f t="shared" si="3"/>
        <v>5</v>
      </c>
      <c r="B26">
        <f t="shared" si="0"/>
        <v>-10.853077280675985</v>
      </c>
      <c r="C26">
        <f t="shared" si="1"/>
        <v>-1.9166471606846995</v>
      </c>
      <c r="D26">
        <f t="shared" si="2"/>
        <v>0.3290636212481205</v>
      </c>
    </row>
    <row r="27" spans="1:21" x14ac:dyDescent="0.3">
      <c r="A27">
        <f t="shared" si="3"/>
        <v>6</v>
      </c>
      <c r="B27">
        <f t="shared" si="0"/>
        <v>-12.428122800247415</v>
      </c>
      <c r="C27">
        <f t="shared" si="1"/>
        <v>-0.90180101036950333</v>
      </c>
      <c r="D27">
        <f t="shared" si="2"/>
        <v>2.4284987827002631</v>
      </c>
    </row>
    <row r="28" spans="1:21" x14ac:dyDescent="0.3">
      <c r="A28">
        <f t="shared" si="3"/>
        <v>7</v>
      </c>
      <c r="B28">
        <f t="shared" si="0"/>
        <v>-11.279071635730457</v>
      </c>
      <c r="C28">
        <f t="shared" si="1"/>
        <v>3.6104325641455066</v>
      </c>
      <c r="D28">
        <f t="shared" si="2"/>
        <v>3.57023537566534</v>
      </c>
    </row>
    <row r="29" spans="1:21" x14ac:dyDescent="0.3">
      <c r="A29">
        <f t="shared" si="3"/>
        <v>8</v>
      </c>
      <c r="B29">
        <f t="shared" si="0"/>
        <v>-9.766547161114282</v>
      </c>
      <c r="C29">
        <f t="shared" si="1"/>
        <v>-4.1049352652217674</v>
      </c>
      <c r="D29">
        <f t="shared" si="2"/>
        <v>-13.700416130916373</v>
      </c>
    </row>
    <row r="30" spans="1:21" x14ac:dyDescent="0.3">
      <c r="A30">
        <f t="shared" si="3"/>
        <v>9</v>
      </c>
      <c r="B30">
        <f t="shared" si="0"/>
        <v>-16.719859712945151</v>
      </c>
      <c r="C30">
        <f t="shared" si="1"/>
        <v>-6.1550096337561691</v>
      </c>
      <c r="D30">
        <f t="shared" si="2"/>
        <v>5.6921341089957336</v>
      </c>
    </row>
    <row r="31" spans="1:21" x14ac:dyDescent="0.3">
      <c r="A31">
        <f t="shared" si="3"/>
        <v>10</v>
      </c>
      <c r="B31">
        <f t="shared" si="0"/>
        <v>-20.663124624202208</v>
      </c>
      <c r="C31">
        <f t="shared" si="1"/>
        <v>-2.5653250733577173</v>
      </c>
      <c r="D31">
        <f t="shared" si="2"/>
        <v>1.3152309798006132</v>
      </c>
    </row>
    <row r="33" spans="1:12" ht="15.6" x14ac:dyDescent="0.3">
      <c r="C33" s="2"/>
    </row>
    <row r="34" spans="1:12" ht="15.6" x14ac:dyDescent="0.3">
      <c r="A34" s="5" t="s">
        <v>4</v>
      </c>
      <c r="I34" s="1" t="s">
        <v>5</v>
      </c>
      <c r="L34" s="1" t="s">
        <v>6</v>
      </c>
    </row>
    <row r="36" spans="1:12" x14ac:dyDescent="0.3">
      <c r="B36" s="17" t="s">
        <v>28</v>
      </c>
      <c r="C36" s="9"/>
      <c r="G36" s="17" t="s">
        <v>31</v>
      </c>
      <c r="H36" s="17"/>
      <c r="I36" s="17"/>
    </row>
    <row r="37" spans="1:12" ht="15.6" x14ac:dyDescent="0.3">
      <c r="A37" s="5"/>
      <c r="B37" t="s">
        <v>27</v>
      </c>
      <c r="D37" t="s">
        <v>29</v>
      </c>
      <c r="I37" s="1"/>
      <c r="L37" s="1"/>
    </row>
    <row r="38" spans="1:12" ht="15.6" x14ac:dyDescent="0.3">
      <c r="A38" s="10" t="s">
        <v>14</v>
      </c>
      <c r="B38" s="6" t="s">
        <v>30</v>
      </c>
      <c r="C38" t="s">
        <v>32</v>
      </c>
      <c r="G38" s="10" t="s">
        <v>14</v>
      </c>
      <c r="H38" s="6" t="s">
        <v>30</v>
      </c>
      <c r="I38" s="1"/>
      <c r="L38" s="1"/>
    </row>
    <row r="39" spans="1:12" ht="15.6" x14ac:dyDescent="0.3">
      <c r="A39" s="11">
        <v>0</v>
      </c>
      <c r="B39" s="12">
        <f>0.1</f>
        <v>0.1</v>
      </c>
      <c r="G39" s="11">
        <v>0</v>
      </c>
      <c r="H39" s="15">
        <f>0.1</f>
        <v>0.1</v>
      </c>
      <c r="I39" s="1"/>
      <c r="L39" s="1"/>
    </row>
    <row r="40" spans="1:12" ht="15.6" x14ac:dyDescent="0.3">
      <c r="A40" s="11">
        <f>A39+1</f>
        <v>1</v>
      </c>
      <c r="B40">
        <f>B39-(POWER(B39,2)-2)/(2*B39)</f>
        <v>10.049999999999999</v>
      </c>
      <c r="G40" s="11">
        <f>G39+1</f>
        <v>1</v>
      </c>
      <c r="H40" s="16">
        <f>H39-(2*(POWER(H39,2)-2))/(2*H39)</f>
        <v>20</v>
      </c>
      <c r="I40" s="1"/>
      <c r="L40" s="1"/>
    </row>
    <row r="41" spans="1:12" ht="15.6" x14ac:dyDescent="0.3">
      <c r="A41" s="11">
        <f t="shared" ref="A41:A46" si="4">A40+1</f>
        <v>2</v>
      </c>
      <c r="B41">
        <f t="shared" ref="B41:B48" si="5">B40-(POWER(B40,2)-2)/(2*B40)</f>
        <v>5.1245024875621885</v>
      </c>
      <c r="G41" s="11">
        <f t="shared" ref="G41:G46" si="6">G40+1</f>
        <v>2</v>
      </c>
      <c r="H41" s="16">
        <f t="shared" ref="H41:H48" si="7">H40-(1*(POWER(H40,2)-2))/(2*H40)</f>
        <v>10.050000000000001</v>
      </c>
      <c r="I41" s="1"/>
      <c r="L41" s="1"/>
    </row>
    <row r="42" spans="1:12" ht="15.6" x14ac:dyDescent="0.3">
      <c r="A42" s="11">
        <f t="shared" si="4"/>
        <v>3</v>
      </c>
      <c r="B42">
        <f t="shared" si="5"/>
        <v>2.7573921384195739</v>
      </c>
      <c r="G42" s="11">
        <f t="shared" si="6"/>
        <v>3</v>
      </c>
      <c r="H42" s="16">
        <f t="shared" si="7"/>
        <v>5.1245024875621894</v>
      </c>
      <c r="I42" s="1"/>
      <c r="L42" s="1"/>
    </row>
    <row r="43" spans="1:12" ht="15.6" x14ac:dyDescent="0.3">
      <c r="A43" s="11">
        <f t="shared" si="4"/>
        <v>4</v>
      </c>
      <c r="B43">
        <f t="shared" si="5"/>
        <v>1.7413575804495918</v>
      </c>
      <c r="G43" s="11">
        <f t="shared" si="6"/>
        <v>4</v>
      </c>
      <c r="H43" s="16">
        <f t="shared" si="7"/>
        <v>2.7573921384195743</v>
      </c>
      <c r="I43" s="1"/>
      <c r="L43" s="1"/>
    </row>
    <row r="44" spans="1:12" ht="15.6" x14ac:dyDescent="0.3">
      <c r="A44" s="11">
        <f t="shared" si="4"/>
        <v>5</v>
      </c>
      <c r="B44">
        <f t="shared" si="5"/>
        <v>1.4449433819589159</v>
      </c>
      <c r="G44" s="11">
        <f t="shared" si="6"/>
        <v>5</v>
      </c>
      <c r="H44" s="16">
        <f t="shared" si="7"/>
        <v>1.741357580449592</v>
      </c>
      <c r="I44" s="1"/>
      <c r="L44" s="1"/>
    </row>
    <row r="45" spans="1:12" ht="15.6" x14ac:dyDescent="0.3">
      <c r="A45" s="11">
        <f t="shared" si="4"/>
        <v>6</v>
      </c>
      <c r="B45">
        <f t="shared" si="5"/>
        <v>1.4145403301286927</v>
      </c>
      <c r="G45" s="11">
        <f t="shared" si="6"/>
        <v>6</v>
      </c>
      <c r="H45" s="16">
        <f t="shared" si="7"/>
        <v>1.4449433819589159</v>
      </c>
      <c r="I45" s="1"/>
      <c r="L45" s="1"/>
    </row>
    <row r="46" spans="1:12" ht="15.6" x14ac:dyDescent="0.3">
      <c r="A46" s="11">
        <f t="shared" si="4"/>
        <v>7</v>
      </c>
      <c r="B46">
        <f t="shared" si="5"/>
        <v>1.4142136001158032</v>
      </c>
      <c r="G46" s="11">
        <f t="shared" si="6"/>
        <v>7</v>
      </c>
      <c r="H46" s="16">
        <f t="shared" si="7"/>
        <v>1.4145403301286927</v>
      </c>
      <c r="I46" s="1"/>
      <c r="L46" s="1"/>
    </row>
    <row r="47" spans="1:12" ht="15.6" x14ac:dyDescent="0.3">
      <c r="A47" s="11">
        <f>A46+1</f>
        <v>8</v>
      </c>
      <c r="B47">
        <f t="shared" si="5"/>
        <v>1.4142135623730956</v>
      </c>
      <c r="C47" s="9"/>
      <c r="G47" s="11">
        <f>G46+1</f>
        <v>8</v>
      </c>
      <c r="H47" s="16">
        <f t="shared" si="7"/>
        <v>1.4142136001158032</v>
      </c>
    </row>
    <row r="48" spans="1:12" ht="15.6" x14ac:dyDescent="0.3">
      <c r="A48" s="11">
        <f t="shared" ref="A48" si="8">A47+1</f>
        <v>9</v>
      </c>
      <c r="B48">
        <f t="shared" si="5"/>
        <v>1.4142135623730951</v>
      </c>
      <c r="C48" s="9"/>
      <c r="G48" s="11">
        <f t="shared" ref="G48" si="9">G47+1</f>
        <v>9</v>
      </c>
      <c r="H48" s="16">
        <f t="shared" si="7"/>
        <v>1.4142135623730956</v>
      </c>
      <c r="J48" t="s">
        <v>40</v>
      </c>
    </row>
    <row r="49" spans="1:18" ht="15.6" x14ac:dyDescent="0.3">
      <c r="A49" s="11"/>
      <c r="C49" s="9"/>
    </row>
    <row r="50" spans="1:18" ht="15.6" x14ac:dyDescent="0.3">
      <c r="A50" s="11"/>
      <c r="C50" s="9"/>
    </row>
    <row r="51" spans="1:18" ht="15.6" x14ac:dyDescent="0.3">
      <c r="A51" s="5" t="s">
        <v>7</v>
      </c>
      <c r="F51" t="s">
        <v>8</v>
      </c>
      <c r="L51" t="s">
        <v>12</v>
      </c>
      <c r="M51" t="s">
        <v>9</v>
      </c>
      <c r="R51" t="s">
        <v>13</v>
      </c>
    </row>
    <row r="53" spans="1:18" x14ac:dyDescent="0.3">
      <c r="B53" s="17" t="s">
        <v>28</v>
      </c>
      <c r="C53" s="18"/>
      <c r="G53" s="17" t="s">
        <v>31</v>
      </c>
      <c r="H53" s="17"/>
      <c r="I53" s="17"/>
    </row>
    <row r="54" spans="1:18" x14ac:dyDescent="0.3">
      <c r="B54" s="6" t="s">
        <v>20</v>
      </c>
      <c r="C54" s="9" t="s">
        <v>33</v>
      </c>
    </row>
    <row r="55" spans="1:18" x14ac:dyDescent="0.3">
      <c r="B55" s="6" t="s">
        <v>34</v>
      </c>
      <c r="C55" s="9" t="s">
        <v>35</v>
      </c>
    </row>
    <row r="56" spans="1:18" x14ac:dyDescent="0.3">
      <c r="B56" s="6" t="s">
        <v>34</v>
      </c>
      <c r="C56" s="13" t="s">
        <v>36</v>
      </c>
      <c r="H56" t="s">
        <v>39</v>
      </c>
    </row>
    <row r="57" spans="1:18" x14ac:dyDescent="0.3">
      <c r="B57" s="6" t="s">
        <v>34</v>
      </c>
      <c r="C57" s="13" t="s">
        <v>37</v>
      </c>
    </row>
    <row r="58" spans="1:18" x14ac:dyDescent="0.3">
      <c r="B58" s="6" t="s">
        <v>34</v>
      </c>
      <c r="C58" s="14" t="s">
        <v>38</v>
      </c>
    </row>
    <row r="59" spans="1:18" ht="15.6" x14ac:dyDescent="0.3">
      <c r="A59" s="10" t="s">
        <v>14</v>
      </c>
      <c r="B59" s="6" t="s">
        <v>30</v>
      </c>
      <c r="G59" s="10" t="s">
        <v>14</v>
      </c>
      <c r="H59" s="6" t="s">
        <v>30</v>
      </c>
    </row>
    <row r="60" spans="1:18" ht="15.6" x14ac:dyDescent="0.3">
      <c r="A60" s="11">
        <v>0</v>
      </c>
      <c r="B60" s="12">
        <f>0.15</f>
        <v>0.15</v>
      </c>
      <c r="G60" s="11">
        <v>0</v>
      </c>
      <c r="H60" s="12">
        <f>0.15</f>
        <v>0.15</v>
      </c>
    </row>
    <row r="61" spans="1:18" ht="15.6" x14ac:dyDescent="0.3">
      <c r="A61" s="11">
        <f>A60+1</f>
        <v>1</v>
      </c>
      <c r="B61">
        <f>B60-(8*POWER(B60,2))/(3*POWER(B60,2)+1)/(16*B60/POWER((3*POWER(B60,2+1)),2))</f>
        <v>0.14999279749707259</v>
      </c>
      <c r="G61" s="11">
        <f>G60+1</f>
        <v>1</v>
      </c>
      <c r="H61">
        <f>H60-(2*8*POWER(H60,2))/(3*POWER(H60,2)+1)/(16*H60/POWER((3*POWER(H60,2+1)),2))</f>
        <v>0.14998559499414518</v>
      </c>
    </row>
    <row r="62" spans="1:18" ht="15.6" x14ac:dyDescent="0.3">
      <c r="A62" s="11">
        <f t="shared" ref="A62:A67" si="10">A61+1</f>
        <v>2</v>
      </c>
      <c r="B62">
        <f t="shared" ref="B62:B69" si="11">B61-(8*POWER(B61,2))/(3*POWER(B61,2)+1)/(16*B61/POWER((3*POWER(B61,2+1)),2))</f>
        <v>0.14998559737095798</v>
      </c>
      <c r="G62" s="11">
        <f t="shared" ref="G62:G67" si="12">G61+1</f>
        <v>2</v>
      </c>
      <c r="H62">
        <f t="shared" ref="H62:H69" si="13">H61-(2*8*POWER(H61,2))/(3*POWER(H61,2)+1)/(16*H61/POWER((3*POWER(H61,2+1)),2))</f>
        <v>0.1499711994942089</v>
      </c>
    </row>
    <row r="63" spans="1:18" ht="15.6" x14ac:dyDescent="0.3">
      <c r="A63" s="11">
        <f t="shared" si="10"/>
        <v>3</v>
      </c>
      <c r="B63">
        <f t="shared" si="11"/>
        <v>0.14997839962020582</v>
      </c>
      <c r="G63" s="11">
        <f t="shared" si="12"/>
        <v>3</v>
      </c>
      <c r="H63">
        <f t="shared" si="13"/>
        <v>0.14995681348859397</v>
      </c>
    </row>
    <row r="64" spans="1:18" ht="15.6" x14ac:dyDescent="0.3">
      <c r="A64" s="11">
        <f t="shared" si="10"/>
        <v>4</v>
      </c>
      <c r="B64">
        <f t="shared" si="11"/>
        <v>0.14997120424336705</v>
      </c>
      <c r="G64" s="11">
        <f t="shared" si="12"/>
        <v>4</v>
      </c>
      <c r="H64">
        <f t="shared" si="13"/>
        <v>0.14994243696572385</v>
      </c>
    </row>
    <row r="65" spans="1:10" ht="15.6" x14ac:dyDescent="0.3">
      <c r="A65" s="11">
        <f t="shared" si="10"/>
        <v>5</v>
      </c>
      <c r="B65">
        <f t="shared" si="11"/>
        <v>0.14996401123899389</v>
      </c>
      <c r="G65" s="11">
        <f t="shared" si="12"/>
        <v>5</v>
      </c>
      <c r="H65">
        <f t="shared" si="13"/>
        <v>0.14992806991404262</v>
      </c>
    </row>
    <row r="66" spans="1:10" ht="15.6" x14ac:dyDescent="0.3">
      <c r="A66" s="11">
        <f t="shared" si="10"/>
        <v>6</v>
      </c>
      <c r="B66">
        <f t="shared" si="11"/>
        <v>0.14995682060563989</v>
      </c>
      <c r="G66" s="11">
        <f t="shared" si="12"/>
        <v>6</v>
      </c>
      <c r="H66">
        <f t="shared" si="13"/>
        <v>0.14991371232201484</v>
      </c>
    </row>
    <row r="67" spans="1:10" ht="15.6" x14ac:dyDescent="0.3">
      <c r="A67" s="11">
        <f t="shared" si="10"/>
        <v>7</v>
      </c>
      <c r="B67">
        <f t="shared" si="11"/>
        <v>0.14994963234185985</v>
      </c>
      <c r="G67" s="11">
        <f t="shared" si="12"/>
        <v>7</v>
      </c>
      <c r="H67">
        <f t="shared" si="13"/>
        <v>0.14989936417812558</v>
      </c>
    </row>
    <row r="68" spans="1:10" ht="15.6" x14ac:dyDescent="0.3">
      <c r="A68" s="11">
        <f>A67+1</f>
        <v>8</v>
      </c>
      <c r="B68">
        <f t="shared" si="11"/>
        <v>0.14994244644620983</v>
      </c>
      <c r="G68" s="11">
        <f>G67+1</f>
        <v>8</v>
      </c>
      <c r="H68">
        <f t="shared" si="13"/>
        <v>0.14988502547088034</v>
      </c>
    </row>
    <row r="69" spans="1:10" ht="15.6" x14ac:dyDescent="0.3">
      <c r="A69" s="11">
        <f t="shared" ref="A69" si="14">A68+1</f>
        <v>9</v>
      </c>
      <c r="B69">
        <f t="shared" si="11"/>
        <v>0.14993526291724724</v>
      </c>
      <c r="G69" s="11">
        <f t="shared" ref="G69" si="15">G68+1</f>
        <v>9</v>
      </c>
      <c r="H69">
        <f t="shared" si="13"/>
        <v>0.14987069618880502</v>
      </c>
      <c r="J69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vinita prasad</dc:creator>
  <cp:lastModifiedBy>vinita prasad</cp:lastModifiedBy>
  <dcterms:created xsi:type="dcterms:W3CDTF">2025-04-02T01:26:06Z</dcterms:created>
  <dcterms:modified xsi:type="dcterms:W3CDTF">2025-04-05T02:36:40Z</dcterms:modified>
</cp:coreProperties>
</file>