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Excelr Excel files\Assignment\"/>
    </mc:Choice>
  </mc:AlternateContent>
  <xr:revisionPtr revIDLastSave="0" documentId="13_ncr:1_{2DD40A0E-53ED-4DB1-867D-F7407F8C1F1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1" hidden="1">'IF AND OR nested'!$A$10:$N$48</definedName>
    <definedName name="_xlnm._FilterDatabase" localSheetId="2" hidden="1">NestedIF!$A$3:$B$53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" i="4" l="1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1" i="4" a="1"/>
  <c r="M11" i="4" s="1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M12" i="4" l="1" a="1"/>
  <c r="M12" i="4" s="1"/>
  <c r="M13" i="4" a="1"/>
  <c r="M13" i="4"/>
  <c r="M14" i="4" a="1"/>
  <c r="M14" i="4" s="1"/>
  <c r="M15" i="4" a="1"/>
  <c r="M15" i="4"/>
  <c r="M16" i="4" a="1"/>
  <c r="M16" i="4" s="1"/>
  <c r="M17" i="4" a="1"/>
  <c r="M17" i="4"/>
  <c r="M18" i="4" a="1"/>
  <c r="M18" i="4" s="1"/>
  <c r="M19" i="4" a="1"/>
  <c r="M19" i="4"/>
  <c r="M20" i="4" a="1"/>
  <c r="M20" i="4" s="1"/>
  <c r="M21" i="4" a="1"/>
  <c r="M21" i="4"/>
  <c r="M22" i="4" a="1"/>
  <c r="M22" i="4" s="1"/>
  <c r="M23" i="4" a="1"/>
  <c r="M23" i="4"/>
  <c r="M24" i="4" a="1"/>
  <c r="M24" i="4" s="1"/>
  <c r="M25" i="4" a="1"/>
  <c r="M25" i="4"/>
  <c r="M26" i="4" a="1"/>
  <c r="M26" i="4" s="1"/>
  <c r="M27" i="4" a="1"/>
  <c r="M27" i="4"/>
  <c r="M28" i="4" a="1"/>
  <c r="M28" i="4" s="1"/>
  <c r="M29" i="4" a="1"/>
  <c r="M29" i="4"/>
  <c r="M30" i="4" a="1"/>
  <c r="M30" i="4" s="1"/>
  <c r="M31" i="4" a="1"/>
  <c r="M31" i="4"/>
  <c r="M32" i="4" a="1"/>
  <c r="M32" i="4" s="1"/>
  <c r="M33" i="4" a="1"/>
  <c r="M33" i="4"/>
  <c r="M34" i="4" a="1"/>
  <c r="M34" i="4" s="1"/>
  <c r="M35" i="4" a="1"/>
  <c r="M35" i="4"/>
  <c r="M36" i="4" a="1"/>
  <c r="M36" i="4" s="1"/>
  <c r="M37" i="4" a="1"/>
  <c r="M37" i="4"/>
  <c r="M38" i="4" a="1"/>
  <c r="M38" i="4" s="1"/>
  <c r="M39" i="4" a="1"/>
  <c r="M39" i="4"/>
  <c r="M40" i="4" a="1"/>
  <c r="M40" i="4" s="1"/>
  <c r="M41" i="4" a="1"/>
  <c r="M41" i="4"/>
  <c r="M42" i="4" a="1"/>
  <c r="M42" i="4" s="1"/>
  <c r="M43" i="4" a="1"/>
  <c r="M43" i="4"/>
  <c r="M44" i="4" a="1"/>
  <c r="M44" i="4" s="1"/>
  <c r="M45" i="4" a="1"/>
  <c r="M45" i="4"/>
  <c r="M46" i="4" a="1"/>
  <c r="M46" i="4" s="1"/>
  <c r="M47" i="4" a="1"/>
  <c r="M47" i="4" s="1"/>
  <c r="M48" i="4" a="1"/>
  <c r="M48" i="4" s="1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11" i="4"/>
  <c r="C47" i="5"/>
  <c r="C48" i="5"/>
  <c r="C49" i="5"/>
  <c r="C50" i="5"/>
  <c r="C51" i="5"/>
  <c r="C52" i="5"/>
  <c r="C53" i="5"/>
  <c r="C35" i="5"/>
  <c r="C36" i="5"/>
  <c r="C37" i="5"/>
  <c r="C38" i="5"/>
  <c r="C39" i="5"/>
  <c r="C40" i="5"/>
  <c r="C41" i="5"/>
  <c r="C42" i="5"/>
  <c r="C43" i="5"/>
  <c r="C44" i="5"/>
  <c r="C45" i="5"/>
  <c r="C46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4" i="5"/>
  <c r="J15" i="1" l="1"/>
  <c r="J16" i="1"/>
  <c r="J17" i="1"/>
  <c r="J18" i="1"/>
  <c r="J19" i="1"/>
  <c r="J20" i="1"/>
  <c r="J21" i="1"/>
  <c r="J22" i="1"/>
  <c r="J23" i="1"/>
  <c r="J12" i="1"/>
  <c r="J13" i="1"/>
  <c r="J14" i="1"/>
  <c r="J11" i="1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<sst xmlns="http://schemas.openxmlformats.org/spreadsheetml/2006/main" count="342" uniqueCount="187">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</sst>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4" borderId="8">
      <alignment wrapText="1"/>
    </xf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1" fillId="5" borderId="8" xfId="0" applyFont="1" applyFill="1" applyBorder="1"/>
    <xf numFmtId="0" fontId="0" fillId="5" borderId="8" xfId="0" applyFill="1" applyBorder="1"/>
    <xf numFmtId="0" fontId="4" fillId="0" borderId="0" xfId="0" applyFont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3" fillId="0" borderId="8" xfId="0" applyFont="1" applyBorder="1"/>
    <xf numFmtId="0" fontId="14" fillId="0" borderId="8" xfId="0" applyFont="1" applyBorder="1"/>
    <xf numFmtId="0" fontId="15" fillId="7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opLeftCell="B1" workbookViewId="0">
      <selection activeCell="J11" sqref="J11"/>
    </sheetView>
  </sheetViews>
  <sheetFormatPr defaultRowHeight="14.5"/>
  <cols>
    <col min="2" max="2" width="27.36328125" customWidth="1"/>
    <col min="3" max="3" width="13.90625" customWidth="1"/>
    <col min="4" max="8" width="7" bestFit="1" customWidth="1"/>
    <col min="9" max="9" width="12.54296875" customWidth="1"/>
    <col min="10" max="10" width="11.54296875" bestFit="1" customWidth="1"/>
    <col min="11" max="11" width="11.36328125" bestFit="1" customWidth="1"/>
  </cols>
  <sheetData>
    <row r="2" spans="2:10" ht="18.5">
      <c r="B2" s="10" t="s">
        <v>0</v>
      </c>
    </row>
    <row r="4" spans="2:10" ht="15" thickBot="1"/>
    <row r="5" spans="2:10" ht="15.5">
      <c r="B5" s="11" t="s">
        <v>1</v>
      </c>
      <c r="C5" s="12" t="s">
        <v>2</v>
      </c>
    </row>
    <row r="6" spans="2:10" ht="15.5">
      <c r="B6" s="13" t="s">
        <v>3</v>
      </c>
      <c r="C6" s="14" t="s">
        <v>4</v>
      </c>
    </row>
    <row r="7" spans="2:10" ht="16" thickBot="1">
      <c r="B7" s="15" t="s">
        <v>5</v>
      </c>
      <c r="C7" s="16" t="s">
        <v>6</v>
      </c>
    </row>
    <row r="9" spans="2:10" ht="15" thickBot="1"/>
    <row r="10" spans="2:10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SUM(C11:G11)</f>
        <v>25</v>
      </c>
      <c r="J11" s="7" t="str">
        <f>IF(I11&gt;=15,"Not Stacked",IF(I11&gt;=15-19,"Exception",IF(I11&gt;=19,"Stacked")))</f>
        <v>Not Stacked</v>
      </c>
    </row>
    <row r="12" spans="2:10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SUM(C12:G12)</f>
        <v>17</v>
      </c>
      <c r="J12" s="7" t="str">
        <f t="shared" ref="J12:J23" si="1">IF(I12&gt;=15,"Not Stacked",IF(I12&gt;=15-19,"Exception",IF(I12&gt;=19,"Stacked")))</f>
        <v>Not Stacked</v>
      </c>
    </row>
    <row r="13" spans="2:10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Exception</v>
      </c>
    </row>
    <row r="14" spans="2:10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13</v>
      </c>
      <c r="J14" s="7" t="str">
        <f t="shared" si="1"/>
        <v>Exception</v>
      </c>
    </row>
    <row r="15" spans="2:10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Not Stacked</v>
      </c>
    </row>
    <row r="16" spans="2:10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Exception</v>
      </c>
    </row>
    <row r="17" spans="2:10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Not Stacked</v>
      </c>
    </row>
    <row r="18" spans="2:10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20</v>
      </c>
      <c r="J18" s="7" t="str">
        <f t="shared" si="1"/>
        <v>Not Stacked</v>
      </c>
    </row>
    <row r="19" spans="2:10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17</v>
      </c>
      <c r="J19" s="7" t="str">
        <f t="shared" si="1"/>
        <v>Not Stacked</v>
      </c>
    </row>
    <row r="20" spans="2:10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si="1"/>
        <v>Not Stacked</v>
      </c>
    </row>
    <row r="21" spans="2:10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39</v>
      </c>
      <c r="J21" s="7" t="str">
        <f t="shared" si="1"/>
        <v>Not Stacked</v>
      </c>
    </row>
    <row r="22" spans="2:10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1"/>
        <v>Not Stacked</v>
      </c>
    </row>
    <row r="23" spans="2:10" ht="15" thickBot="1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26</v>
      </c>
      <c r="J23" s="7" t="str">
        <f t="shared" si="1"/>
        <v>Not 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abSelected="1" workbookViewId="0">
      <selection activeCell="M8" sqref="M8"/>
    </sheetView>
  </sheetViews>
  <sheetFormatPr defaultRowHeight="14.5"/>
  <cols>
    <col min="4" max="4" width="10.6328125" bestFit="1" customWidth="1"/>
    <col min="6" max="6" width="10.90625" bestFit="1" customWidth="1"/>
    <col min="7" max="7" width="14.36328125" bestFit="1" customWidth="1"/>
    <col min="8" max="8" width="14.08984375" bestFit="1" customWidth="1"/>
    <col min="10" max="10" width="16.54296875" bestFit="1" customWidth="1"/>
    <col min="11" max="11" width="8.81640625" bestFit="1" customWidth="1"/>
    <col min="12" max="12" width="9.90625" bestFit="1" customWidth="1"/>
  </cols>
  <sheetData>
    <row r="1" spans="1:15" ht="15.5">
      <c r="C1" s="21" t="s">
        <v>103</v>
      </c>
    </row>
    <row r="2" spans="1:15">
      <c r="B2" s="27">
        <v>1</v>
      </c>
      <c r="C2" s="27" t="s">
        <v>120</v>
      </c>
    </row>
    <row r="3" spans="1:15">
      <c r="B3" s="27">
        <v>2</v>
      </c>
      <c r="C3" s="27" t="s">
        <v>113</v>
      </c>
    </row>
    <row r="4" spans="1:15">
      <c r="B4" s="27">
        <v>3</v>
      </c>
      <c r="C4" s="27" t="s">
        <v>117</v>
      </c>
    </row>
    <row r="5" spans="1:15">
      <c r="B5" s="27">
        <v>4</v>
      </c>
      <c r="C5" s="27" t="s">
        <v>118</v>
      </c>
    </row>
    <row r="6" spans="1:15">
      <c r="B6" s="27">
        <v>5</v>
      </c>
      <c r="C6" s="27" t="s">
        <v>114</v>
      </c>
    </row>
    <row r="7" spans="1:15">
      <c r="B7" s="27">
        <v>6</v>
      </c>
      <c r="C7" s="27" t="s">
        <v>181</v>
      </c>
    </row>
    <row r="8" spans="1:15">
      <c r="B8" s="27"/>
      <c r="C8" s="27"/>
    </row>
    <row r="10" spans="1:15" s="17" customFormat="1">
      <c r="A10" s="18" t="s">
        <v>25</v>
      </c>
      <c r="B10" s="18" t="s">
        <v>26</v>
      </c>
      <c r="C10" s="18" t="s">
        <v>27</v>
      </c>
      <c r="D10" s="18" t="s">
        <v>28</v>
      </c>
      <c r="E10" s="18" t="s">
        <v>119</v>
      </c>
      <c r="F10" s="18" t="s">
        <v>29</v>
      </c>
      <c r="G10" s="18" t="s">
        <v>104</v>
      </c>
      <c r="H10" s="18" t="s">
        <v>102</v>
      </c>
      <c r="I10" s="18" t="s">
        <v>182</v>
      </c>
      <c r="J10" s="25">
        <v>1</v>
      </c>
      <c r="K10" s="25">
        <v>2</v>
      </c>
      <c r="L10" s="25">
        <v>3</v>
      </c>
      <c r="M10" s="25">
        <v>4</v>
      </c>
      <c r="N10" s="25">
        <v>5</v>
      </c>
      <c r="O10" s="17">
        <v>6</v>
      </c>
    </row>
    <row r="11" spans="1:15">
      <c r="A11" s="22">
        <v>150773</v>
      </c>
      <c r="B11" s="23" t="s">
        <v>30</v>
      </c>
      <c r="C11" s="23" t="s">
        <v>31</v>
      </c>
      <c r="D11" s="24">
        <v>26860</v>
      </c>
      <c r="E11" s="22" t="s">
        <v>32</v>
      </c>
      <c r="F11" s="23" t="s">
        <v>33</v>
      </c>
      <c r="G11" s="23" t="s">
        <v>105</v>
      </c>
      <c r="H11" s="19">
        <v>85000</v>
      </c>
      <c r="I11" s="23" t="s">
        <v>183</v>
      </c>
      <c r="J11" s="26" t="str">
        <f>IF(AND(E11="Female",H11&lt;=50000)=TRUE," Eligible For Gift","Not Eligible for Gift")</f>
        <v>Not Eligible for Gift</v>
      </c>
      <c r="K11" s="26" t="str">
        <f>IF(AND(H11&lt;30000,G11="ccd"),9000,"No bonus")</f>
        <v>No bonus</v>
      </c>
      <c r="L11" s="26" t="str">
        <f>IF(YEAR(D14)&lt;YEAR(DATE(1980,1,1)),"Retired","Employed")</f>
        <v>Retired</v>
      </c>
      <c r="M11" s="26" cm="1">
        <f t="array" ref="M11">IF(AND(OR(G11={"sales","marketing"}),H11&lt;45000),25000,0)</f>
        <v>0</v>
      </c>
      <c r="N11" s="26">
        <f>IF(OR(G11="Director",G11="CEO"),0,1500)</f>
        <v>1500</v>
      </c>
      <c r="O11">
        <f>IF(I11="North",5000,IF(I11="south",4000,IF(I11="east",4200,3800)))</f>
        <v>5000</v>
      </c>
    </row>
    <row r="12" spans="1:15">
      <c r="A12" s="22">
        <v>150777</v>
      </c>
      <c r="B12" s="23" t="s">
        <v>34</v>
      </c>
      <c r="C12" s="23" t="s">
        <v>35</v>
      </c>
      <c r="D12" s="24">
        <v>21123</v>
      </c>
      <c r="E12" s="22" t="s">
        <v>32</v>
      </c>
      <c r="F12" s="23" t="s">
        <v>33</v>
      </c>
      <c r="G12" s="23" t="s">
        <v>106</v>
      </c>
      <c r="H12" s="19">
        <v>22000</v>
      </c>
      <c r="I12" s="23" t="s">
        <v>183</v>
      </c>
      <c r="J12" s="26" t="str">
        <f t="shared" ref="J12:J48" si="0">IF(AND(E12="Female",H12&lt;=50000)=TRUE," Eligible For Gift","Not Eligible for Gift")</f>
        <v>Not Eligible for Gift</v>
      </c>
      <c r="K12" s="26" t="str">
        <f t="shared" ref="K12:K48" si="1">IF(AND(H12&lt;30000,G12="ccd"),9000,"No bonus")</f>
        <v>No bonus</v>
      </c>
      <c r="L12" s="26" t="str">
        <f t="shared" ref="L12:L48" si="2">IF(YEAR(D15)&lt;YEAR(DATE(1980,1,1)),"Retired","Employed")</f>
        <v>Retired</v>
      </c>
      <c r="M12" s="26" cm="1">
        <f t="array" ref="M12">IF(AND(OR(G12={"sales","marketing"}),H12&lt;45000),25000,0)</f>
        <v>25000</v>
      </c>
      <c r="N12" s="26">
        <f t="shared" ref="N12:N48" si="3">IF(OR(G12="Director",G12="CEO"),0,1500)</f>
        <v>1500</v>
      </c>
      <c r="O12">
        <f t="shared" ref="O12:O48" si="4">IF(I12="North",5000,IF(I12="south",4000,IF(I12="east",4200,3800)))</f>
        <v>5000</v>
      </c>
    </row>
    <row r="13" spans="1:15">
      <c r="A13" s="22">
        <v>150784</v>
      </c>
      <c r="B13" s="23" t="s">
        <v>36</v>
      </c>
      <c r="C13" s="23" t="s">
        <v>37</v>
      </c>
      <c r="D13" s="24">
        <v>28365</v>
      </c>
      <c r="E13" s="22" t="s">
        <v>62</v>
      </c>
      <c r="F13" s="23" t="s">
        <v>38</v>
      </c>
      <c r="G13" s="23" t="s">
        <v>107</v>
      </c>
      <c r="H13" s="19">
        <v>35000</v>
      </c>
      <c r="I13" s="23" t="s">
        <v>183</v>
      </c>
      <c r="J13" s="26" t="str">
        <f t="shared" si="0"/>
        <v xml:space="preserve"> Eligible For Gift</v>
      </c>
      <c r="K13" s="26" t="str">
        <f t="shared" si="1"/>
        <v>No bonus</v>
      </c>
      <c r="L13" s="26" t="str">
        <f t="shared" si="2"/>
        <v>Retired</v>
      </c>
      <c r="M13" s="26" cm="1">
        <f t="array" ref="M13">IF(AND(OR(G13={"sales","marketing"}),H13&lt;45000),25000,0)</f>
        <v>0</v>
      </c>
      <c r="N13" s="26">
        <f t="shared" si="3"/>
        <v>1500</v>
      </c>
      <c r="O13">
        <f t="shared" si="4"/>
        <v>5000</v>
      </c>
    </row>
    <row r="14" spans="1:15">
      <c r="A14" s="22">
        <v>150791</v>
      </c>
      <c r="B14" s="23" t="s">
        <v>39</v>
      </c>
      <c r="C14" s="23" t="s">
        <v>40</v>
      </c>
      <c r="D14" s="24">
        <v>23346</v>
      </c>
      <c r="E14" s="22" t="s">
        <v>62</v>
      </c>
      <c r="F14" s="23" t="s">
        <v>33</v>
      </c>
      <c r="G14" s="23" t="s">
        <v>107</v>
      </c>
      <c r="H14" s="19">
        <v>67000</v>
      </c>
      <c r="I14" s="23" t="s">
        <v>184</v>
      </c>
      <c r="J14" s="26" t="str">
        <f t="shared" si="0"/>
        <v>Not Eligible for Gift</v>
      </c>
      <c r="K14" s="26" t="str">
        <f t="shared" si="1"/>
        <v>No bonus</v>
      </c>
      <c r="L14" s="26" t="str">
        <f t="shared" si="2"/>
        <v>Retired</v>
      </c>
      <c r="M14" s="26" cm="1">
        <f t="array" ref="M14">IF(AND(OR(G14={"sales","marketing"}),H14&lt;45000),25000,0)</f>
        <v>0</v>
      </c>
      <c r="N14" s="26">
        <f t="shared" si="3"/>
        <v>1500</v>
      </c>
      <c r="O14">
        <f t="shared" si="4"/>
        <v>4000</v>
      </c>
    </row>
    <row r="15" spans="1:15">
      <c r="A15" s="22">
        <v>150798</v>
      </c>
      <c r="B15" s="23" t="s">
        <v>41</v>
      </c>
      <c r="C15" s="23" t="s">
        <v>42</v>
      </c>
      <c r="D15" s="24">
        <v>28276</v>
      </c>
      <c r="E15" s="22" t="s">
        <v>62</v>
      </c>
      <c r="F15" s="23" t="s">
        <v>33</v>
      </c>
      <c r="G15" s="23" t="s">
        <v>107</v>
      </c>
      <c r="H15" s="19">
        <v>81000</v>
      </c>
      <c r="I15" s="23" t="s">
        <v>183</v>
      </c>
      <c r="J15" s="26" t="str">
        <f t="shared" si="0"/>
        <v>Not Eligible for Gift</v>
      </c>
      <c r="K15" s="26" t="str">
        <f t="shared" si="1"/>
        <v>No bonus</v>
      </c>
      <c r="L15" s="26" t="str">
        <f t="shared" si="2"/>
        <v>Employed</v>
      </c>
      <c r="M15" s="26" cm="1">
        <f t="array" ref="M15">IF(AND(OR(G15={"sales","marketing"}),H15&lt;45000),25000,0)</f>
        <v>0</v>
      </c>
      <c r="N15" s="26">
        <f t="shared" si="3"/>
        <v>1500</v>
      </c>
      <c r="O15">
        <f t="shared" si="4"/>
        <v>5000</v>
      </c>
    </row>
    <row r="16" spans="1:15">
      <c r="A16" s="22">
        <v>150805</v>
      </c>
      <c r="B16" s="23" t="s">
        <v>39</v>
      </c>
      <c r="C16" s="23" t="s">
        <v>43</v>
      </c>
      <c r="D16" s="24">
        <v>26172</v>
      </c>
      <c r="E16" s="22" t="s">
        <v>32</v>
      </c>
      <c r="F16" s="23" t="s">
        <v>33</v>
      </c>
      <c r="G16" s="23" t="s">
        <v>116</v>
      </c>
      <c r="H16" s="19">
        <v>91000</v>
      </c>
      <c r="I16" s="23" t="s">
        <v>183</v>
      </c>
      <c r="J16" s="26" t="str">
        <f t="shared" si="0"/>
        <v>Not Eligible for Gift</v>
      </c>
      <c r="K16" s="26" t="str">
        <f t="shared" si="1"/>
        <v>No bonus</v>
      </c>
      <c r="L16" s="26" t="str">
        <f t="shared" si="2"/>
        <v>Retired</v>
      </c>
      <c r="M16" s="26" cm="1">
        <f t="array" ref="M16">IF(AND(OR(G16={"sales","marketing"}),H16&lt;45000),25000,0)</f>
        <v>0</v>
      </c>
      <c r="N16" s="26">
        <f t="shared" si="3"/>
        <v>0</v>
      </c>
      <c r="O16">
        <f t="shared" si="4"/>
        <v>5000</v>
      </c>
    </row>
    <row r="17" spans="1:15">
      <c r="A17" s="22">
        <v>150814</v>
      </c>
      <c r="B17" s="23" t="s">
        <v>44</v>
      </c>
      <c r="C17" s="23" t="s">
        <v>45</v>
      </c>
      <c r="D17" s="24">
        <v>26246</v>
      </c>
      <c r="E17" s="22" t="s">
        <v>32</v>
      </c>
      <c r="F17" s="23" t="s">
        <v>33</v>
      </c>
      <c r="G17" s="23" t="s">
        <v>109</v>
      </c>
      <c r="H17" s="19">
        <v>50000</v>
      </c>
      <c r="I17" s="23" t="s">
        <v>185</v>
      </c>
      <c r="J17" s="26" t="str">
        <f t="shared" si="0"/>
        <v>Not Eligible for Gift</v>
      </c>
      <c r="K17" s="26" t="str">
        <f t="shared" si="1"/>
        <v>No bonus</v>
      </c>
      <c r="L17" s="26" t="str">
        <f t="shared" si="2"/>
        <v>Employed</v>
      </c>
      <c r="M17" s="26" cm="1">
        <f t="array" ref="M17">IF(AND(OR(G17={"sales","marketing"}),H17&lt;45000),25000,0)</f>
        <v>0</v>
      </c>
      <c r="N17" s="26">
        <f t="shared" si="3"/>
        <v>1500</v>
      </c>
      <c r="O17">
        <f t="shared" si="4"/>
        <v>3800</v>
      </c>
    </row>
    <row r="18" spans="1:15">
      <c r="A18" s="22">
        <v>150821</v>
      </c>
      <c r="B18" s="23" t="s">
        <v>46</v>
      </c>
      <c r="C18" s="23" t="s">
        <v>47</v>
      </c>
      <c r="D18" s="24">
        <v>29966</v>
      </c>
      <c r="E18" s="22" t="s">
        <v>32</v>
      </c>
      <c r="F18" s="23" t="s">
        <v>38</v>
      </c>
      <c r="G18" s="23" t="s">
        <v>110</v>
      </c>
      <c r="H18" s="19">
        <v>26000</v>
      </c>
      <c r="I18" s="23" t="s">
        <v>185</v>
      </c>
      <c r="J18" s="26" t="str">
        <f t="shared" si="0"/>
        <v>Not Eligible for Gift</v>
      </c>
      <c r="K18" s="26">
        <f t="shared" si="1"/>
        <v>9000</v>
      </c>
      <c r="L18" s="26" t="str">
        <f t="shared" si="2"/>
        <v>Retired</v>
      </c>
      <c r="M18" s="26" cm="1">
        <f t="array" ref="M18">IF(AND(OR(G18={"sales","marketing"}),H18&lt;45000),25000,0)</f>
        <v>0</v>
      </c>
      <c r="N18" s="26">
        <f t="shared" si="3"/>
        <v>1500</v>
      </c>
      <c r="O18">
        <f t="shared" si="4"/>
        <v>3800</v>
      </c>
    </row>
    <row r="19" spans="1:15">
      <c r="A19" s="22">
        <v>150830</v>
      </c>
      <c r="B19" s="23" t="s">
        <v>48</v>
      </c>
      <c r="C19" s="23" t="s">
        <v>49</v>
      </c>
      <c r="D19" s="24">
        <v>29037</v>
      </c>
      <c r="E19" s="22" t="s">
        <v>62</v>
      </c>
      <c r="F19" s="23" t="s">
        <v>33</v>
      </c>
      <c r="G19" s="23" t="s">
        <v>24</v>
      </c>
      <c r="H19" s="19">
        <v>52000</v>
      </c>
      <c r="I19" s="23" t="s">
        <v>186</v>
      </c>
      <c r="J19" s="26" t="str">
        <f t="shared" si="0"/>
        <v>Not Eligible for Gift</v>
      </c>
      <c r="K19" s="26" t="str">
        <f t="shared" si="1"/>
        <v>No bonus</v>
      </c>
      <c r="L19" s="26" t="str">
        <f t="shared" si="2"/>
        <v>Employed</v>
      </c>
      <c r="M19" s="26" cm="1">
        <f t="array" ref="M19">IF(AND(OR(G19={"sales","marketing"}),H19&lt;45000),25000,0)</f>
        <v>0</v>
      </c>
      <c r="N19" s="26">
        <f t="shared" si="3"/>
        <v>1500</v>
      </c>
      <c r="O19">
        <f t="shared" si="4"/>
        <v>4200</v>
      </c>
    </row>
    <row r="20" spans="1:15">
      <c r="A20" s="22">
        <v>150834</v>
      </c>
      <c r="B20" s="23" t="s">
        <v>50</v>
      </c>
      <c r="C20" s="23" t="s">
        <v>51</v>
      </c>
      <c r="D20" s="24">
        <v>31199</v>
      </c>
      <c r="E20" s="22" t="s">
        <v>62</v>
      </c>
      <c r="F20" s="23" t="s">
        <v>33</v>
      </c>
      <c r="G20" s="23" t="s">
        <v>111</v>
      </c>
      <c r="H20" s="19">
        <v>48000</v>
      </c>
      <c r="I20" s="23" t="s">
        <v>183</v>
      </c>
      <c r="J20" s="26" t="str">
        <f t="shared" si="0"/>
        <v xml:space="preserve"> Eligible For Gift</v>
      </c>
      <c r="K20" s="26" t="str">
        <f t="shared" si="1"/>
        <v>No bonus</v>
      </c>
      <c r="L20" s="26" t="str">
        <f t="shared" si="2"/>
        <v>Employed</v>
      </c>
      <c r="M20" s="26" cm="1">
        <f t="array" ref="M20">IF(AND(OR(G20={"sales","marketing"}),H20&lt;45000),25000,0)</f>
        <v>0</v>
      </c>
      <c r="N20" s="26">
        <f t="shared" si="3"/>
        <v>1500</v>
      </c>
      <c r="O20">
        <f t="shared" si="4"/>
        <v>5000</v>
      </c>
    </row>
    <row r="21" spans="1:15">
      <c r="A21" s="22">
        <v>150840</v>
      </c>
      <c r="B21" s="23" t="s">
        <v>52</v>
      </c>
      <c r="C21" s="23" t="s">
        <v>53</v>
      </c>
      <c r="D21" s="24">
        <v>23136</v>
      </c>
      <c r="E21" s="22" t="s">
        <v>62</v>
      </c>
      <c r="F21" s="23" t="s">
        <v>33</v>
      </c>
      <c r="G21" s="23" t="s">
        <v>109</v>
      </c>
      <c r="H21" s="19">
        <v>20000</v>
      </c>
      <c r="I21" s="23" t="s">
        <v>184</v>
      </c>
      <c r="J21" s="26" t="str">
        <f t="shared" si="0"/>
        <v xml:space="preserve"> Eligible For Gift</v>
      </c>
      <c r="K21" s="26" t="str">
        <f t="shared" si="1"/>
        <v>No bonus</v>
      </c>
      <c r="L21" s="26" t="str">
        <f t="shared" si="2"/>
        <v>Employed</v>
      </c>
      <c r="M21" s="26" cm="1">
        <f t="array" ref="M21">IF(AND(OR(G21={"sales","marketing"}),H21&lt;45000),25000,0)</f>
        <v>0</v>
      </c>
      <c r="N21" s="26">
        <f t="shared" si="3"/>
        <v>1500</v>
      </c>
      <c r="O21">
        <f t="shared" si="4"/>
        <v>4000</v>
      </c>
    </row>
    <row r="22" spans="1:15">
      <c r="A22" s="22">
        <v>150850</v>
      </c>
      <c r="B22" s="23" t="s">
        <v>54</v>
      </c>
      <c r="C22" s="23" t="s">
        <v>55</v>
      </c>
      <c r="D22" s="24">
        <v>32027</v>
      </c>
      <c r="E22" s="22" t="s">
        <v>32</v>
      </c>
      <c r="F22" s="23" t="s">
        <v>33</v>
      </c>
      <c r="G22" s="23" t="s">
        <v>110</v>
      </c>
      <c r="H22" s="19">
        <v>47000</v>
      </c>
      <c r="I22" s="23" t="s">
        <v>186</v>
      </c>
      <c r="J22" s="26" t="str">
        <f t="shared" si="0"/>
        <v>Not Eligible for Gift</v>
      </c>
      <c r="K22" s="26" t="str">
        <f t="shared" si="1"/>
        <v>No bonus</v>
      </c>
      <c r="L22" s="26" t="str">
        <f t="shared" si="2"/>
        <v>Employed</v>
      </c>
      <c r="M22" s="26" cm="1">
        <f t="array" ref="M22">IF(AND(OR(G22={"sales","marketing"}),H22&lt;45000),25000,0)</f>
        <v>0</v>
      </c>
      <c r="N22" s="26">
        <f t="shared" si="3"/>
        <v>1500</v>
      </c>
      <c r="O22">
        <f t="shared" si="4"/>
        <v>4200</v>
      </c>
    </row>
    <row r="23" spans="1:15">
      <c r="A23" s="22">
        <v>150851</v>
      </c>
      <c r="B23" s="23" t="s">
        <v>56</v>
      </c>
      <c r="C23" s="23" t="s">
        <v>57</v>
      </c>
      <c r="D23" s="24">
        <v>29368</v>
      </c>
      <c r="E23" s="22" t="s">
        <v>32</v>
      </c>
      <c r="F23" s="23" t="s">
        <v>38</v>
      </c>
      <c r="G23" s="23" t="s">
        <v>109</v>
      </c>
      <c r="H23" s="19">
        <v>75000</v>
      </c>
      <c r="I23" s="23" t="s">
        <v>186</v>
      </c>
      <c r="J23" s="26" t="str">
        <f t="shared" si="0"/>
        <v>Not Eligible for Gift</v>
      </c>
      <c r="K23" s="26" t="str">
        <f t="shared" si="1"/>
        <v>No bonus</v>
      </c>
      <c r="L23" s="26" t="str">
        <f t="shared" si="2"/>
        <v>Retired</v>
      </c>
      <c r="M23" s="26" cm="1">
        <f t="array" ref="M23">IF(AND(OR(G23={"sales","marketing"}),H23&lt;45000),25000,0)</f>
        <v>0</v>
      </c>
      <c r="N23" s="26">
        <f t="shared" si="3"/>
        <v>1500</v>
      </c>
      <c r="O23">
        <f t="shared" si="4"/>
        <v>4200</v>
      </c>
    </row>
    <row r="24" spans="1:15">
      <c r="A24" s="22">
        <v>150858</v>
      </c>
      <c r="B24" s="23" t="s">
        <v>58</v>
      </c>
      <c r="C24" s="23" t="s">
        <v>59</v>
      </c>
      <c r="D24" s="24">
        <v>34846</v>
      </c>
      <c r="E24" s="22" t="s">
        <v>32</v>
      </c>
      <c r="F24" s="23" t="s">
        <v>33</v>
      </c>
      <c r="G24" s="23" t="s">
        <v>110</v>
      </c>
      <c r="H24" s="19">
        <v>34000</v>
      </c>
      <c r="I24" s="23" t="s">
        <v>186</v>
      </c>
      <c r="J24" s="26" t="str">
        <f t="shared" si="0"/>
        <v>Not Eligible for Gift</v>
      </c>
      <c r="K24" s="26" t="str">
        <f t="shared" si="1"/>
        <v>No bonus</v>
      </c>
      <c r="L24" s="26" t="str">
        <f t="shared" si="2"/>
        <v>Employed</v>
      </c>
      <c r="M24" s="26" cm="1">
        <f t="array" ref="M24">IF(AND(OR(G24={"sales","marketing"}),H24&lt;45000),25000,0)</f>
        <v>0</v>
      </c>
      <c r="N24" s="26">
        <f t="shared" si="3"/>
        <v>1500</v>
      </c>
      <c r="O24">
        <f t="shared" si="4"/>
        <v>4200</v>
      </c>
    </row>
    <row r="25" spans="1:15">
      <c r="A25" s="22">
        <v>150865</v>
      </c>
      <c r="B25" s="23" t="s">
        <v>60</v>
      </c>
      <c r="C25" s="23" t="s">
        <v>61</v>
      </c>
      <c r="D25" s="24">
        <v>31279</v>
      </c>
      <c r="E25" s="22" t="s">
        <v>62</v>
      </c>
      <c r="F25" s="23" t="s">
        <v>33</v>
      </c>
      <c r="G25" s="23" t="s">
        <v>115</v>
      </c>
      <c r="H25" s="19">
        <v>90000</v>
      </c>
      <c r="I25" s="23" t="s">
        <v>184</v>
      </c>
      <c r="J25" s="26" t="str">
        <f t="shared" si="0"/>
        <v>Not Eligible for Gift</v>
      </c>
      <c r="K25" s="26" t="str">
        <f t="shared" si="1"/>
        <v>No bonus</v>
      </c>
      <c r="L25" s="26" t="str">
        <f t="shared" si="2"/>
        <v>Employed</v>
      </c>
      <c r="M25" s="26" cm="1">
        <f t="array" ref="M25">IF(AND(OR(G25={"sales","marketing"}),H25&lt;45000),25000,0)</f>
        <v>0</v>
      </c>
      <c r="N25" s="26">
        <f t="shared" si="3"/>
        <v>0</v>
      </c>
      <c r="O25">
        <f t="shared" si="4"/>
        <v>4000</v>
      </c>
    </row>
    <row r="26" spans="1:15">
      <c r="A26" s="22">
        <v>150867</v>
      </c>
      <c r="B26" s="23" t="s">
        <v>63</v>
      </c>
      <c r="C26" s="23" t="s">
        <v>64</v>
      </c>
      <c r="D26" s="24">
        <v>29028</v>
      </c>
      <c r="E26" s="22" t="s">
        <v>62</v>
      </c>
      <c r="F26" s="23" t="s">
        <v>38</v>
      </c>
      <c r="G26" s="23" t="s">
        <v>105</v>
      </c>
      <c r="H26" s="19">
        <v>49000</v>
      </c>
      <c r="I26" s="23" t="s">
        <v>184</v>
      </c>
      <c r="J26" s="26" t="str">
        <f t="shared" si="0"/>
        <v xml:space="preserve"> Eligible For Gift</v>
      </c>
      <c r="K26" s="26" t="str">
        <f t="shared" si="1"/>
        <v>No bonus</v>
      </c>
      <c r="L26" s="26" t="str">
        <f t="shared" si="2"/>
        <v>Employed</v>
      </c>
      <c r="M26" s="26" cm="1">
        <f t="array" ref="M26">IF(AND(OR(G26={"sales","marketing"}),H26&lt;45000),25000,0)</f>
        <v>0</v>
      </c>
      <c r="N26" s="26">
        <f t="shared" si="3"/>
        <v>1500</v>
      </c>
      <c r="O26">
        <f t="shared" si="4"/>
        <v>4000</v>
      </c>
    </row>
    <row r="27" spans="1:15">
      <c r="A27" s="22">
        <v>150874</v>
      </c>
      <c r="B27" s="23" t="s">
        <v>65</v>
      </c>
      <c r="C27" s="23" t="s">
        <v>42</v>
      </c>
      <c r="D27" s="24">
        <v>37890</v>
      </c>
      <c r="E27" s="22" t="s">
        <v>62</v>
      </c>
      <c r="F27" s="23" t="s">
        <v>33</v>
      </c>
      <c r="G27" s="23" t="s">
        <v>106</v>
      </c>
      <c r="H27" s="19">
        <v>27000</v>
      </c>
      <c r="I27" s="23" t="s">
        <v>184</v>
      </c>
      <c r="J27" s="26" t="str">
        <f t="shared" si="0"/>
        <v xml:space="preserve"> Eligible For Gift</v>
      </c>
      <c r="K27" s="26" t="str">
        <f t="shared" si="1"/>
        <v>No bonus</v>
      </c>
      <c r="L27" s="26" t="str">
        <f t="shared" si="2"/>
        <v>Employed</v>
      </c>
      <c r="M27" s="26" cm="1">
        <f t="array" ref="M27">IF(AND(OR(G27={"sales","marketing"}),H27&lt;45000),25000,0)</f>
        <v>25000</v>
      </c>
      <c r="N27" s="26">
        <f t="shared" si="3"/>
        <v>1500</v>
      </c>
      <c r="O27">
        <f t="shared" si="4"/>
        <v>4000</v>
      </c>
    </row>
    <row r="28" spans="1:15">
      <c r="A28" s="22">
        <v>150881</v>
      </c>
      <c r="B28" s="23" t="s">
        <v>66</v>
      </c>
      <c r="C28" s="23" t="s">
        <v>67</v>
      </c>
      <c r="D28" s="24">
        <v>30337</v>
      </c>
      <c r="E28" s="22" t="s">
        <v>32</v>
      </c>
      <c r="F28" s="23" t="s">
        <v>38</v>
      </c>
      <c r="G28" s="23" t="s">
        <v>107</v>
      </c>
      <c r="H28" s="19">
        <v>92000</v>
      </c>
      <c r="I28" s="23" t="s">
        <v>184</v>
      </c>
      <c r="J28" s="26" t="str">
        <f t="shared" si="0"/>
        <v>Not Eligible for Gift</v>
      </c>
      <c r="K28" s="26" t="str">
        <f t="shared" si="1"/>
        <v>No bonus</v>
      </c>
      <c r="L28" s="26" t="str">
        <f t="shared" si="2"/>
        <v>Employed</v>
      </c>
      <c r="M28" s="26" cm="1">
        <f t="array" ref="M28">IF(AND(OR(G28={"sales","marketing"}),H28&lt;45000),25000,0)</f>
        <v>0</v>
      </c>
      <c r="N28" s="26">
        <f t="shared" si="3"/>
        <v>1500</v>
      </c>
      <c r="O28">
        <f t="shared" si="4"/>
        <v>4000</v>
      </c>
    </row>
    <row r="29" spans="1:15">
      <c r="A29" s="22">
        <v>150888</v>
      </c>
      <c r="B29" s="23" t="s">
        <v>68</v>
      </c>
      <c r="C29" s="23" t="s">
        <v>61</v>
      </c>
      <c r="D29" s="24">
        <v>29221</v>
      </c>
      <c r="E29" s="22" t="s">
        <v>32</v>
      </c>
      <c r="F29" s="23" t="s">
        <v>33</v>
      </c>
      <c r="G29" s="23" t="s">
        <v>108</v>
      </c>
      <c r="H29" s="19">
        <v>43000</v>
      </c>
      <c r="I29" s="23" t="s">
        <v>185</v>
      </c>
      <c r="J29" s="26" t="str">
        <f t="shared" si="0"/>
        <v>Not Eligible for Gift</v>
      </c>
      <c r="K29" s="26" t="str">
        <f t="shared" si="1"/>
        <v>No bonus</v>
      </c>
      <c r="L29" s="26" t="str">
        <f t="shared" si="2"/>
        <v>Employed</v>
      </c>
      <c r="M29" s="26" cm="1">
        <f t="array" ref="M29">IF(AND(OR(G29={"sales","marketing"}),H29&lt;45000),25000,0)</f>
        <v>0</v>
      </c>
      <c r="N29" s="26">
        <f t="shared" si="3"/>
        <v>1500</v>
      </c>
      <c r="O29">
        <f t="shared" si="4"/>
        <v>3800</v>
      </c>
    </row>
    <row r="30" spans="1:15">
      <c r="A30" s="22">
        <v>150894</v>
      </c>
      <c r="B30" s="23" t="s">
        <v>69</v>
      </c>
      <c r="C30" s="23" t="s">
        <v>70</v>
      </c>
      <c r="D30" s="24">
        <v>37124</v>
      </c>
      <c r="E30" s="22" t="s">
        <v>32</v>
      </c>
      <c r="F30" s="23" t="s">
        <v>33</v>
      </c>
      <c r="G30" s="23" t="s">
        <v>109</v>
      </c>
      <c r="H30" s="19">
        <v>67000</v>
      </c>
      <c r="I30" s="23" t="s">
        <v>184</v>
      </c>
      <c r="J30" s="26" t="str">
        <f t="shared" si="0"/>
        <v>Not Eligible for Gift</v>
      </c>
      <c r="K30" s="26" t="str">
        <f t="shared" si="1"/>
        <v>No bonus</v>
      </c>
      <c r="L30" s="26" t="str">
        <f t="shared" si="2"/>
        <v>Employed</v>
      </c>
      <c r="M30" s="26" cm="1">
        <f t="array" ref="M30">IF(AND(OR(G30={"sales","marketing"}),H30&lt;45000),25000,0)</f>
        <v>0</v>
      </c>
      <c r="N30" s="26">
        <f t="shared" si="3"/>
        <v>1500</v>
      </c>
      <c r="O30">
        <f t="shared" si="4"/>
        <v>4000</v>
      </c>
    </row>
    <row r="31" spans="1:15">
      <c r="A31" s="22">
        <v>150899</v>
      </c>
      <c r="B31" s="23" t="s">
        <v>71</v>
      </c>
      <c r="C31" s="23" t="s">
        <v>72</v>
      </c>
      <c r="D31" s="24">
        <v>37400</v>
      </c>
      <c r="E31" s="22" t="s">
        <v>32</v>
      </c>
      <c r="F31" s="23" t="s">
        <v>33</v>
      </c>
      <c r="G31" s="23" t="s">
        <v>110</v>
      </c>
      <c r="H31" s="19">
        <v>50000</v>
      </c>
      <c r="I31" s="23" t="s">
        <v>184</v>
      </c>
      <c r="J31" s="26" t="str">
        <f t="shared" si="0"/>
        <v>Not Eligible for Gift</v>
      </c>
      <c r="K31" s="26" t="str">
        <f t="shared" si="1"/>
        <v>No bonus</v>
      </c>
      <c r="L31" s="26" t="str">
        <f t="shared" si="2"/>
        <v>Employed</v>
      </c>
      <c r="M31" s="26" cm="1">
        <f t="array" ref="M31">IF(AND(OR(G31={"sales","marketing"}),H31&lt;45000),25000,0)</f>
        <v>0</v>
      </c>
      <c r="N31" s="26">
        <f t="shared" si="3"/>
        <v>1500</v>
      </c>
      <c r="O31">
        <f t="shared" si="4"/>
        <v>4000</v>
      </c>
    </row>
    <row r="32" spans="1:15">
      <c r="A32" s="22">
        <v>150901</v>
      </c>
      <c r="B32" s="23" t="s">
        <v>73</v>
      </c>
      <c r="C32" s="23" t="s">
        <v>74</v>
      </c>
      <c r="D32" s="24">
        <v>32946</v>
      </c>
      <c r="E32" s="22" t="s">
        <v>62</v>
      </c>
      <c r="F32" s="23" t="s">
        <v>33</v>
      </c>
      <c r="G32" s="23" t="s">
        <v>24</v>
      </c>
      <c r="H32" s="19">
        <v>53000</v>
      </c>
      <c r="I32" s="23" t="s">
        <v>186</v>
      </c>
      <c r="J32" s="26" t="str">
        <f t="shared" si="0"/>
        <v>Not Eligible for Gift</v>
      </c>
      <c r="K32" s="26" t="str">
        <f t="shared" si="1"/>
        <v>No bonus</v>
      </c>
      <c r="L32" s="26" t="str">
        <f t="shared" si="2"/>
        <v>Employed</v>
      </c>
      <c r="M32" s="26" cm="1">
        <f t="array" ref="M32">IF(AND(OR(G32={"sales","marketing"}),H32&lt;45000),25000,0)</f>
        <v>0</v>
      </c>
      <c r="N32" s="26">
        <f t="shared" si="3"/>
        <v>1500</v>
      </c>
      <c r="O32">
        <f t="shared" si="4"/>
        <v>4200</v>
      </c>
    </row>
    <row r="33" spans="1:15">
      <c r="A33" s="22">
        <v>150905</v>
      </c>
      <c r="B33" s="23" t="s">
        <v>75</v>
      </c>
      <c r="C33" s="23" t="s">
        <v>76</v>
      </c>
      <c r="D33" s="24">
        <v>30819</v>
      </c>
      <c r="E33" s="22" t="s">
        <v>62</v>
      </c>
      <c r="F33" s="23" t="s">
        <v>38</v>
      </c>
      <c r="G33" s="23" t="s">
        <v>111</v>
      </c>
      <c r="H33" s="19">
        <v>62000</v>
      </c>
      <c r="I33" s="23" t="s">
        <v>186</v>
      </c>
      <c r="J33" s="26" t="str">
        <f t="shared" si="0"/>
        <v>Not Eligible for Gift</v>
      </c>
      <c r="K33" s="26" t="str">
        <f t="shared" si="1"/>
        <v>No bonus</v>
      </c>
      <c r="L33" s="26" t="str">
        <f t="shared" si="2"/>
        <v>Retired</v>
      </c>
      <c r="M33" s="26" cm="1">
        <f t="array" ref="M33">IF(AND(OR(G33={"sales","marketing"}),H33&lt;45000),25000,0)</f>
        <v>0</v>
      </c>
      <c r="N33" s="26">
        <f t="shared" si="3"/>
        <v>1500</v>
      </c>
      <c r="O33">
        <f t="shared" si="4"/>
        <v>4200</v>
      </c>
    </row>
    <row r="34" spans="1:15">
      <c r="A34" s="22">
        <v>150912</v>
      </c>
      <c r="B34" s="23" t="s">
        <v>77</v>
      </c>
      <c r="C34" s="23" t="s">
        <v>78</v>
      </c>
      <c r="D34" s="24">
        <v>37629</v>
      </c>
      <c r="E34" s="22" t="s">
        <v>62</v>
      </c>
      <c r="F34" s="23" t="s">
        <v>33</v>
      </c>
      <c r="G34" s="23" t="s">
        <v>112</v>
      </c>
      <c r="H34" s="19">
        <v>81000</v>
      </c>
      <c r="I34" s="23" t="s">
        <v>184</v>
      </c>
      <c r="J34" s="26" t="str">
        <f t="shared" si="0"/>
        <v>Not Eligible for Gift</v>
      </c>
      <c r="K34" s="26" t="str">
        <f t="shared" si="1"/>
        <v>No bonus</v>
      </c>
      <c r="L34" s="26" t="str">
        <f t="shared" si="2"/>
        <v>Employed</v>
      </c>
      <c r="M34" s="26" cm="1">
        <f t="array" ref="M34">IF(AND(OR(G34={"sales","marketing"}),H34&lt;45000),25000,0)</f>
        <v>0</v>
      </c>
      <c r="N34" s="26">
        <f t="shared" si="3"/>
        <v>1500</v>
      </c>
      <c r="O34">
        <f t="shared" si="4"/>
        <v>4000</v>
      </c>
    </row>
    <row r="35" spans="1:15">
      <c r="A35" s="22">
        <v>150921</v>
      </c>
      <c r="B35" s="23" t="s">
        <v>79</v>
      </c>
      <c r="C35" s="23" t="s">
        <v>80</v>
      </c>
      <c r="D35" s="24">
        <v>38092</v>
      </c>
      <c r="E35" s="22" t="s">
        <v>32</v>
      </c>
      <c r="F35" s="23" t="s">
        <v>33</v>
      </c>
      <c r="G35" s="23" t="s">
        <v>105</v>
      </c>
      <c r="H35" s="19">
        <v>19000</v>
      </c>
      <c r="I35" s="23" t="s">
        <v>185</v>
      </c>
      <c r="J35" s="26" t="str">
        <f t="shared" si="0"/>
        <v>Not Eligible for Gift</v>
      </c>
      <c r="K35" s="26" t="str">
        <f t="shared" si="1"/>
        <v>No bonus</v>
      </c>
      <c r="L35" s="26" t="str">
        <f t="shared" si="2"/>
        <v>Retired</v>
      </c>
      <c r="M35" s="26" cm="1">
        <f t="array" ref="M35">IF(AND(OR(G35={"sales","marketing"}),H35&lt;45000),25000,0)</f>
        <v>0</v>
      </c>
      <c r="N35" s="26">
        <f t="shared" si="3"/>
        <v>1500</v>
      </c>
      <c r="O35">
        <f t="shared" si="4"/>
        <v>3800</v>
      </c>
    </row>
    <row r="36" spans="1:15">
      <c r="A36" s="22">
        <v>150929</v>
      </c>
      <c r="B36" s="23" t="s">
        <v>81</v>
      </c>
      <c r="C36" s="23" t="s">
        <v>82</v>
      </c>
      <c r="D36" s="24">
        <v>26739</v>
      </c>
      <c r="E36" s="22" t="s">
        <v>32</v>
      </c>
      <c r="F36" s="23" t="s">
        <v>33</v>
      </c>
      <c r="G36" s="23" t="s">
        <v>106</v>
      </c>
      <c r="H36" s="19">
        <v>58000</v>
      </c>
      <c r="I36" s="23" t="s">
        <v>184</v>
      </c>
      <c r="J36" s="26" t="str">
        <f t="shared" si="0"/>
        <v>Not Eligible for Gift</v>
      </c>
      <c r="K36" s="26" t="str">
        <f t="shared" si="1"/>
        <v>No bonus</v>
      </c>
      <c r="L36" s="26" t="str">
        <f t="shared" si="2"/>
        <v>Retired</v>
      </c>
      <c r="M36" s="26" cm="1">
        <f t="array" ref="M36">IF(AND(OR(G36={"sales","marketing"}),H36&lt;45000),25000,0)</f>
        <v>0</v>
      </c>
      <c r="N36" s="26">
        <f t="shared" si="3"/>
        <v>1500</v>
      </c>
      <c r="O36">
        <f t="shared" si="4"/>
        <v>4000</v>
      </c>
    </row>
    <row r="37" spans="1:15">
      <c r="A37" s="22">
        <v>150930</v>
      </c>
      <c r="B37" s="23" t="s">
        <v>52</v>
      </c>
      <c r="C37" s="23" t="s">
        <v>83</v>
      </c>
      <c r="D37" s="24">
        <v>37027</v>
      </c>
      <c r="E37" s="22" t="s">
        <v>32</v>
      </c>
      <c r="F37" s="23" t="s">
        <v>33</v>
      </c>
      <c r="G37" s="23" t="s">
        <v>107</v>
      </c>
      <c r="H37" s="19">
        <v>82000</v>
      </c>
      <c r="I37" s="23" t="s">
        <v>184</v>
      </c>
      <c r="J37" s="26" t="str">
        <f t="shared" si="0"/>
        <v>Not Eligible for Gift</v>
      </c>
      <c r="K37" s="26" t="str">
        <f t="shared" si="1"/>
        <v>No bonus</v>
      </c>
      <c r="L37" s="26" t="str">
        <f t="shared" si="2"/>
        <v>Employed</v>
      </c>
      <c r="M37" s="26" cm="1">
        <f t="array" ref="M37">IF(AND(OR(G37={"sales","marketing"}),H37&lt;45000),25000,0)</f>
        <v>0</v>
      </c>
      <c r="N37" s="26">
        <f t="shared" si="3"/>
        <v>1500</v>
      </c>
      <c r="O37">
        <f t="shared" si="4"/>
        <v>4000</v>
      </c>
    </row>
    <row r="38" spans="1:15">
      <c r="A38" s="22">
        <v>150937</v>
      </c>
      <c r="B38" s="23" t="s">
        <v>54</v>
      </c>
      <c r="C38" s="23" t="s">
        <v>84</v>
      </c>
      <c r="D38" s="24">
        <v>24700</v>
      </c>
      <c r="E38" s="22" t="s">
        <v>32</v>
      </c>
      <c r="F38" s="23" t="s">
        <v>33</v>
      </c>
      <c r="G38" s="23" t="s">
        <v>108</v>
      </c>
      <c r="H38" s="19">
        <v>37000</v>
      </c>
      <c r="I38" s="23" t="s">
        <v>183</v>
      </c>
      <c r="J38" s="26" t="str">
        <f t="shared" si="0"/>
        <v>Not Eligible for Gift</v>
      </c>
      <c r="K38" s="26" t="str">
        <f t="shared" si="1"/>
        <v>No bonus</v>
      </c>
      <c r="L38" s="26" t="str">
        <f t="shared" si="2"/>
        <v>Employed</v>
      </c>
      <c r="M38" s="26" cm="1">
        <f t="array" ref="M38">IF(AND(OR(G38={"sales","marketing"}),H38&lt;45000),25000,0)</f>
        <v>0</v>
      </c>
      <c r="N38" s="26">
        <f t="shared" si="3"/>
        <v>1500</v>
      </c>
      <c r="O38">
        <f t="shared" si="4"/>
        <v>5000</v>
      </c>
    </row>
    <row r="39" spans="1:15">
      <c r="A39" s="22">
        <v>150940</v>
      </c>
      <c r="B39" s="23" t="s">
        <v>85</v>
      </c>
      <c r="C39" s="23" t="s">
        <v>86</v>
      </c>
      <c r="D39" s="24">
        <v>26906</v>
      </c>
      <c r="E39" s="22" t="s">
        <v>32</v>
      </c>
      <c r="F39" s="23" t="s">
        <v>38</v>
      </c>
      <c r="G39" s="23" t="s">
        <v>109</v>
      </c>
      <c r="H39" s="19">
        <v>87000</v>
      </c>
      <c r="I39" s="23" t="s">
        <v>186</v>
      </c>
      <c r="J39" s="26" t="str">
        <f t="shared" si="0"/>
        <v>Not Eligible for Gift</v>
      </c>
      <c r="K39" s="26" t="str">
        <f t="shared" si="1"/>
        <v>No bonus</v>
      </c>
      <c r="L39" s="26" t="str">
        <f t="shared" si="2"/>
        <v>Employed</v>
      </c>
      <c r="M39" s="26" cm="1">
        <f t="array" ref="M39">IF(AND(OR(G39={"sales","marketing"}),H39&lt;45000),25000,0)</f>
        <v>0</v>
      </c>
      <c r="N39" s="26">
        <f t="shared" si="3"/>
        <v>1500</v>
      </c>
      <c r="O39">
        <f t="shared" si="4"/>
        <v>4200</v>
      </c>
    </row>
    <row r="40" spans="1:15">
      <c r="A40" s="22">
        <v>150947</v>
      </c>
      <c r="B40" s="23" t="s">
        <v>87</v>
      </c>
      <c r="C40" s="23" t="s">
        <v>88</v>
      </c>
      <c r="D40" s="24">
        <v>33449</v>
      </c>
      <c r="E40" s="22" t="s">
        <v>62</v>
      </c>
      <c r="F40" s="23" t="s">
        <v>33</v>
      </c>
      <c r="G40" s="23" t="s">
        <v>110</v>
      </c>
      <c r="H40" s="19">
        <v>85000</v>
      </c>
      <c r="I40" s="23" t="s">
        <v>186</v>
      </c>
      <c r="J40" s="26" t="str">
        <f t="shared" si="0"/>
        <v>Not Eligible for Gift</v>
      </c>
      <c r="K40" s="26" t="str">
        <f t="shared" si="1"/>
        <v>No bonus</v>
      </c>
      <c r="L40" s="26" t="str">
        <f t="shared" si="2"/>
        <v>Employed</v>
      </c>
      <c r="M40" s="26" cm="1">
        <f t="array" ref="M40">IF(AND(OR(G40={"sales","marketing"}),H40&lt;45000),25000,0)</f>
        <v>0</v>
      </c>
      <c r="N40" s="26">
        <f t="shared" si="3"/>
        <v>1500</v>
      </c>
      <c r="O40">
        <f t="shared" si="4"/>
        <v>4200</v>
      </c>
    </row>
    <row r="41" spans="1:15">
      <c r="A41" s="22">
        <v>150954</v>
      </c>
      <c r="B41" s="23" t="s">
        <v>89</v>
      </c>
      <c r="C41" s="23" t="s">
        <v>42</v>
      </c>
      <c r="D41" s="24">
        <v>35495</v>
      </c>
      <c r="E41" s="22" t="s">
        <v>62</v>
      </c>
      <c r="F41" s="23" t="s">
        <v>33</v>
      </c>
      <c r="G41" s="23" t="s">
        <v>24</v>
      </c>
      <c r="H41" s="19">
        <v>57000</v>
      </c>
      <c r="I41" s="23" t="s">
        <v>184</v>
      </c>
      <c r="J41" s="26" t="str">
        <f t="shared" si="0"/>
        <v>Not Eligible for Gift</v>
      </c>
      <c r="K41" s="26" t="str">
        <f t="shared" si="1"/>
        <v>No bonus</v>
      </c>
      <c r="L41" s="26" t="str">
        <f t="shared" si="2"/>
        <v>Employed</v>
      </c>
      <c r="M41" s="26" cm="1">
        <f t="array" ref="M41">IF(AND(OR(G41={"sales","marketing"}),H41&lt;45000),25000,0)</f>
        <v>0</v>
      </c>
      <c r="N41" s="26">
        <f t="shared" si="3"/>
        <v>1500</v>
      </c>
      <c r="O41">
        <f t="shared" si="4"/>
        <v>4000</v>
      </c>
    </row>
    <row r="42" spans="1:15">
      <c r="A42" s="22">
        <v>150962</v>
      </c>
      <c r="B42" s="23" t="s">
        <v>90</v>
      </c>
      <c r="C42" s="23" t="s">
        <v>42</v>
      </c>
      <c r="D42" s="24">
        <v>37773</v>
      </c>
      <c r="E42" s="22" t="s">
        <v>62</v>
      </c>
      <c r="F42" s="23" t="s">
        <v>33</v>
      </c>
      <c r="G42" s="23" t="s">
        <v>116</v>
      </c>
      <c r="H42" s="19">
        <v>87000</v>
      </c>
      <c r="I42" s="23" t="s">
        <v>184</v>
      </c>
      <c r="J42" s="26" t="str">
        <f t="shared" si="0"/>
        <v>Not Eligible for Gift</v>
      </c>
      <c r="K42" s="26" t="str">
        <f t="shared" si="1"/>
        <v>No bonus</v>
      </c>
      <c r="L42" s="26" t="str">
        <f t="shared" si="2"/>
        <v>Employed</v>
      </c>
      <c r="M42" s="26" cm="1">
        <f t="array" ref="M42">IF(AND(OR(G42={"sales","marketing"}),H42&lt;45000),25000,0)</f>
        <v>0</v>
      </c>
      <c r="N42" s="26">
        <f t="shared" si="3"/>
        <v>0</v>
      </c>
      <c r="O42">
        <f t="shared" si="4"/>
        <v>4000</v>
      </c>
    </row>
    <row r="43" spans="1:15">
      <c r="A43" s="22">
        <v>150968</v>
      </c>
      <c r="B43" s="23" t="s">
        <v>91</v>
      </c>
      <c r="C43" s="23" t="s">
        <v>92</v>
      </c>
      <c r="D43" s="24">
        <v>37208</v>
      </c>
      <c r="E43" s="22" t="s">
        <v>32</v>
      </c>
      <c r="F43" s="23" t="s">
        <v>33</v>
      </c>
      <c r="G43" s="23" t="s">
        <v>112</v>
      </c>
      <c r="H43" s="19">
        <v>65000</v>
      </c>
      <c r="I43" s="23" t="s">
        <v>186</v>
      </c>
      <c r="J43" s="26" t="str">
        <f t="shared" si="0"/>
        <v>Not Eligible for Gift</v>
      </c>
      <c r="K43" s="26" t="str">
        <f t="shared" si="1"/>
        <v>No bonus</v>
      </c>
      <c r="L43" s="26" t="str">
        <f t="shared" si="2"/>
        <v>Employed</v>
      </c>
      <c r="M43" s="26" cm="1">
        <f t="array" ref="M43">IF(AND(OR(G43={"sales","marketing"}),H43&lt;45000),25000,0)</f>
        <v>0</v>
      </c>
      <c r="N43" s="26">
        <f t="shared" si="3"/>
        <v>1500</v>
      </c>
      <c r="O43">
        <f t="shared" si="4"/>
        <v>4200</v>
      </c>
    </row>
    <row r="44" spans="1:15">
      <c r="A44" s="22">
        <v>150975</v>
      </c>
      <c r="B44" s="23" t="s">
        <v>93</v>
      </c>
      <c r="C44" s="23" t="s">
        <v>94</v>
      </c>
      <c r="D44" s="24">
        <v>31478</v>
      </c>
      <c r="E44" s="22" t="s">
        <v>32</v>
      </c>
      <c r="F44" s="23" t="s">
        <v>33</v>
      </c>
      <c r="G44" s="23" t="s">
        <v>105</v>
      </c>
      <c r="H44" s="19">
        <v>83000</v>
      </c>
      <c r="I44" s="23" t="s">
        <v>183</v>
      </c>
      <c r="J44" s="26" t="str">
        <f t="shared" si="0"/>
        <v>Not Eligible for Gift</v>
      </c>
      <c r="K44" s="26" t="str">
        <f t="shared" si="1"/>
        <v>No bonus</v>
      </c>
      <c r="L44" s="26" t="str">
        <f t="shared" si="2"/>
        <v>Employed</v>
      </c>
      <c r="M44" s="26" cm="1">
        <f t="array" ref="M44">IF(AND(OR(G44={"sales","marketing"}),H44&lt;45000),25000,0)</f>
        <v>0</v>
      </c>
      <c r="N44" s="26">
        <f t="shared" si="3"/>
        <v>1500</v>
      </c>
      <c r="O44">
        <f t="shared" si="4"/>
        <v>5000</v>
      </c>
    </row>
    <row r="45" spans="1:15">
      <c r="A45" s="22">
        <v>150982</v>
      </c>
      <c r="B45" s="23" t="s">
        <v>95</v>
      </c>
      <c r="C45" s="23" t="s">
        <v>96</v>
      </c>
      <c r="D45" s="24">
        <v>35574</v>
      </c>
      <c r="E45" s="22" t="s">
        <v>32</v>
      </c>
      <c r="F45" s="23" t="s">
        <v>33</v>
      </c>
      <c r="G45" s="23" t="s">
        <v>106</v>
      </c>
      <c r="H45" s="19">
        <v>47000</v>
      </c>
      <c r="I45" s="23" t="s">
        <v>183</v>
      </c>
      <c r="J45" s="26" t="str">
        <f t="shared" si="0"/>
        <v>Not Eligible for Gift</v>
      </c>
      <c r="K45" s="26" t="str">
        <f t="shared" si="1"/>
        <v>No bonus</v>
      </c>
      <c r="L45" s="26" t="str">
        <f t="shared" si="2"/>
        <v>Employed</v>
      </c>
      <c r="M45" s="26" cm="1">
        <f t="array" ref="M45">IF(AND(OR(G45={"sales","marketing"}),H45&lt;45000),25000,0)</f>
        <v>0</v>
      </c>
      <c r="N45" s="26">
        <f t="shared" si="3"/>
        <v>1500</v>
      </c>
      <c r="O45">
        <f t="shared" si="4"/>
        <v>5000</v>
      </c>
    </row>
    <row r="46" spans="1:15">
      <c r="A46" s="22">
        <v>150989</v>
      </c>
      <c r="B46" s="23" t="s">
        <v>97</v>
      </c>
      <c r="C46" s="23" t="s">
        <v>98</v>
      </c>
      <c r="D46" s="24">
        <v>33113</v>
      </c>
      <c r="E46" s="22" t="s">
        <v>32</v>
      </c>
      <c r="F46" s="23" t="s">
        <v>33</v>
      </c>
      <c r="G46" s="23" t="s">
        <v>107</v>
      </c>
      <c r="H46" s="19">
        <v>45000</v>
      </c>
      <c r="I46" s="23" t="s">
        <v>184</v>
      </c>
      <c r="J46" s="26" t="str">
        <f t="shared" si="0"/>
        <v>Not Eligible for Gift</v>
      </c>
      <c r="K46" s="26" t="str">
        <f t="shared" si="1"/>
        <v>No bonus</v>
      </c>
      <c r="L46" s="26" t="str">
        <f t="shared" si="2"/>
        <v>Retired</v>
      </c>
      <c r="M46" s="26" cm="1">
        <f t="array" ref="M46">IF(AND(OR(G46={"sales","marketing"}),H46&lt;45000),25000,0)</f>
        <v>0</v>
      </c>
      <c r="N46" s="26">
        <f t="shared" si="3"/>
        <v>1500</v>
      </c>
      <c r="O46">
        <f t="shared" si="4"/>
        <v>4000</v>
      </c>
    </row>
    <row r="47" spans="1:15">
      <c r="A47" s="22">
        <v>150990</v>
      </c>
      <c r="B47" s="23" t="s">
        <v>99</v>
      </c>
      <c r="C47" s="23" t="s">
        <v>98</v>
      </c>
      <c r="D47" s="24">
        <v>36400</v>
      </c>
      <c r="E47" s="22" t="s">
        <v>32</v>
      </c>
      <c r="F47" s="23" t="s">
        <v>33</v>
      </c>
      <c r="G47" s="23" t="s">
        <v>108</v>
      </c>
      <c r="H47" s="19">
        <v>77000</v>
      </c>
      <c r="I47" s="23" t="s">
        <v>185</v>
      </c>
      <c r="J47" s="26" t="str">
        <f t="shared" si="0"/>
        <v>Not Eligible for Gift</v>
      </c>
      <c r="K47" s="26" t="str">
        <f t="shared" si="1"/>
        <v>No bonus</v>
      </c>
      <c r="L47" s="26" t="str">
        <f t="shared" si="2"/>
        <v>Retired</v>
      </c>
      <c r="M47" s="26" cm="1">
        <f t="array" ref="M47">IF(AND(OR(G47={"sales","marketing"}),H47&lt;45000),25000,0)</f>
        <v>0</v>
      </c>
      <c r="N47" s="26">
        <f t="shared" si="3"/>
        <v>1500</v>
      </c>
      <c r="O47">
        <f t="shared" si="4"/>
        <v>3800</v>
      </c>
    </row>
    <row r="48" spans="1:15">
      <c r="A48" s="22">
        <v>150995</v>
      </c>
      <c r="B48" s="23" t="s">
        <v>100</v>
      </c>
      <c r="C48" s="23" t="s">
        <v>101</v>
      </c>
      <c r="D48" s="24">
        <v>35330</v>
      </c>
      <c r="E48" s="22" t="s">
        <v>32</v>
      </c>
      <c r="F48" s="23" t="s">
        <v>33</v>
      </c>
      <c r="G48" s="23" t="s">
        <v>109</v>
      </c>
      <c r="H48" s="19">
        <v>15000</v>
      </c>
      <c r="I48" s="23" t="s">
        <v>183</v>
      </c>
      <c r="J48" s="26" t="str">
        <f t="shared" si="0"/>
        <v>Not Eligible for Gift</v>
      </c>
      <c r="K48" s="26" t="str">
        <f t="shared" si="1"/>
        <v>No bonus</v>
      </c>
      <c r="L48" s="26" t="str">
        <f t="shared" si="2"/>
        <v>Retired</v>
      </c>
      <c r="M48" s="26" cm="1">
        <f t="array" ref="M48">IF(AND(OR(G48={"sales","marketing"}),H48&lt;45000),25000,0)</f>
        <v>0</v>
      </c>
      <c r="N48" s="26">
        <f t="shared" si="3"/>
        <v>1500</v>
      </c>
      <c r="O48">
        <f t="shared" si="4"/>
        <v>5000</v>
      </c>
    </row>
    <row r="49" spans="7:7">
      <c r="G4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topLeftCell="A4" workbookViewId="0">
      <selection activeCell="C4" sqref="C4:C53"/>
    </sheetView>
  </sheetViews>
  <sheetFormatPr defaultColWidth="8.90625" defaultRowHeight="14.5"/>
  <cols>
    <col min="1" max="1" width="20.1796875" style="19" customWidth="1"/>
    <col min="2" max="2" width="22.6328125" style="19" customWidth="1"/>
    <col min="3" max="3" width="20.36328125" style="19" customWidth="1"/>
    <col min="4" max="4" width="23.54296875" customWidth="1"/>
  </cols>
  <sheetData>
    <row r="1" spans="1:8">
      <c r="A1" s="28" t="s">
        <v>121</v>
      </c>
      <c r="B1" s="29"/>
      <c r="C1" s="30"/>
    </row>
    <row r="2" spans="1:8">
      <c r="A2" s="31"/>
      <c r="B2" s="32"/>
      <c r="C2" s="32"/>
    </row>
    <row r="3" spans="1:8">
      <c r="A3" s="33" t="s">
        <v>122</v>
      </c>
      <c r="B3" s="33" t="s">
        <v>123</v>
      </c>
      <c r="C3" s="33" t="s">
        <v>124</v>
      </c>
    </row>
    <row r="4" spans="1:8">
      <c r="A4" s="34" t="s">
        <v>125</v>
      </c>
      <c r="B4" s="34">
        <v>62</v>
      </c>
      <c r="C4" s="35" t="str">
        <f>IF(B4&lt;=40,"F",IF(AND(B4&gt;=41,B4&lt;50),"D",IF(AND(B4&gt;=51,B4&lt;79),"C",IF(AND(B4&gt;=80,B4&lt;=89),"B",IF(AND(B4&gt;=90,B4&lt;=100),"A")))))</f>
        <v>C</v>
      </c>
      <c r="F4" s="33" t="s">
        <v>126</v>
      </c>
      <c r="G4" s="33" t="s">
        <v>127</v>
      </c>
      <c r="H4" s="33" t="s">
        <v>128</v>
      </c>
    </row>
    <row r="5" spans="1:8">
      <c r="A5" s="34" t="s">
        <v>129</v>
      </c>
      <c r="B5" s="34">
        <v>92</v>
      </c>
      <c r="C5" s="35" t="str">
        <f t="shared" ref="C5:C53" si="0">IF(B5&lt;=40,"F",IF(AND(B5&gt;=41,B5&lt;50),"D",IF(AND(B5&gt;=51,B5&lt;79),"C",IF(AND(B5&gt;=80,B5&lt;=89),"B",IF(AND(B5&gt;=90,B5&lt;=100),"A")))))</f>
        <v>A</v>
      </c>
      <c r="F5" s="36">
        <v>90</v>
      </c>
      <c r="G5" s="36">
        <v>100</v>
      </c>
      <c r="H5" s="37" t="s">
        <v>130</v>
      </c>
    </row>
    <row r="6" spans="1:8">
      <c r="A6" s="34" t="s">
        <v>131</v>
      </c>
      <c r="B6" s="34">
        <v>52</v>
      </c>
      <c r="C6" s="35" t="str">
        <f t="shared" si="0"/>
        <v>C</v>
      </c>
      <c r="F6" s="38">
        <v>80</v>
      </c>
      <c r="G6" s="38">
        <v>89</v>
      </c>
      <c r="H6" s="39" t="s">
        <v>132</v>
      </c>
    </row>
    <row r="7" spans="1:8">
      <c r="A7" s="34" t="s">
        <v>133</v>
      </c>
      <c r="B7" s="34">
        <v>60</v>
      </c>
      <c r="C7" s="35" t="str">
        <f t="shared" si="0"/>
        <v>C</v>
      </c>
      <c r="F7" s="38">
        <v>51</v>
      </c>
      <c r="G7" s="38">
        <v>79</v>
      </c>
      <c r="H7" s="39" t="s">
        <v>86</v>
      </c>
    </row>
    <row r="8" spans="1:8">
      <c r="A8" s="34" t="s">
        <v>134</v>
      </c>
      <c r="B8" s="34">
        <v>81</v>
      </c>
      <c r="C8" s="35" t="str">
        <f t="shared" si="0"/>
        <v>B</v>
      </c>
      <c r="F8" s="38">
        <v>41</v>
      </c>
      <c r="G8" s="38">
        <v>50</v>
      </c>
      <c r="H8" s="39" t="s">
        <v>69</v>
      </c>
    </row>
    <row r="9" spans="1:8">
      <c r="A9" s="34" t="s">
        <v>135</v>
      </c>
      <c r="B9" s="34">
        <v>66</v>
      </c>
      <c r="C9" s="35" t="str">
        <f t="shared" si="0"/>
        <v>C</v>
      </c>
      <c r="F9" s="38">
        <v>0</v>
      </c>
      <c r="G9" s="38">
        <v>40</v>
      </c>
      <c r="H9" s="39" t="s">
        <v>136</v>
      </c>
    </row>
    <row r="10" spans="1:8">
      <c r="A10" s="34" t="s">
        <v>137</v>
      </c>
      <c r="B10" s="34">
        <v>63</v>
      </c>
      <c r="C10" s="35" t="str">
        <f t="shared" si="0"/>
        <v>C</v>
      </c>
    </row>
    <row r="11" spans="1:8">
      <c r="A11" s="34" t="s">
        <v>138</v>
      </c>
      <c r="B11" s="34">
        <v>100</v>
      </c>
      <c r="C11" s="35" t="str">
        <f t="shared" si="0"/>
        <v>A</v>
      </c>
    </row>
    <row r="12" spans="1:8">
      <c r="A12" s="34" t="s">
        <v>139</v>
      </c>
      <c r="B12" s="34">
        <v>46</v>
      </c>
      <c r="C12" s="35" t="str">
        <f t="shared" si="0"/>
        <v>D</v>
      </c>
    </row>
    <row r="13" spans="1:8">
      <c r="A13" s="34" t="s">
        <v>140</v>
      </c>
      <c r="B13" s="34">
        <v>87</v>
      </c>
      <c r="C13" s="35" t="str">
        <f t="shared" si="0"/>
        <v>B</v>
      </c>
    </row>
    <row r="14" spans="1:8">
      <c r="A14" s="34" t="s">
        <v>141</v>
      </c>
      <c r="B14" s="34">
        <v>93</v>
      </c>
      <c r="C14" s="35" t="str">
        <f t="shared" si="0"/>
        <v>A</v>
      </c>
    </row>
    <row r="15" spans="1:8">
      <c r="A15" s="34" t="s">
        <v>142</v>
      </c>
      <c r="B15" s="34">
        <v>84</v>
      </c>
      <c r="C15" s="35" t="str">
        <f t="shared" si="0"/>
        <v>B</v>
      </c>
    </row>
    <row r="16" spans="1:8">
      <c r="A16" s="34" t="s">
        <v>143</v>
      </c>
      <c r="B16" s="34">
        <v>44</v>
      </c>
      <c r="C16" s="35" t="str">
        <f t="shared" si="0"/>
        <v>D</v>
      </c>
    </row>
    <row r="17" spans="1:3">
      <c r="A17" s="34" t="s">
        <v>144</v>
      </c>
      <c r="B17" s="34">
        <v>71</v>
      </c>
      <c r="C17" s="35" t="str">
        <f t="shared" si="0"/>
        <v>C</v>
      </c>
    </row>
    <row r="18" spans="1:3">
      <c r="A18" s="34" t="s">
        <v>145</v>
      </c>
      <c r="B18" s="34">
        <v>100</v>
      </c>
      <c r="C18" s="35" t="str">
        <f t="shared" si="0"/>
        <v>A</v>
      </c>
    </row>
    <row r="19" spans="1:3">
      <c r="A19" s="34" t="s">
        <v>146</v>
      </c>
      <c r="B19" s="34">
        <v>40</v>
      </c>
      <c r="C19" s="35" t="str">
        <f t="shared" si="0"/>
        <v>F</v>
      </c>
    </row>
    <row r="20" spans="1:3">
      <c r="A20" s="34" t="s">
        <v>147</v>
      </c>
      <c r="B20" s="34">
        <v>35</v>
      </c>
      <c r="C20" s="35" t="str">
        <f t="shared" si="0"/>
        <v>F</v>
      </c>
    </row>
    <row r="21" spans="1:3">
      <c r="A21" s="34" t="s">
        <v>148</v>
      </c>
      <c r="B21" s="34">
        <v>73</v>
      </c>
      <c r="C21" s="35" t="str">
        <f t="shared" si="0"/>
        <v>C</v>
      </c>
    </row>
    <row r="22" spans="1:3">
      <c r="A22" s="34" t="s">
        <v>149</v>
      </c>
      <c r="B22" s="34">
        <v>99</v>
      </c>
      <c r="C22" s="35" t="str">
        <f>IF(B22&lt;=40,"F",IF(AND(B22&gt;=41,B22&lt;50),"D",IF(AND(B22&gt;=51,B22&lt;79),"C",IF(AND(B22&gt;=80,B22&lt;=89),"B",IF(AND(B22&gt;=90,B22&lt;=100),"A")))))</f>
        <v>A</v>
      </c>
    </row>
    <row r="23" spans="1:3">
      <c r="A23" s="34" t="s">
        <v>150</v>
      </c>
      <c r="B23" s="34">
        <v>88</v>
      </c>
      <c r="C23" s="35" t="str">
        <f t="shared" si="0"/>
        <v>B</v>
      </c>
    </row>
    <row r="24" spans="1:3">
      <c r="A24" s="34" t="s">
        <v>151</v>
      </c>
      <c r="B24" s="34">
        <v>90</v>
      </c>
      <c r="C24" s="35" t="str">
        <f t="shared" si="0"/>
        <v>A</v>
      </c>
    </row>
    <row r="25" spans="1:3">
      <c r="A25" s="34" t="s">
        <v>152</v>
      </c>
      <c r="B25" s="34">
        <v>90</v>
      </c>
      <c r="C25" s="35" t="str">
        <f t="shared" si="0"/>
        <v>A</v>
      </c>
    </row>
    <row r="26" spans="1:3">
      <c r="A26" s="34" t="s">
        <v>153</v>
      </c>
      <c r="B26" s="34">
        <v>44</v>
      </c>
      <c r="C26" s="35" t="str">
        <f t="shared" si="0"/>
        <v>D</v>
      </c>
    </row>
    <row r="27" spans="1:3">
      <c r="A27" s="34" t="s">
        <v>154</v>
      </c>
      <c r="B27" s="34">
        <v>74</v>
      </c>
      <c r="C27" s="35" t="str">
        <f t="shared" si="0"/>
        <v>C</v>
      </c>
    </row>
    <row r="28" spans="1:3">
      <c r="A28" s="34" t="s">
        <v>155</v>
      </c>
      <c r="B28" s="34">
        <v>46</v>
      </c>
      <c r="C28" s="35" t="str">
        <f t="shared" si="0"/>
        <v>D</v>
      </c>
    </row>
    <row r="29" spans="1:3">
      <c r="A29" s="34" t="s">
        <v>156</v>
      </c>
      <c r="B29" s="34">
        <v>74</v>
      </c>
      <c r="C29" s="35" t="str">
        <f t="shared" si="0"/>
        <v>C</v>
      </c>
    </row>
    <row r="30" spans="1:3">
      <c r="A30" s="34" t="s">
        <v>157</v>
      </c>
      <c r="B30" s="34">
        <v>92</v>
      </c>
      <c r="C30" s="35" t="str">
        <f t="shared" si="0"/>
        <v>A</v>
      </c>
    </row>
    <row r="31" spans="1:3">
      <c r="A31" s="34" t="s">
        <v>158</v>
      </c>
      <c r="B31" s="34">
        <v>31</v>
      </c>
      <c r="C31" s="35" t="str">
        <f t="shared" si="0"/>
        <v>F</v>
      </c>
    </row>
    <row r="32" spans="1:3">
      <c r="A32" s="34" t="s">
        <v>159</v>
      </c>
      <c r="B32" s="34">
        <v>51</v>
      </c>
      <c r="C32" s="35" t="str">
        <f t="shared" si="0"/>
        <v>C</v>
      </c>
    </row>
    <row r="33" spans="1:3">
      <c r="A33" s="34" t="s">
        <v>160</v>
      </c>
      <c r="B33" s="34">
        <v>59</v>
      </c>
      <c r="C33" s="35" t="str">
        <f t="shared" si="0"/>
        <v>C</v>
      </c>
    </row>
    <row r="34" spans="1:3">
      <c r="A34" s="34" t="s">
        <v>161</v>
      </c>
      <c r="B34" s="34">
        <v>85</v>
      </c>
      <c r="C34" s="35" t="str">
        <f t="shared" si="0"/>
        <v>B</v>
      </c>
    </row>
    <row r="35" spans="1:3">
      <c r="A35" s="34" t="s">
        <v>162</v>
      </c>
      <c r="B35" s="34">
        <v>63</v>
      </c>
      <c r="C35" s="35" t="str">
        <f>IF(B35&lt;=40,"F",IF(AND(B35&gt;=41,B35&lt;50),"D",IF(AND(B35&gt;=51,B35&lt;79),"C",IF(AND(B35&gt;=80,B35&lt;=89),"B",IF(AND(B35&gt;=90,B35&lt;=100),"A")))))</f>
        <v>C</v>
      </c>
    </row>
    <row r="36" spans="1:3">
      <c r="A36" s="34" t="s">
        <v>163</v>
      </c>
      <c r="B36" s="34">
        <v>60</v>
      </c>
      <c r="C36" s="35" t="str">
        <f t="shared" si="0"/>
        <v>C</v>
      </c>
    </row>
    <row r="37" spans="1:3">
      <c r="A37" s="34" t="s">
        <v>164</v>
      </c>
      <c r="B37" s="34">
        <v>83</v>
      </c>
      <c r="C37" s="35" t="str">
        <f t="shared" si="0"/>
        <v>B</v>
      </c>
    </row>
    <row r="38" spans="1:3">
      <c r="A38" s="34" t="s">
        <v>165</v>
      </c>
      <c r="B38" s="34">
        <v>72</v>
      </c>
      <c r="C38" s="35" t="str">
        <f t="shared" si="0"/>
        <v>C</v>
      </c>
    </row>
    <row r="39" spans="1:3">
      <c r="A39" s="34" t="s">
        <v>166</v>
      </c>
      <c r="B39" s="34">
        <v>94</v>
      </c>
      <c r="C39" s="35" t="str">
        <f t="shared" si="0"/>
        <v>A</v>
      </c>
    </row>
    <row r="40" spans="1:3">
      <c r="A40" s="34" t="s">
        <v>167</v>
      </c>
      <c r="B40" s="34">
        <v>92</v>
      </c>
      <c r="C40" s="35" t="str">
        <f t="shared" si="0"/>
        <v>A</v>
      </c>
    </row>
    <row r="41" spans="1:3">
      <c r="A41" s="34" t="s">
        <v>168</v>
      </c>
      <c r="B41" s="34">
        <v>92</v>
      </c>
      <c r="C41" s="35" t="str">
        <f t="shared" si="0"/>
        <v>A</v>
      </c>
    </row>
    <row r="42" spans="1:3">
      <c r="A42" s="34" t="s">
        <v>169</v>
      </c>
      <c r="B42" s="34">
        <v>59</v>
      </c>
      <c r="C42" s="35" t="str">
        <f t="shared" si="0"/>
        <v>C</v>
      </c>
    </row>
    <row r="43" spans="1:3">
      <c r="A43" s="34" t="s">
        <v>170</v>
      </c>
      <c r="B43" s="34">
        <v>51</v>
      </c>
      <c r="C43" s="35" t="str">
        <f t="shared" si="0"/>
        <v>C</v>
      </c>
    </row>
    <row r="44" spans="1:3">
      <c r="A44" s="34" t="s">
        <v>171</v>
      </c>
      <c r="B44" s="34">
        <v>45</v>
      </c>
      <c r="C44" s="35" t="str">
        <f t="shared" si="0"/>
        <v>D</v>
      </c>
    </row>
    <row r="45" spans="1:3">
      <c r="A45" s="34" t="s">
        <v>172</v>
      </c>
      <c r="B45" s="34">
        <v>89</v>
      </c>
      <c r="C45" s="35" t="str">
        <f t="shared" si="0"/>
        <v>B</v>
      </c>
    </row>
    <row r="46" spans="1:3">
      <c r="A46" s="34" t="s">
        <v>173</v>
      </c>
      <c r="B46" s="34">
        <v>51</v>
      </c>
      <c r="C46" s="35" t="str">
        <f t="shared" si="0"/>
        <v>C</v>
      </c>
    </row>
    <row r="47" spans="1:3">
      <c r="A47" s="34" t="s">
        <v>174</v>
      </c>
      <c r="B47" s="34">
        <v>84</v>
      </c>
      <c r="C47" s="35" t="str">
        <f>IF(B47&lt;=40,"F",IF(AND(B47&gt;=41,B47&lt;50),"D",IF(AND(B47&gt;=51,B47&lt;79),"C",IF(AND(B47&gt;=80,B47&lt;=89),"B",IF(AND(B47&gt;=90,B47&lt;=100),"A")))))</f>
        <v>B</v>
      </c>
    </row>
    <row r="48" spans="1:3">
      <c r="A48" s="34" t="s">
        <v>175</v>
      </c>
      <c r="B48" s="34">
        <v>32</v>
      </c>
      <c r="C48" s="35" t="str">
        <f t="shared" si="0"/>
        <v>F</v>
      </c>
    </row>
    <row r="49" spans="1:3">
      <c r="A49" s="34" t="s">
        <v>176</v>
      </c>
      <c r="B49" s="34">
        <v>73</v>
      </c>
      <c r="C49" s="35" t="str">
        <f t="shared" si="0"/>
        <v>C</v>
      </c>
    </row>
    <row r="50" spans="1:3">
      <c r="A50" s="34" t="s">
        <v>177</v>
      </c>
      <c r="B50" s="34">
        <v>44</v>
      </c>
      <c r="C50" s="35" t="str">
        <f t="shared" si="0"/>
        <v>D</v>
      </c>
    </row>
    <row r="51" spans="1:3">
      <c r="A51" s="34" t="s">
        <v>178</v>
      </c>
      <c r="B51" s="34">
        <v>81</v>
      </c>
      <c r="C51" s="35" t="str">
        <f t="shared" si="0"/>
        <v>B</v>
      </c>
    </row>
    <row r="52" spans="1:3">
      <c r="A52" s="34" t="s">
        <v>179</v>
      </c>
      <c r="B52" s="34">
        <v>76</v>
      </c>
      <c r="C52" s="35" t="str">
        <f t="shared" si="0"/>
        <v>C</v>
      </c>
    </row>
    <row r="53" spans="1:3">
      <c r="A53" s="34" t="s">
        <v>180</v>
      </c>
      <c r="B53" s="34">
        <v>89</v>
      </c>
      <c r="C53" s="35" t="str">
        <f t="shared" si="0"/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AND OR nested</vt:lpstr>
      <vt:lpstr>NestedIF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mahesh vooredi</cp:lastModifiedBy>
  <dcterms:created xsi:type="dcterms:W3CDTF">2020-05-11T11:02:27Z</dcterms:created>
  <dcterms:modified xsi:type="dcterms:W3CDTF">2022-10-30T15:26:19Z</dcterms:modified>
</cp:coreProperties>
</file>