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5" yWindow="-105" windowWidth="19395" windowHeight="11475" firstSheet="1" activeTab="3"/>
  </bookViews>
  <sheets>
    <sheet name="Covered call" sheetId="1" r:id="rId1"/>
    <sheet name="Protective Put" sheetId="2" r:id="rId2"/>
    <sheet name="Bull Spread" sheetId="3" r:id="rId3"/>
    <sheet name="Bear Spread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4" l="1"/>
  <c r="E12" i="4" s="1"/>
  <c r="D13" i="4"/>
  <c r="D14" i="4"/>
  <c r="D15" i="4"/>
  <c r="D16" i="4"/>
  <c r="D17" i="4"/>
  <c r="E17" i="4" s="1"/>
  <c r="D18" i="4"/>
  <c r="D19" i="4"/>
  <c r="D20" i="4"/>
  <c r="D21" i="4"/>
  <c r="D22" i="4"/>
  <c r="D23" i="4"/>
  <c r="D24" i="4"/>
  <c r="D25" i="4"/>
  <c r="D26" i="4"/>
  <c r="D11" i="4"/>
  <c r="E11" i="4" s="1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E24" i="4" s="1"/>
  <c r="C25" i="4"/>
  <c r="C26" i="4"/>
  <c r="C11" i="4"/>
  <c r="E26" i="4"/>
  <c r="E23" i="4"/>
  <c r="E22" i="4"/>
  <c r="E21" i="4"/>
  <c r="E19" i="4"/>
  <c r="E16" i="4"/>
  <c r="E14" i="4"/>
  <c r="E25" i="4" l="1"/>
  <c r="E20" i="4"/>
  <c r="E15" i="4"/>
  <c r="E13" i="4"/>
  <c r="E18" i="4"/>
  <c r="D11" i="3" l="1"/>
  <c r="C11" i="3"/>
  <c r="D11" i="2"/>
  <c r="D11" i="1"/>
  <c r="C12" i="3" l="1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E11" i="3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11" i="2"/>
  <c r="E11" i="2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11" i="1"/>
  <c r="E11" i="1"/>
</calcChain>
</file>

<file path=xl/sharedStrings.xml><?xml version="1.0" encoding="utf-8"?>
<sst xmlns="http://schemas.openxmlformats.org/spreadsheetml/2006/main" count="38" uniqueCount="26">
  <si>
    <t xml:space="preserve">Q.1 Let a share of Reliance be purchased at Rs 170, put option is excercised at a strike price of Rs 150 and premium is Rs 45. Find the profit when price of share ranges between 30 to 250 when protective put strategy is used. </t>
  </si>
  <si>
    <t>Q.1 (using calls) An investor buys for $3 a call with strike price of $30 sells for $1 a call with a strike price of $35, Find profit from bull spread if stock prices are 20,30,31,32,33,34,35,40,45,50.</t>
  </si>
  <si>
    <t>Q.2 (using put) An investor sells a put option for $28 with strike price 100 and buys a put option for $12 with strike price $70. Create a bull spread if stock price ranges between 0 to 120.</t>
  </si>
  <si>
    <r>
      <t>Current Stock Price(S</t>
    </r>
    <r>
      <rPr>
        <sz val="11"/>
        <color theme="1"/>
        <rFont val="Calibri"/>
        <family val="2"/>
      </rPr>
      <t>ₒ</t>
    </r>
    <r>
      <rPr>
        <sz val="11"/>
        <color theme="1"/>
        <rFont val="Calibri"/>
        <family val="2"/>
        <scheme val="minor"/>
      </rPr>
      <t>)=</t>
    </r>
  </si>
  <si>
    <t>Strike Price(K)=</t>
  </si>
  <si>
    <t>Put Price(p)=</t>
  </si>
  <si>
    <t>Stock Price(S_T)</t>
  </si>
  <si>
    <t>LongStock</t>
  </si>
  <si>
    <t>ShortCall Profit</t>
  </si>
  <si>
    <t>Total Profit</t>
  </si>
  <si>
    <t>Q.1 Let stock be purchased at Rs 120, call option is excercised at a strike price of Rs 150 and premium is Rs 20. Find the profit when price of share ranges between 60 to 250 when covered call strategy is used.</t>
  </si>
  <si>
    <t>LongPut Profit</t>
  </si>
  <si>
    <t>with Strike Price(K1)=</t>
  </si>
  <si>
    <t>Long Call Price(c1)=</t>
  </si>
  <si>
    <t>Short Call Price(c2)=</t>
  </si>
  <si>
    <t>with Strike Price(K2)=</t>
  </si>
  <si>
    <t>LongCall Profit</t>
  </si>
  <si>
    <t>Call Price(p)=</t>
  </si>
  <si>
    <t>C8</t>
  </si>
  <si>
    <t>C7</t>
  </si>
  <si>
    <t>C6</t>
  </si>
  <si>
    <t>Long Put Price(c1)=</t>
  </si>
  <si>
    <t>Short Put Price(c2)=</t>
  </si>
  <si>
    <t>Q.1(using put) An investor buys a put option for $3 with strike price $35 and sells a put option for $1 with strike price $30. Create a bull and Find profit from bear spread if stock prices ranges from 10 to 60.</t>
  </si>
  <si>
    <t>LongPutProfit</t>
  </si>
  <si>
    <t>ShortPut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</si>
</sst>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0" fillId="0" borderId="0" xfId="0" applyBorder="1"/>
    <xf numFmtId="0" fontId="0" fillId="0" borderId="2" xfId="0" applyFill="1" applyBorder="1"/>
    <xf numFmtId="0" fontId="0" fillId="0" borderId="2" xfId="0" applyBorder="1"/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Covered</a:t>
            </a:r>
            <a:r>
              <a:rPr lang="en-US" baseline="0"/>
              <a:t> Call Strategy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543071419087213"/>
          <c:y val="0.15430070318389155"/>
          <c:w val="0.77786042097571695"/>
          <c:h val="0.79429881487323062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'Covered call'!$B$11:$B$30</c:f>
              <c:numCache>
                <c:formatCode>General</c:formatCode>
                <c:ptCount val="20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250</c:v>
                </c:pt>
              </c:numCache>
            </c:numRef>
          </c:cat>
          <c:val>
            <c:numRef>
              <c:f>'Covered call'!$E$11:$E$30</c:f>
              <c:numCache>
                <c:formatCode>General</c:formatCode>
                <c:ptCount val="20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C9-F14D-9188-B3A8C3838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52640"/>
        <c:axId val="172141376"/>
      </c:lineChart>
      <c:catAx>
        <c:axId val="20075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Stock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9450911153386903"/>
              <c:y val="0.542747691736916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2141376"/>
        <c:crosses val="autoZero"/>
        <c:auto val="1"/>
        <c:lblAlgn val="ctr"/>
        <c:lblOffset val="100"/>
        <c:noMultiLvlLbl val="0"/>
      </c:catAx>
      <c:valAx>
        <c:axId val="17214137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Profit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7179077135861704E-2"/>
              <c:y val="7.365803601771016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075264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Protective Put Strategy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694546362613656E-2"/>
          <c:y val="0.13080883434864307"/>
          <c:w val="0.80633312881344366"/>
          <c:h val="0.8041702345803476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'Protective Put'!$B$11:$B$33</c:f>
              <c:numCache>
                <c:formatCode>General</c:formatCode>
                <c:ptCount val="2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</c:numCache>
            </c:numRef>
          </c:cat>
          <c:val>
            <c:numRef>
              <c:f>'Protective Put'!$E$11:$E$33</c:f>
              <c:numCache>
                <c:formatCode>General</c:formatCode>
                <c:ptCount val="23"/>
                <c:pt idx="0">
                  <c:v>-65</c:v>
                </c:pt>
                <c:pt idx="1">
                  <c:v>-65</c:v>
                </c:pt>
                <c:pt idx="2">
                  <c:v>-65</c:v>
                </c:pt>
                <c:pt idx="3">
                  <c:v>-65</c:v>
                </c:pt>
                <c:pt idx="4">
                  <c:v>-55</c:v>
                </c:pt>
                <c:pt idx="5">
                  <c:v>-45</c:v>
                </c:pt>
                <c:pt idx="6">
                  <c:v>-35</c:v>
                </c:pt>
                <c:pt idx="7">
                  <c:v>-25</c:v>
                </c:pt>
                <c:pt idx="8">
                  <c:v>-15</c:v>
                </c:pt>
                <c:pt idx="9">
                  <c:v>-5</c:v>
                </c:pt>
                <c:pt idx="10">
                  <c:v>5</c:v>
                </c:pt>
                <c:pt idx="11">
                  <c:v>15</c:v>
                </c:pt>
                <c:pt idx="12">
                  <c:v>25</c:v>
                </c:pt>
                <c:pt idx="13">
                  <c:v>35</c:v>
                </c:pt>
                <c:pt idx="14">
                  <c:v>45</c:v>
                </c:pt>
                <c:pt idx="15">
                  <c:v>55</c:v>
                </c:pt>
                <c:pt idx="16">
                  <c:v>65</c:v>
                </c:pt>
                <c:pt idx="17">
                  <c:v>75</c:v>
                </c:pt>
                <c:pt idx="18">
                  <c:v>85</c:v>
                </c:pt>
                <c:pt idx="19">
                  <c:v>95</c:v>
                </c:pt>
                <c:pt idx="20">
                  <c:v>105</c:v>
                </c:pt>
                <c:pt idx="21">
                  <c:v>115</c:v>
                </c:pt>
                <c:pt idx="22">
                  <c:v>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F6-C24E-92AA-E1274A2F5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50592"/>
        <c:axId val="172144256"/>
      </c:lineChart>
      <c:catAx>
        <c:axId val="20075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Stock Price</a:t>
                </a:r>
              </a:p>
            </c:rich>
          </c:tx>
          <c:layout>
            <c:manualLayout>
              <c:xMode val="edge"/>
              <c:yMode val="edge"/>
              <c:x val="0.88799076251832165"/>
              <c:y val="0.581267457042555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2144256"/>
        <c:crosses val="autoZero"/>
        <c:auto val="1"/>
        <c:lblAlgn val="ctr"/>
        <c:lblOffset val="100"/>
        <c:noMultiLvlLbl val="0"/>
      </c:catAx>
      <c:valAx>
        <c:axId val="17214425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Total Profit</a:t>
                </a:r>
              </a:p>
            </c:rich>
          </c:tx>
          <c:layout>
            <c:manualLayout>
              <c:xMode val="edge"/>
              <c:yMode val="edge"/>
              <c:x val="3.896103896103896E-2"/>
              <c:y val="5.735790853552476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0750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Bull Spread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593555879939905"/>
          <c:y val="0.16131233595800526"/>
          <c:w val="0.77443453508493498"/>
          <c:h val="0.796149274444142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'Bull Spread'!$B$11:$B$20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'Bull Spread'!$E$11:$E$20</c:f>
              <c:numCache>
                <c:formatCode>General</c:formatCode>
                <c:ptCount val="10"/>
                <c:pt idx="0">
                  <c:v>-2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D5-B547-B67F-4BF0D3123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10720"/>
        <c:axId val="172144832"/>
      </c:lineChart>
      <c:catAx>
        <c:axId val="20131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Stock Price</a:t>
                </a:r>
              </a:p>
            </c:rich>
          </c:tx>
          <c:layout>
            <c:manualLayout>
              <c:xMode val="edge"/>
              <c:yMode val="edge"/>
              <c:x val="0.88232501891255488"/>
              <c:y val="0.585421305095483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2144832"/>
        <c:crosses val="autoZero"/>
        <c:auto val="1"/>
        <c:lblAlgn val="ctr"/>
        <c:lblOffset val="100"/>
        <c:noMultiLvlLbl val="0"/>
      </c:catAx>
      <c:valAx>
        <c:axId val="17214483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Total Profit</a:t>
                </a:r>
              </a:p>
            </c:rich>
          </c:tx>
          <c:layout>
            <c:manualLayout>
              <c:xMode val="edge"/>
              <c:yMode val="edge"/>
              <c:x val="4.1179020372778499E-2"/>
              <c:y val="7.048843032551965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1310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Bear spread</a:t>
            </a:r>
          </a:p>
        </c:rich>
      </c:tx>
      <c:layout>
        <c:manualLayout>
          <c:xMode val="edge"/>
          <c:yMode val="edge"/>
          <c:x val="0.11075000000000002"/>
          <c:y val="2.3148148148148147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'Bear Spread'!$E$10</c:f>
              <c:strCache>
                <c:ptCount val="1"/>
                <c:pt idx="0">
                  <c:v>Total Profit</c:v>
                </c:pt>
              </c:strCache>
            </c:strRef>
          </c:tx>
          <c:xVal>
            <c:numRef>
              <c:f>'Bear Spread'!$B$11:$B$26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37</c:v>
                </c:pt>
                <c:pt idx="12">
                  <c:v>39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</c:numCache>
            </c:numRef>
          </c:xVal>
          <c:yVal>
            <c:numRef>
              <c:f>'Bear Spread'!$E$11:$E$26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70656"/>
        <c:axId val="201671232"/>
      </c:scatterChart>
      <c:valAx>
        <c:axId val="201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671232"/>
        <c:crosses val="autoZero"/>
        <c:crossBetween val="midCat"/>
      </c:valAx>
      <c:valAx>
        <c:axId val="20167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70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378460</xdr:colOff>
      <xdr:row>11</xdr:row>
      <xdr:rowOff>93132</xdr:rowOff>
    </xdr:from>
    <xdr:to>
      <xdr:col>17</xdr:col>
      <xdr:colOff>465667</xdr:colOff>
      <xdr:row>29</xdr:row>
      <xdr:rowOff>44873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463549</xdr:colOff>
      <xdr:row>5</xdr:row>
      <xdr:rowOff>75142</xdr:rowOff>
    </xdr:from>
    <xdr:to>
      <xdr:col>15</xdr:col>
      <xdr:colOff>123824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66675</xdr:rowOff>
    </xdr:from>
    <xdr:to>
      <xdr:col>14</xdr:col>
      <xdr:colOff>95250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6</xdr:row>
      <xdr:rowOff>152400</xdr:rowOff>
    </xdr:from>
    <xdr:to>
      <xdr:col>14</xdr:col>
      <xdr:colOff>583406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0"/>
  <sheetViews>
    <sheetView topLeftCell="A9" zoomScaleNormal="100" workbookViewId="0">
      <selection activeCell="G17" sqref="G17"/>
    </sheetView>
  </sheetViews>
  <sheetFormatPr defaultRowHeight="15" x14ac:dyDescent="0.25"/>
  <cols>
    <col min="2" max="2" width="20.42578125" bestFit="1" customWidth="1"/>
    <col min="3" max="3" width="9.85546875" bestFit="1" customWidth="1"/>
    <col min="4" max="4" width="13.42578125" bestFit="1" customWidth="1"/>
    <col min="5" max="5" width="10.140625" bestFit="1" customWidth="1"/>
  </cols>
  <sheetData>
    <row r="2" spans="1:22" ht="18" customHeight="1" x14ac:dyDescent="0.25">
      <c r="A2" s="7" t="s">
        <v>10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8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6" spans="1:22" x14ac:dyDescent="0.25">
      <c r="B6" t="s">
        <v>3</v>
      </c>
      <c r="C6">
        <v>120</v>
      </c>
      <c r="D6" t="s">
        <v>20</v>
      </c>
    </row>
    <row r="7" spans="1:22" ht="14.25" x14ac:dyDescent="0.45">
      <c r="B7" t="s">
        <v>4</v>
      </c>
      <c r="C7">
        <v>150</v>
      </c>
      <c r="D7" t="s">
        <v>19</v>
      </c>
    </row>
    <row r="8" spans="1:22" ht="14.25" x14ac:dyDescent="0.45">
      <c r="B8" t="s">
        <v>17</v>
      </c>
      <c r="C8">
        <v>20</v>
      </c>
      <c r="D8" t="s">
        <v>18</v>
      </c>
    </row>
    <row r="10" spans="1:22" ht="14.25" x14ac:dyDescent="0.45">
      <c r="B10" s="2" t="s">
        <v>6</v>
      </c>
      <c r="C10" s="2" t="s">
        <v>7</v>
      </c>
      <c r="D10" s="2" t="s">
        <v>8</v>
      </c>
      <c r="E10" s="2" t="s">
        <v>9</v>
      </c>
    </row>
    <row r="11" spans="1:22" ht="14.25" x14ac:dyDescent="0.45">
      <c r="B11" s="1">
        <v>60</v>
      </c>
      <c r="C11" s="1">
        <f>B11-$C$6</f>
        <v>-60</v>
      </c>
      <c r="D11" s="1">
        <f>MIN($C$8,$C$7-B11+$C$8)</f>
        <v>20</v>
      </c>
      <c r="E11" s="1">
        <f>C11+D11</f>
        <v>-40</v>
      </c>
    </row>
    <row r="12" spans="1:22" ht="14.25" x14ac:dyDescent="0.45">
      <c r="B12" s="1">
        <v>70</v>
      </c>
      <c r="C12" s="1">
        <f t="shared" ref="C12:C30" si="0">B12-$C$6</f>
        <v>-50</v>
      </c>
      <c r="D12" s="1">
        <f t="shared" ref="D12:D30" si="1">MIN($C$8,$C$7-B12+$C$8)</f>
        <v>20</v>
      </c>
      <c r="E12" s="1">
        <f t="shared" ref="E12:E30" si="2">C12+D12</f>
        <v>-30</v>
      </c>
    </row>
    <row r="13" spans="1:22" ht="14.25" x14ac:dyDescent="0.45">
      <c r="B13" s="1">
        <v>80</v>
      </c>
      <c r="C13" s="1">
        <f t="shared" si="0"/>
        <v>-40</v>
      </c>
      <c r="D13" s="1">
        <f t="shared" si="1"/>
        <v>20</v>
      </c>
      <c r="E13" s="1">
        <f t="shared" si="2"/>
        <v>-20</v>
      </c>
    </row>
    <row r="14" spans="1:22" ht="14.25" x14ac:dyDescent="0.45">
      <c r="B14" s="1">
        <v>90</v>
      </c>
      <c r="C14" s="1">
        <f t="shared" si="0"/>
        <v>-30</v>
      </c>
      <c r="D14" s="1">
        <f t="shared" si="1"/>
        <v>20</v>
      </c>
      <c r="E14" s="1">
        <f t="shared" si="2"/>
        <v>-10</v>
      </c>
    </row>
    <row r="15" spans="1:22" ht="14.25" x14ac:dyDescent="0.45">
      <c r="B15" s="1">
        <v>100</v>
      </c>
      <c r="C15" s="1">
        <f t="shared" si="0"/>
        <v>-20</v>
      </c>
      <c r="D15" s="1">
        <f t="shared" si="1"/>
        <v>20</v>
      </c>
      <c r="E15" s="1">
        <f t="shared" si="2"/>
        <v>0</v>
      </c>
    </row>
    <row r="16" spans="1:22" ht="14.25" x14ac:dyDescent="0.45">
      <c r="B16" s="1">
        <v>110</v>
      </c>
      <c r="C16" s="1">
        <f t="shared" si="0"/>
        <v>-10</v>
      </c>
      <c r="D16" s="1">
        <f t="shared" si="1"/>
        <v>20</v>
      </c>
      <c r="E16" s="1">
        <f t="shared" si="2"/>
        <v>10</v>
      </c>
    </row>
    <row r="17" spans="2:5" ht="14.25" x14ac:dyDescent="0.45">
      <c r="B17" s="1">
        <v>120</v>
      </c>
      <c r="C17" s="1">
        <f t="shared" si="0"/>
        <v>0</v>
      </c>
      <c r="D17" s="1">
        <f t="shared" si="1"/>
        <v>20</v>
      </c>
      <c r="E17" s="1">
        <f t="shared" si="2"/>
        <v>20</v>
      </c>
    </row>
    <row r="18" spans="2:5" ht="14.25" x14ac:dyDescent="0.45">
      <c r="B18" s="1">
        <v>130</v>
      </c>
      <c r="C18" s="1">
        <f t="shared" si="0"/>
        <v>10</v>
      </c>
      <c r="D18" s="1">
        <f t="shared" si="1"/>
        <v>20</v>
      </c>
      <c r="E18" s="1">
        <f t="shared" si="2"/>
        <v>30</v>
      </c>
    </row>
    <row r="19" spans="2:5" ht="14.25" x14ac:dyDescent="0.45">
      <c r="B19" s="1">
        <v>140</v>
      </c>
      <c r="C19" s="1">
        <f t="shared" si="0"/>
        <v>20</v>
      </c>
      <c r="D19" s="1">
        <f t="shared" si="1"/>
        <v>20</v>
      </c>
      <c r="E19" s="1">
        <f t="shared" si="2"/>
        <v>40</v>
      </c>
    </row>
    <row r="20" spans="2:5" ht="14.25" x14ac:dyDescent="0.45">
      <c r="B20" s="1">
        <v>150</v>
      </c>
      <c r="C20" s="1">
        <f t="shared" si="0"/>
        <v>30</v>
      </c>
      <c r="D20" s="1">
        <f t="shared" si="1"/>
        <v>20</v>
      </c>
      <c r="E20" s="1">
        <f t="shared" si="2"/>
        <v>50</v>
      </c>
    </row>
    <row r="21" spans="2:5" ht="14.25" x14ac:dyDescent="0.45">
      <c r="B21" s="1">
        <v>160</v>
      </c>
      <c r="C21" s="1">
        <f t="shared" si="0"/>
        <v>40</v>
      </c>
      <c r="D21" s="1">
        <f t="shared" si="1"/>
        <v>10</v>
      </c>
      <c r="E21" s="1">
        <f t="shared" si="2"/>
        <v>50</v>
      </c>
    </row>
    <row r="22" spans="2:5" ht="14.25" x14ac:dyDescent="0.45">
      <c r="B22" s="1">
        <v>170</v>
      </c>
      <c r="C22" s="1">
        <f t="shared" si="0"/>
        <v>50</v>
      </c>
      <c r="D22" s="1">
        <f t="shared" si="1"/>
        <v>0</v>
      </c>
      <c r="E22" s="1">
        <f t="shared" si="2"/>
        <v>50</v>
      </c>
    </row>
    <row r="23" spans="2:5" ht="14.25" x14ac:dyDescent="0.45">
      <c r="B23" s="1">
        <v>180</v>
      </c>
      <c r="C23" s="1">
        <f t="shared" si="0"/>
        <v>60</v>
      </c>
      <c r="D23" s="1">
        <f t="shared" si="1"/>
        <v>-10</v>
      </c>
      <c r="E23" s="1">
        <f t="shared" si="2"/>
        <v>50</v>
      </c>
    </row>
    <row r="24" spans="2:5" ht="14.25" x14ac:dyDescent="0.45">
      <c r="B24" s="1">
        <v>190</v>
      </c>
      <c r="C24" s="1">
        <f t="shared" si="0"/>
        <v>70</v>
      </c>
      <c r="D24" s="1">
        <f t="shared" si="1"/>
        <v>-20</v>
      </c>
      <c r="E24" s="1">
        <f t="shared" si="2"/>
        <v>50</v>
      </c>
    </row>
    <row r="25" spans="2:5" ht="14.25" x14ac:dyDescent="0.45">
      <c r="B25" s="1">
        <v>200</v>
      </c>
      <c r="C25" s="1">
        <f t="shared" si="0"/>
        <v>80</v>
      </c>
      <c r="D25" s="1">
        <f t="shared" si="1"/>
        <v>-30</v>
      </c>
      <c r="E25" s="1">
        <f t="shared" si="2"/>
        <v>50</v>
      </c>
    </row>
    <row r="26" spans="2:5" ht="14.25" x14ac:dyDescent="0.45">
      <c r="B26" s="1">
        <v>210</v>
      </c>
      <c r="C26" s="1">
        <f t="shared" si="0"/>
        <v>90</v>
      </c>
      <c r="D26" s="1">
        <f t="shared" si="1"/>
        <v>-40</v>
      </c>
      <c r="E26" s="1">
        <f t="shared" si="2"/>
        <v>50</v>
      </c>
    </row>
    <row r="27" spans="2:5" ht="14.25" x14ac:dyDescent="0.45">
      <c r="B27" s="1">
        <v>220</v>
      </c>
      <c r="C27" s="1">
        <f t="shared" si="0"/>
        <v>100</v>
      </c>
      <c r="D27" s="1">
        <f t="shared" si="1"/>
        <v>-50</v>
      </c>
      <c r="E27" s="1">
        <f t="shared" si="2"/>
        <v>50</v>
      </c>
    </row>
    <row r="28" spans="2:5" ht="14.25" x14ac:dyDescent="0.45">
      <c r="B28" s="1">
        <v>230</v>
      </c>
      <c r="C28" s="1">
        <f t="shared" si="0"/>
        <v>110</v>
      </c>
      <c r="D28" s="1">
        <f t="shared" si="1"/>
        <v>-60</v>
      </c>
      <c r="E28" s="1">
        <f t="shared" si="2"/>
        <v>50</v>
      </c>
    </row>
    <row r="29" spans="2:5" ht="14.25" x14ac:dyDescent="0.45">
      <c r="B29" s="1">
        <v>240</v>
      </c>
      <c r="C29" s="1">
        <f t="shared" si="0"/>
        <v>120</v>
      </c>
      <c r="D29" s="1">
        <f t="shared" si="1"/>
        <v>-70</v>
      </c>
      <c r="E29" s="1">
        <f t="shared" si="2"/>
        <v>50</v>
      </c>
    </row>
    <row r="30" spans="2:5" ht="14.25" x14ac:dyDescent="0.45">
      <c r="B30" s="1">
        <v>250</v>
      </c>
      <c r="C30" s="1">
        <f t="shared" si="0"/>
        <v>130</v>
      </c>
      <c r="D30" s="1">
        <f t="shared" si="1"/>
        <v>-80</v>
      </c>
      <c r="E30" s="1">
        <f t="shared" si="2"/>
        <v>50</v>
      </c>
    </row>
  </sheetData>
  <mergeCells count="1">
    <mergeCell ref="A2:V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3"/>
  <sheetViews>
    <sheetView zoomScaleNormal="100" workbookViewId="0">
      <selection activeCell="Q11" sqref="Q11"/>
    </sheetView>
  </sheetViews>
  <sheetFormatPr defaultRowHeight="15" x14ac:dyDescent="0.25"/>
  <cols>
    <col min="2" max="2" width="21.7109375" bestFit="1" customWidth="1"/>
    <col min="3" max="3" width="9.85546875" bestFit="1" customWidth="1"/>
    <col min="4" max="4" width="13.42578125" bestFit="1" customWidth="1"/>
    <col min="5" max="5" width="10.7109375" bestFit="1" customWidth="1"/>
  </cols>
  <sheetData>
    <row r="2" spans="1:22" ht="18" customHeight="1" x14ac:dyDescent="0.25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8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6" spans="1:22" x14ac:dyDescent="0.25">
      <c r="B6" t="s">
        <v>3</v>
      </c>
      <c r="C6">
        <v>170</v>
      </c>
    </row>
    <row r="7" spans="1:22" ht="14.25" x14ac:dyDescent="0.45">
      <c r="B7" t="s">
        <v>4</v>
      </c>
      <c r="C7">
        <v>150</v>
      </c>
    </row>
    <row r="8" spans="1:22" ht="14.25" x14ac:dyDescent="0.45">
      <c r="B8" t="s">
        <v>5</v>
      </c>
      <c r="C8">
        <v>45</v>
      </c>
    </row>
    <row r="10" spans="1:22" ht="14.25" x14ac:dyDescent="0.45">
      <c r="B10" s="2" t="s">
        <v>6</v>
      </c>
      <c r="C10" s="2" t="s">
        <v>7</v>
      </c>
      <c r="D10" s="2" t="s">
        <v>11</v>
      </c>
      <c r="E10" s="2" t="s">
        <v>9</v>
      </c>
    </row>
    <row r="11" spans="1:22" ht="14.25" x14ac:dyDescent="0.45">
      <c r="B11" s="1">
        <v>30</v>
      </c>
      <c r="C11" s="1">
        <f>B11-$C$6</f>
        <v>-140</v>
      </c>
      <c r="D11" s="1">
        <f>MAX($C$8,$C$7-B11-$C$8)</f>
        <v>75</v>
      </c>
      <c r="E11" s="1">
        <f>C11+D11</f>
        <v>-65</v>
      </c>
    </row>
    <row r="12" spans="1:22" ht="14.25" x14ac:dyDescent="0.45">
      <c r="B12" s="1">
        <v>40</v>
      </c>
      <c r="C12" s="1">
        <f t="shared" ref="C12:C33" si="0">B12-$C$6</f>
        <v>-130</v>
      </c>
      <c r="D12" s="1">
        <f t="shared" ref="D12:D33" si="1">MAX($C$8,$C$7-B12-$C$8)</f>
        <v>65</v>
      </c>
      <c r="E12" s="1">
        <f t="shared" ref="E12:E33" si="2">C12+D12</f>
        <v>-65</v>
      </c>
    </row>
    <row r="13" spans="1:22" ht="14.25" x14ac:dyDescent="0.45">
      <c r="B13" s="1">
        <v>50</v>
      </c>
      <c r="C13" s="1">
        <f t="shared" si="0"/>
        <v>-120</v>
      </c>
      <c r="D13" s="1">
        <f t="shared" si="1"/>
        <v>55</v>
      </c>
      <c r="E13" s="1">
        <f t="shared" si="2"/>
        <v>-65</v>
      </c>
    </row>
    <row r="14" spans="1:22" ht="14.25" x14ac:dyDescent="0.45">
      <c r="B14" s="1">
        <v>60</v>
      </c>
      <c r="C14" s="1">
        <f t="shared" si="0"/>
        <v>-110</v>
      </c>
      <c r="D14" s="1">
        <f t="shared" si="1"/>
        <v>45</v>
      </c>
      <c r="E14" s="1">
        <f t="shared" si="2"/>
        <v>-65</v>
      </c>
    </row>
    <row r="15" spans="1:22" ht="14.25" x14ac:dyDescent="0.45">
      <c r="B15" s="1">
        <v>70</v>
      </c>
      <c r="C15" s="1">
        <f t="shared" si="0"/>
        <v>-100</v>
      </c>
      <c r="D15" s="1">
        <f t="shared" si="1"/>
        <v>45</v>
      </c>
      <c r="E15" s="1">
        <f t="shared" si="2"/>
        <v>-55</v>
      </c>
    </row>
    <row r="16" spans="1:22" ht="14.25" x14ac:dyDescent="0.45">
      <c r="B16" s="1">
        <v>80</v>
      </c>
      <c r="C16" s="1">
        <f t="shared" si="0"/>
        <v>-90</v>
      </c>
      <c r="D16" s="1">
        <f t="shared" si="1"/>
        <v>45</v>
      </c>
      <c r="E16" s="1">
        <f t="shared" si="2"/>
        <v>-45</v>
      </c>
    </row>
    <row r="17" spans="2:5" ht="14.25" x14ac:dyDescent="0.45">
      <c r="B17" s="1">
        <v>90</v>
      </c>
      <c r="C17" s="1">
        <f t="shared" si="0"/>
        <v>-80</v>
      </c>
      <c r="D17" s="1">
        <f t="shared" si="1"/>
        <v>45</v>
      </c>
      <c r="E17" s="1">
        <f t="shared" si="2"/>
        <v>-35</v>
      </c>
    </row>
    <row r="18" spans="2:5" ht="14.25" x14ac:dyDescent="0.45">
      <c r="B18" s="1">
        <v>100</v>
      </c>
      <c r="C18" s="1">
        <f t="shared" si="0"/>
        <v>-70</v>
      </c>
      <c r="D18" s="1">
        <f t="shared" si="1"/>
        <v>45</v>
      </c>
      <c r="E18" s="1">
        <f t="shared" si="2"/>
        <v>-25</v>
      </c>
    </row>
    <row r="19" spans="2:5" ht="14.25" x14ac:dyDescent="0.45">
      <c r="B19" s="1">
        <v>110</v>
      </c>
      <c r="C19" s="1">
        <f t="shared" si="0"/>
        <v>-60</v>
      </c>
      <c r="D19" s="1">
        <f t="shared" si="1"/>
        <v>45</v>
      </c>
      <c r="E19" s="1">
        <f t="shared" si="2"/>
        <v>-15</v>
      </c>
    </row>
    <row r="20" spans="2:5" ht="14.25" x14ac:dyDescent="0.45">
      <c r="B20" s="1">
        <v>120</v>
      </c>
      <c r="C20" s="1">
        <f t="shared" si="0"/>
        <v>-50</v>
      </c>
      <c r="D20" s="1">
        <f t="shared" si="1"/>
        <v>45</v>
      </c>
      <c r="E20" s="1">
        <f t="shared" si="2"/>
        <v>-5</v>
      </c>
    </row>
    <row r="21" spans="2:5" ht="14.25" x14ac:dyDescent="0.45">
      <c r="B21" s="1">
        <v>130</v>
      </c>
      <c r="C21" s="1">
        <f t="shared" si="0"/>
        <v>-40</v>
      </c>
      <c r="D21" s="1">
        <f t="shared" si="1"/>
        <v>45</v>
      </c>
      <c r="E21" s="1">
        <f t="shared" si="2"/>
        <v>5</v>
      </c>
    </row>
    <row r="22" spans="2:5" ht="14.25" x14ac:dyDescent="0.45">
      <c r="B22" s="1">
        <v>140</v>
      </c>
      <c r="C22" s="1">
        <f t="shared" si="0"/>
        <v>-30</v>
      </c>
      <c r="D22" s="1">
        <f t="shared" si="1"/>
        <v>45</v>
      </c>
      <c r="E22" s="1">
        <f t="shared" si="2"/>
        <v>15</v>
      </c>
    </row>
    <row r="23" spans="2:5" ht="14.25" x14ac:dyDescent="0.45">
      <c r="B23" s="1">
        <v>150</v>
      </c>
      <c r="C23" s="1">
        <f t="shared" si="0"/>
        <v>-20</v>
      </c>
      <c r="D23" s="1">
        <f t="shared" si="1"/>
        <v>45</v>
      </c>
      <c r="E23" s="1">
        <f t="shared" si="2"/>
        <v>25</v>
      </c>
    </row>
    <row r="24" spans="2:5" x14ac:dyDescent="0.25">
      <c r="B24" s="1">
        <v>160</v>
      </c>
      <c r="C24" s="1">
        <f t="shared" si="0"/>
        <v>-10</v>
      </c>
      <c r="D24" s="1">
        <f t="shared" si="1"/>
        <v>45</v>
      </c>
      <c r="E24" s="1">
        <f t="shared" si="2"/>
        <v>35</v>
      </c>
    </row>
    <row r="25" spans="2:5" x14ac:dyDescent="0.25">
      <c r="B25" s="1">
        <v>170</v>
      </c>
      <c r="C25" s="1">
        <f t="shared" si="0"/>
        <v>0</v>
      </c>
      <c r="D25" s="1">
        <f t="shared" si="1"/>
        <v>45</v>
      </c>
      <c r="E25" s="1">
        <f t="shared" si="2"/>
        <v>45</v>
      </c>
    </row>
    <row r="26" spans="2:5" x14ac:dyDescent="0.25">
      <c r="B26" s="1">
        <v>180</v>
      </c>
      <c r="C26" s="1">
        <f t="shared" si="0"/>
        <v>10</v>
      </c>
      <c r="D26" s="1">
        <f t="shared" si="1"/>
        <v>45</v>
      </c>
      <c r="E26" s="1">
        <f t="shared" si="2"/>
        <v>55</v>
      </c>
    </row>
    <row r="27" spans="2:5" x14ac:dyDescent="0.25">
      <c r="B27" s="1">
        <v>190</v>
      </c>
      <c r="C27" s="1">
        <f t="shared" si="0"/>
        <v>20</v>
      </c>
      <c r="D27" s="1">
        <f t="shared" si="1"/>
        <v>45</v>
      </c>
      <c r="E27" s="1">
        <f t="shared" si="2"/>
        <v>65</v>
      </c>
    </row>
    <row r="28" spans="2:5" x14ac:dyDescent="0.25">
      <c r="B28" s="1">
        <v>200</v>
      </c>
      <c r="C28" s="1">
        <f t="shared" si="0"/>
        <v>30</v>
      </c>
      <c r="D28" s="1">
        <f t="shared" si="1"/>
        <v>45</v>
      </c>
      <c r="E28" s="1">
        <f t="shared" si="2"/>
        <v>75</v>
      </c>
    </row>
    <row r="29" spans="2:5" x14ac:dyDescent="0.25">
      <c r="B29" s="1">
        <v>210</v>
      </c>
      <c r="C29" s="1">
        <f t="shared" si="0"/>
        <v>40</v>
      </c>
      <c r="D29" s="1">
        <f t="shared" si="1"/>
        <v>45</v>
      </c>
      <c r="E29" s="1">
        <f t="shared" si="2"/>
        <v>85</v>
      </c>
    </row>
    <row r="30" spans="2:5" x14ac:dyDescent="0.25">
      <c r="B30" s="1">
        <v>220</v>
      </c>
      <c r="C30" s="1">
        <f t="shared" si="0"/>
        <v>50</v>
      </c>
      <c r="D30" s="1">
        <f t="shared" si="1"/>
        <v>45</v>
      </c>
      <c r="E30" s="1">
        <f t="shared" si="2"/>
        <v>95</v>
      </c>
    </row>
    <row r="31" spans="2:5" x14ac:dyDescent="0.25">
      <c r="B31" s="1">
        <v>230</v>
      </c>
      <c r="C31" s="1">
        <f t="shared" si="0"/>
        <v>60</v>
      </c>
      <c r="D31" s="1">
        <f t="shared" si="1"/>
        <v>45</v>
      </c>
      <c r="E31" s="1">
        <f t="shared" si="2"/>
        <v>105</v>
      </c>
    </row>
    <row r="32" spans="2:5" x14ac:dyDescent="0.25">
      <c r="B32" s="1">
        <v>240</v>
      </c>
      <c r="C32" s="1">
        <f t="shared" si="0"/>
        <v>70</v>
      </c>
      <c r="D32" s="1">
        <f t="shared" si="1"/>
        <v>45</v>
      </c>
      <c r="E32" s="1">
        <f t="shared" si="2"/>
        <v>115</v>
      </c>
    </row>
    <row r="33" spans="2:5" x14ac:dyDescent="0.25">
      <c r="B33" s="1">
        <v>250</v>
      </c>
      <c r="C33" s="1">
        <f t="shared" si="0"/>
        <v>80</v>
      </c>
      <c r="D33" s="1">
        <f t="shared" si="1"/>
        <v>45</v>
      </c>
      <c r="E33" s="1">
        <f t="shared" si="2"/>
        <v>125</v>
      </c>
    </row>
  </sheetData>
  <mergeCells count="1">
    <mergeCell ref="A2:V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1"/>
  <sheetViews>
    <sheetView workbookViewId="0">
      <selection activeCell="P9" sqref="P9"/>
    </sheetView>
  </sheetViews>
  <sheetFormatPr defaultRowHeight="15" x14ac:dyDescent="0.25"/>
  <cols>
    <col min="2" max="2" width="17" bestFit="1" customWidth="1"/>
    <col min="3" max="3" width="13.28515625" bestFit="1" customWidth="1"/>
    <col min="4" max="4" width="18.28515625" bestFit="1" customWidth="1"/>
    <col min="5" max="5" width="10.28515625" bestFit="1" customWidth="1"/>
  </cols>
  <sheetData>
    <row r="2" spans="1:22" ht="18" customHeight="1" x14ac:dyDescent="0.2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8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5" spans="1:22" ht="14.25" x14ac:dyDescent="0.45">
      <c r="B5" t="s">
        <v>13</v>
      </c>
      <c r="C5">
        <v>3</v>
      </c>
      <c r="D5" t="s">
        <v>12</v>
      </c>
      <c r="E5">
        <v>30</v>
      </c>
    </row>
    <row r="6" spans="1:22" ht="14.25" x14ac:dyDescent="0.45">
      <c r="B6" t="s">
        <v>14</v>
      </c>
      <c r="C6">
        <v>1</v>
      </c>
      <c r="D6" t="s">
        <v>15</v>
      </c>
      <c r="E6">
        <v>35</v>
      </c>
    </row>
    <row r="10" spans="1:22" ht="14.25" x14ac:dyDescent="0.45">
      <c r="B10" s="2" t="s">
        <v>6</v>
      </c>
      <c r="C10" s="2" t="s">
        <v>16</v>
      </c>
      <c r="D10" s="2" t="s">
        <v>8</v>
      </c>
      <c r="E10" s="2" t="s">
        <v>9</v>
      </c>
    </row>
    <row r="11" spans="1:22" ht="14.25" x14ac:dyDescent="0.45">
      <c r="B11" s="1">
        <v>20</v>
      </c>
      <c r="C11" s="1">
        <f>MAX(-$C$5,B11-$E$5-$C$5)</f>
        <v>-3</v>
      </c>
      <c r="D11" s="1">
        <f>MIN($C$6,$E$6-B11+$C$6)</f>
        <v>1</v>
      </c>
      <c r="E11" s="1">
        <f>C11+D11</f>
        <v>-2</v>
      </c>
    </row>
    <row r="12" spans="1:22" ht="14.25" x14ac:dyDescent="0.45">
      <c r="B12" s="1">
        <v>30</v>
      </c>
      <c r="C12" s="1">
        <f t="shared" ref="C12:C20" si="0">MAX(-$C$5,B12-$E$5-$C$5)</f>
        <v>-3</v>
      </c>
      <c r="D12" s="1">
        <f t="shared" ref="D12:D20" si="1">MIN($C$6,$E$6-B12+$C$6)</f>
        <v>1</v>
      </c>
      <c r="E12" s="1">
        <f t="shared" ref="E12:E20" si="2">C12+D12</f>
        <v>-2</v>
      </c>
    </row>
    <row r="13" spans="1:22" ht="14.25" x14ac:dyDescent="0.45">
      <c r="B13" s="1">
        <v>31</v>
      </c>
      <c r="C13" s="1">
        <f t="shared" si="0"/>
        <v>-2</v>
      </c>
      <c r="D13" s="1">
        <f t="shared" si="1"/>
        <v>1</v>
      </c>
      <c r="E13" s="1">
        <f t="shared" si="2"/>
        <v>-1</v>
      </c>
    </row>
    <row r="14" spans="1:22" ht="14.25" x14ac:dyDescent="0.45">
      <c r="B14" s="1">
        <v>32</v>
      </c>
      <c r="C14" s="1">
        <f t="shared" si="0"/>
        <v>-1</v>
      </c>
      <c r="D14" s="1">
        <f t="shared" si="1"/>
        <v>1</v>
      </c>
      <c r="E14" s="1">
        <f t="shared" si="2"/>
        <v>0</v>
      </c>
    </row>
    <row r="15" spans="1:22" ht="14.25" x14ac:dyDescent="0.45">
      <c r="B15" s="1">
        <v>33</v>
      </c>
      <c r="C15" s="1">
        <f t="shared" si="0"/>
        <v>0</v>
      </c>
      <c r="D15" s="1">
        <f t="shared" si="1"/>
        <v>1</v>
      </c>
      <c r="E15" s="1">
        <f t="shared" si="2"/>
        <v>1</v>
      </c>
    </row>
    <row r="16" spans="1:22" ht="14.25" x14ac:dyDescent="0.45">
      <c r="B16" s="1">
        <v>34</v>
      </c>
      <c r="C16" s="1">
        <f t="shared" si="0"/>
        <v>1</v>
      </c>
      <c r="D16" s="1">
        <f t="shared" si="1"/>
        <v>1</v>
      </c>
      <c r="E16" s="1">
        <f t="shared" si="2"/>
        <v>2</v>
      </c>
    </row>
    <row r="17" spans="1:22" ht="14.25" x14ac:dyDescent="0.45">
      <c r="B17" s="1">
        <v>35</v>
      </c>
      <c r="C17" s="1">
        <f t="shared" si="0"/>
        <v>2</v>
      </c>
      <c r="D17" s="1">
        <f t="shared" si="1"/>
        <v>1</v>
      </c>
      <c r="E17" s="1">
        <f t="shared" si="2"/>
        <v>3</v>
      </c>
    </row>
    <row r="18" spans="1:22" ht="14.25" x14ac:dyDescent="0.45">
      <c r="B18" s="1">
        <v>40</v>
      </c>
      <c r="C18" s="1">
        <f t="shared" si="0"/>
        <v>7</v>
      </c>
      <c r="D18" s="1">
        <f t="shared" si="1"/>
        <v>-4</v>
      </c>
      <c r="E18" s="1">
        <f t="shared" si="2"/>
        <v>3</v>
      </c>
    </row>
    <row r="19" spans="1:22" ht="14.25" x14ac:dyDescent="0.45">
      <c r="B19" s="1">
        <v>45</v>
      </c>
      <c r="C19" s="1">
        <f t="shared" si="0"/>
        <v>12</v>
      </c>
      <c r="D19" s="1">
        <f t="shared" si="1"/>
        <v>-9</v>
      </c>
      <c r="E19" s="1">
        <f t="shared" si="2"/>
        <v>3</v>
      </c>
    </row>
    <row r="20" spans="1:22" ht="14.25" x14ac:dyDescent="0.45">
      <c r="B20" s="1">
        <v>50</v>
      </c>
      <c r="C20" s="1">
        <f t="shared" si="0"/>
        <v>17</v>
      </c>
      <c r="D20" s="1">
        <f t="shared" si="1"/>
        <v>-14</v>
      </c>
      <c r="E20" s="1">
        <f t="shared" si="2"/>
        <v>3</v>
      </c>
    </row>
    <row r="30" spans="1:22" ht="18" customHeight="1" x14ac:dyDescent="0.25">
      <c r="A30" s="7" t="s">
        <v>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8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</sheetData>
  <mergeCells count="2">
    <mergeCell ref="A2:V3"/>
    <mergeCell ref="A30:V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8"/>
  <sheetViews>
    <sheetView tabSelected="1" zoomScale="80" zoomScaleNormal="80" workbookViewId="0">
      <selection activeCell="T19" sqref="T19"/>
    </sheetView>
  </sheetViews>
  <sheetFormatPr defaultRowHeight="15" x14ac:dyDescent="0.25"/>
  <cols>
    <col min="2" max="2" width="18.85546875" bestFit="1" customWidth="1"/>
    <col min="3" max="3" width="14" bestFit="1" customWidth="1"/>
    <col min="4" max="4" width="20.28515625" bestFit="1" customWidth="1"/>
    <col min="5" max="5" width="10.85546875" bestFit="1" customWidth="1"/>
  </cols>
  <sheetData>
    <row r="2" spans="1:22" ht="18" customHeight="1" x14ac:dyDescent="0.25">
      <c r="A2" s="7" t="s">
        <v>23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8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6" spans="1:22" x14ac:dyDescent="0.25">
      <c r="B6" t="s">
        <v>21</v>
      </c>
      <c r="C6">
        <v>3</v>
      </c>
      <c r="D6" t="s">
        <v>12</v>
      </c>
      <c r="E6">
        <v>35</v>
      </c>
    </row>
    <row r="7" spans="1:22" x14ac:dyDescent="0.25">
      <c r="B7" t="s">
        <v>22</v>
      </c>
      <c r="C7">
        <v>1</v>
      </c>
      <c r="D7" t="s">
        <v>15</v>
      </c>
      <c r="E7">
        <v>30</v>
      </c>
    </row>
    <row r="9" spans="1:22" x14ac:dyDescent="0.25">
      <c r="G9" s="4"/>
    </row>
    <row r="10" spans="1:22" x14ac:dyDescent="0.25">
      <c r="B10" s="2" t="s">
        <v>6</v>
      </c>
      <c r="C10" s="2" t="s">
        <v>24</v>
      </c>
      <c r="D10" s="2" t="s">
        <v>25</v>
      </c>
      <c r="E10" s="2" t="s">
        <v>9</v>
      </c>
      <c r="G10" s="4"/>
    </row>
    <row r="11" spans="1:22" x14ac:dyDescent="0.25">
      <c r="B11" s="1">
        <v>10</v>
      </c>
      <c r="C11" s="1">
        <f>MAX(-$C$6,$E$6-B11-$C$6)</f>
        <v>22</v>
      </c>
      <c r="D11" s="1">
        <f>MIN($C$7,B11-$E$7+$C$7)</f>
        <v>-19</v>
      </c>
      <c r="E11" s="1">
        <f>C11+D11</f>
        <v>3</v>
      </c>
    </row>
    <row r="12" spans="1:22" x14ac:dyDescent="0.25">
      <c r="B12" s="1">
        <v>20</v>
      </c>
      <c r="C12" s="1">
        <f t="shared" ref="C12:C26" si="0">MAX(-$C$6,$E$6-B12-$C$6)</f>
        <v>12</v>
      </c>
      <c r="D12" s="1">
        <f t="shared" ref="D12:D26" si="1">MIN($C$7,B12-$E$7+$C$7)</f>
        <v>-9</v>
      </c>
      <c r="E12" s="1">
        <f t="shared" ref="E12:E26" si="2">C12+D12</f>
        <v>3</v>
      </c>
    </row>
    <row r="13" spans="1:22" x14ac:dyDescent="0.25">
      <c r="B13" s="1">
        <v>25</v>
      </c>
      <c r="C13" s="1">
        <f t="shared" si="0"/>
        <v>7</v>
      </c>
      <c r="D13" s="1">
        <f t="shared" si="1"/>
        <v>-4</v>
      </c>
      <c r="E13" s="1">
        <f t="shared" si="2"/>
        <v>3</v>
      </c>
    </row>
    <row r="14" spans="1:22" x14ac:dyDescent="0.25">
      <c r="B14" s="1">
        <v>27</v>
      </c>
      <c r="C14" s="1">
        <f t="shared" si="0"/>
        <v>5</v>
      </c>
      <c r="D14" s="1">
        <f t="shared" si="1"/>
        <v>-2</v>
      </c>
      <c r="E14" s="1">
        <f t="shared" si="2"/>
        <v>3</v>
      </c>
    </row>
    <row r="15" spans="1:22" x14ac:dyDescent="0.25">
      <c r="B15" s="1">
        <v>29</v>
      </c>
      <c r="C15" s="1">
        <f t="shared" si="0"/>
        <v>3</v>
      </c>
      <c r="D15" s="1">
        <f t="shared" si="1"/>
        <v>0</v>
      </c>
      <c r="E15" s="1">
        <f t="shared" si="2"/>
        <v>3</v>
      </c>
    </row>
    <row r="16" spans="1:22" x14ac:dyDescent="0.25">
      <c r="B16" s="1">
        <v>30</v>
      </c>
      <c r="C16" s="1">
        <f t="shared" si="0"/>
        <v>2</v>
      </c>
      <c r="D16" s="1">
        <f t="shared" si="1"/>
        <v>1</v>
      </c>
      <c r="E16" s="1">
        <f t="shared" si="2"/>
        <v>3</v>
      </c>
    </row>
    <row r="17" spans="1:6" x14ac:dyDescent="0.25">
      <c r="B17" s="1">
        <v>31</v>
      </c>
      <c r="C17" s="1">
        <f t="shared" si="0"/>
        <v>1</v>
      </c>
      <c r="D17" s="1">
        <f t="shared" si="1"/>
        <v>1</v>
      </c>
      <c r="E17" s="1">
        <f t="shared" si="2"/>
        <v>2</v>
      </c>
    </row>
    <row r="18" spans="1:6" x14ac:dyDescent="0.25">
      <c r="B18" s="1">
        <v>32</v>
      </c>
      <c r="C18" s="1">
        <f t="shared" si="0"/>
        <v>0</v>
      </c>
      <c r="D18" s="1">
        <f t="shared" si="1"/>
        <v>1</v>
      </c>
      <c r="E18" s="1">
        <f t="shared" si="2"/>
        <v>1</v>
      </c>
    </row>
    <row r="19" spans="1:6" x14ac:dyDescent="0.25">
      <c r="B19" s="1">
        <v>33</v>
      </c>
      <c r="C19" s="1">
        <f t="shared" si="0"/>
        <v>-1</v>
      </c>
      <c r="D19" s="1">
        <f t="shared" si="1"/>
        <v>1</v>
      </c>
      <c r="E19" s="1">
        <f t="shared" si="2"/>
        <v>0</v>
      </c>
    </row>
    <row r="20" spans="1:6" x14ac:dyDescent="0.25">
      <c r="B20" s="1">
        <v>34</v>
      </c>
      <c r="C20" s="1">
        <f t="shared" si="0"/>
        <v>-2</v>
      </c>
      <c r="D20" s="1">
        <f t="shared" si="1"/>
        <v>1</v>
      </c>
      <c r="E20" s="1">
        <f t="shared" si="2"/>
        <v>-1</v>
      </c>
    </row>
    <row r="21" spans="1:6" x14ac:dyDescent="0.25">
      <c r="B21" s="3">
        <v>35</v>
      </c>
      <c r="C21" s="1">
        <f t="shared" si="0"/>
        <v>-3</v>
      </c>
      <c r="D21" s="1">
        <f t="shared" si="1"/>
        <v>1</v>
      </c>
      <c r="E21" s="3">
        <f t="shared" si="2"/>
        <v>-2</v>
      </c>
    </row>
    <row r="22" spans="1:6" x14ac:dyDescent="0.25">
      <c r="B22" s="3">
        <v>37</v>
      </c>
      <c r="C22" s="1">
        <f t="shared" si="0"/>
        <v>-3</v>
      </c>
      <c r="D22" s="1">
        <f t="shared" si="1"/>
        <v>1</v>
      </c>
      <c r="E22" s="3">
        <f t="shared" si="2"/>
        <v>-2</v>
      </c>
    </row>
    <row r="23" spans="1:6" x14ac:dyDescent="0.25">
      <c r="B23" s="3">
        <v>39</v>
      </c>
      <c r="C23" s="1">
        <f t="shared" si="0"/>
        <v>-3</v>
      </c>
      <c r="D23" s="1">
        <f t="shared" si="1"/>
        <v>1</v>
      </c>
      <c r="E23" s="3">
        <f t="shared" si="2"/>
        <v>-2</v>
      </c>
    </row>
    <row r="24" spans="1:6" x14ac:dyDescent="0.25">
      <c r="B24" s="3">
        <v>40</v>
      </c>
      <c r="C24" s="1">
        <f t="shared" si="0"/>
        <v>-3</v>
      </c>
      <c r="D24" s="1">
        <f t="shared" si="1"/>
        <v>1</v>
      </c>
      <c r="E24" s="3">
        <f t="shared" si="2"/>
        <v>-2</v>
      </c>
    </row>
    <row r="25" spans="1:6" x14ac:dyDescent="0.25">
      <c r="B25" s="3">
        <v>50</v>
      </c>
      <c r="C25" s="1">
        <f t="shared" si="0"/>
        <v>-3</v>
      </c>
      <c r="D25" s="1">
        <f t="shared" si="1"/>
        <v>1</v>
      </c>
      <c r="E25" s="3">
        <f t="shared" si="2"/>
        <v>-2</v>
      </c>
    </row>
    <row r="26" spans="1:6" x14ac:dyDescent="0.25">
      <c r="B26" s="3">
        <v>60</v>
      </c>
      <c r="C26" s="1">
        <f t="shared" si="0"/>
        <v>-3</v>
      </c>
      <c r="D26" s="1">
        <f t="shared" si="1"/>
        <v>1</v>
      </c>
      <c r="E26" s="3">
        <f t="shared" si="2"/>
        <v>-2</v>
      </c>
    </row>
    <row r="27" spans="1:6" x14ac:dyDescent="0.25">
      <c r="A27" s="4"/>
      <c r="B27" s="5"/>
      <c r="C27" s="6"/>
      <c r="D27" s="6"/>
      <c r="E27" s="5"/>
      <c r="F27" s="4"/>
    </row>
    <row r="28" spans="1:6" x14ac:dyDescent="0.25">
      <c r="C28" s="4"/>
      <c r="D28" s="4"/>
    </row>
  </sheetData>
  <mergeCells count="1">
    <mergeCell ref="A2:V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Covered call</vt:lpstr>
      <vt:lpstr>Protective Put</vt:lpstr>
      <vt:lpstr>Bull Spread</vt:lpstr>
      <vt:lpstr>Bear Spread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2025-02-21T09:10:53Z</dcterms:created>
  <dcterms:modified xsi:type="dcterms:W3CDTF">2025-04-12T07:02:24Z</dcterms:modified>
</cp:coreProperties>
</file>