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\Desktop\MF FINAL\"/>
    </mc:Choice>
  </mc:AlternateContent>
  <xr:revisionPtr revIDLastSave="0" documentId="13_ncr:1_{6B80F866-3820-4CBF-938B-9E05FC46A1F5}" xr6:coauthVersionLast="40" xr6:coauthVersionMax="40" xr10:uidLastSave="{00000000-0000-0000-0000-000000000000}"/>
  <bookViews>
    <workbookView xWindow="0" yWindow="0" windowWidth="20490" windowHeight="6825" xr2:uid="{C73C21F9-2B70-461D-A1EC-FCDE887F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9" i="1" s="1"/>
  <c r="E9" i="1"/>
  <c r="E7" i="1"/>
  <c r="F6" i="1" s="1"/>
  <c r="F15" i="1" s="1"/>
  <c r="B16" i="1"/>
  <c r="B15" i="1"/>
  <c r="B13" i="1"/>
  <c r="B12" i="1"/>
  <c r="F17" i="1" l="1"/>
  <c r="E18" i="1" s="1"/>
  <c r="E16" i="1" l="1"/>
  <c r="D17" i="1" s="1"/>
</calcChain>
</file>

<file path=xl/sharedStrings.xml><?xml version="1.0" encoding="utf-8"?>
<sst xmlns="http://schemas.openxmlformats.org/spreadsheetml/2006/main" count="92" uniqueCount="20">
  <si>
    <t>OPTION PRICING BINOMIAL METHOD</t>
  </si>
  <si>
    <t>EUROPEAN CALL OPTION</t>
  </si>
  <si>
    <t>ASSUMPTIONS</t>
  </si>
  <si>
    <t>STOCK PRICE</t>
  </si>
  <si>
    <t>STRIKE PRICE</t>
  </si>
  <si>
    <t>TIME TO MATURITY</t>
  </si>
  <si>
    <t>RISK FREE RATE</t>
  </si>
  <si>
    <t>VOLATILITY</t>
  </si>
  <si>
    <t>NUMBER OF STEPS</t>
  </si>
  <si>
    <t>OPTION TYPE</t>
  </si>
  <si>
    <t>UP</t>
  </si>
  <si>
    <t>DOWN</t>
  </si>
  <si>
    <t>dt</t>
  </si>
  <si>
    <t>Risk neutral profit</t>
  </si>
  <si>
    <t>p_d</t>
  </si>
  <si>
    <t>BINOMIAL TREE</t>
  </si>
  <si>
    <t>OPTION PRICE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</si>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</sst>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F1A3E-C7FF-47BB-AE5F-C51A4D023C90}" name="Table1" displayName="Table1" ref="D3:F10" totalsRowShown="0">
  <autoFilter ref="D3:F10" xr:uid="{B96A92D2-C5E8-4C7A-A184-34FA18FB636A}"/>
  <tableColumns count="3">
    <tableColumn id="1" xr3:uid="{1D6453B1-622A-4DAE-884E-5C615DA0E700}" name="Column1"/>
    <tableColumn id="2" xr3:uid="{2533B67E-FB9B-4481-8ABC-F7B0D46C94F3}" name="Column2"/>
    <tableColumn id="3" xr3:uid="{FA4DB055-C183-4BDD-8B11-56809CABDD66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3C8D1-586C-470F-A43D-F8105C4F00BE}" name="Table2" displayName="Table2" ref="D11:F19" totalsRowShown="0">
  <autoFilter ref="D11:F19" xr:uid="{DBABF65B-4F92-443A-94AF-9A16E5EACCC2}"/>
  <tableColumns count="3">
    <tableColumn id="1" xr3:uid="{CA2F1CBE-30FE-48F0-9EEA-EFBDD6C7EFCE}" name="Column1"/>
    <tableColumn id="2" xr3:uid="{CFEC5E0B-0405-4E6A-830C-3C2A4D8C083D}" name="Column2"/>
    <tableColumn id="3" xr3:uid="{1865CB60-D876-4BAD-9065-5448499F1F98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0A8F-0FCE-449E-B648-2918174D8514}">
  <dimension ref="A1:F19"/>
  <sheetViews>
    <sheetView tabSelected="1" workbookViewId="0">
      <selection activeCell="K6" sqref="K6"/>
    </sheetView>
  </sheetViews>
  <sheetFormatPr defaultRowHeight="15" x14ac:dyDescent="0.25"/>
  <cols>
    <col min="1" max="1" width="16.5703125" customWidth="1"/>
    <col min="3" max="3" width="30.140625" customWidth="1"/>
    <col min="4" max="4" width="23.140625" bestFit="1" customWidth="1"/>
    <col min="5" max="6" width="11" customWidth="1"/>
  </cols>
  <sheetData>
    <row r="1" spans="1:6" ht="36" customHeight="1" x14ac:dyDescent="0.35">
      <c r="A1" s="3" t="s">
        <v>0</v>
      </c>
      <c r="B1" s="3"/>
      <c r="C1" s="3"/>
      <c r="D1" s="3" t="s">
        <v>1</v>
      </c>
    </row>
    <row r="3" spans="1:6" x14ac:dyDescent="0.25">
      <c r="A3" s="2" t="s">
        <v>2</v>
      </c>
      <c r="D3" t="s">
        <v>17</v>
      </c>
      <c r="E3" t="s">
        <v>18</v>
      </c>
      <c r="F3" t="s">
        <v>19</v>
      </c>
    </row>
    <row r="4" spans="1:6" x14ac:dyDescent="0.25">
      <c r="A4" s="2" t="s">
        <v>3</v>
      </c>
      <c r="B4">
        <v>100</v>
      </c>
      <c r="D4" t="s">
        <v>15</v>
      </c>
    </row>
    <row r="5" spans="1:6" x14ac:dyDescent="0.25">
      <c r="A5" s="2" t="s">
        <v>4</v>
      </c>
      <c r="B5">
        <v>100</v>
      </c>
      <c r="D5">
        <v>0</v>
      </c>
      <c r="E5">
        <v>1</v>
      </c>
      <c r="F5">
        <v>2</v>
      </c>
    </row>
    <row r="6" spans="1:6" x14ac:dyDescent="0.25">
      <c r="A6" s="2" t="s">
        <v>5</v>
      </c>
      <c r="B6">
        <v>2</v>
      </c>
      <c r="F6">
        <f>E7*B12</f>
        <v>149.18246976412703</v>
      </c>
    </row>
    <row r="7" spans="1:6" x14ac:dyDescent="0.25">
      <c r="A7" s="2" t="s">
        <v>6</v>
      </c>
      <c r="B7" s="1">
        <v>0.05</v>
      </c>
      <c r="E7">
        <f>D8*B12</f>
        <v>122.14027581601698</v>
      </c>
    </row>
    <row r="8" spans="1:6" x14ac:dyDescent="0.25">
      <c r="A8" s="2" t="s">
        <v>7</v>
      </c>
      <c r="B8" s="1">
        <v>0.2</v>
      </c>
      <c r="D8">
        <v>100</v>
      </c>
    </row>
    <row r="9" spans="1:6" x14ac:dyDescent="0.25">
      <c r="A9" s="2" t="s">
        <v>8</v>
      </c>
      <c r="B9">
        <v>2</v>
      </c>
      <c r="E9">
        <f>D8*B13</f>
        <v>81.873075307798189</v>
      </c>
    </row>
    <row r="10" spans="1:6" x14ac:dyDescent="0.25">
      <c r="A10" s="2" t="s">
        <v>9</v>
      </c>
      <c r="F10">
        <f>E9*B13</f>
        <v>67.032004603563934</v>
      </c>
    </row>
    <row r="11" spans="1:6" x14ac:dyDescent="0.25">
      <c r="A11" s="2"/>
      <c r="D11" t="s">
        <v>17</v>
      </c>
      <c r="E11" t="s">
        <v>18</v>
      </c>
      <c r="F11" t="s">
        <v>19</v>
      </c>
    </row>
    <row r="12" spans="1:6" x14ac:dyDescent="0.25">
      <c r="A12" s="2" t="s">
        <v>10</v>
      </c>
      <c r="B12">
        <f>EXP($B$8*SQRT($B$14))</f>
        <v>1.2214027581601699</v>
      </c>
      <c r="D12" t="s">
        <v>16</v>
      </c>
    </row>
    <row r="13" spans="1:6" x14ac:dyDescent="0.25">
      <c r="A13" s="2" t="s">
        <v>11</v>
      </c>
      <c r="B13">
        <f>1/B12</f>
        <v>0.81873075307798182</v>
      </c>
      <c r="D13">
        <v>0</v>
      </c>
      <c r="E13">
        <v>1</v>
      </c>
      <c r="F13">
        <v>2</v>
      </c>
    </row>
    <row r="14" spans="1:6" x14ac:dyDescent="0.25">
      <c r="A14" s="2" t="s">
        <v>12</v>
      </c>
      <c r="B14">
        <v>1</v>
      </c>
    </row>
    <row r="15" spans="1:6" x14ac:dyDescent="0.25">
      <c r="A15" s="2" t="s">
        <v>13</v>
      </c>
      <c r="B15">
        <f>(1/(B12-B13))*(EXP(B7*B14)-B13)</f>
        <v>0.57749319635612428</v>
      </c>
      <c r="F15">
        <f>MAX($F$6-$B$4,0)</f>
        <v>49.182469764127035</v>
      </c>
    </row>
    <row r="16" spans="1:6" x14ac:dyDescent="0.25">
      <c r="A16" s="2" t="s">
        <v>14</v>
      </c>
      <c r="B16">
        <f>1-B15</f>
        <v>0.42250680364387572</v>
      </c>
      <c r="E16">
        <f>EXP(-$B$7*$B$14)*(($F$15*$B$15)-($F$17*$B$16))</f>
        <v>27.017333365945593</v>
      </c>
    </row>
    <row r="17" spans="4:6" x14ac:dyDescent="0.25">
      <c r="D17">
        <f>EXP(-$B$7*$B$14)*(($E$16*$B$15)-($F$17*$B$16))</f>
        <v>14.841391774494451</v>
      </c>
      <c r="F17">
        <f>MAX(F10-$B$4,0)</f>
        <v>0</v>
      </c>
    </row>
    <row r="18" spans="4:6" x14ac:dyDescent="0.25">
      <c r="E18">
        <f>EXP(-$B$7*$B$14)*(($F$17*$B$16)-($F$19*$B$17))</f>
        <v>0</v>
      </c>
    </row>
    <row r="19" spans="4:6" x14ac:dyDescent="0.25">
      <c r="F19">
        <f>MAX($F$10-$B$4,0)</f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2025-04-12T18:04:05Z</dcterms:created>
  <dcterms:modified xsi:type="dcterms:W3CDTF">2025-04-13T06:23:26Z</dcterms:modified>
</cp:coreProperties>
</file>