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YANA\Desktop\MANSI YADAV\MF FINAL\"/>
    </mc:Choice>
  </mc:AlternateContent>
  <xr:revisionPtr revIDLastSave="0" documentId="13_ncr:1_{B83BF81D-A50B-4416-96CC-2CC780AEA64B}" xr6:coauthVersionLast="40" xr6:coauthVersionMax="40" xr10:uidLastSave="{00000000-0000-0000-0000-000000000000}"/>
  <bookViews>
    <workbookView xWindow="0" yWindow="0" windowWidth="11295" windowHeight="6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H17" i="1"/>
  <c r="G17" i="1"/>
  <c r="G27" i="1"/>
  <c r="F27" i="1"/>
  <c r="E27" i="1"/>
  <c r="E25" i="1"/>
  <c r="F6" i="1" s="1"/>
  <c r="G6" i="1" s="1"/>
  <c r="D27" i="1"/>
  <c r="D26" i="1"/>
  <c r="D2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E6" i="1"/>
  <c r="D6" i="1"/>
  <c r="C6" i="1"/>
</calcChain>
</file>

<file path=xl/sharedStrings.xml><?xml version="1.0" encoding="utf-8"?>
<sst xmlns="http://schemas.openxmlformats.org/spreadsheetml/2006/main" count="10" uniqueCount="10">
  <si>
    <t>PRACTICAL 8</t>
  </si>
  <si>
    <t>Closing stock price S_i</t>
  </si>
  <si>
    <t>price relative(S_i/S_i-1)</t>
  </si>
  <si>
    <t>Daily return</t>
  </si>
  <si>
    <t>u_i*u_i</t>
  </si>
  <si>
    <t>Standard Deviation</t>
  </si>
  <si>
    <t>Volatility</t>
  </si>
  <si>
    <t>Days</t>
  </si>
  <si>
    <t>n=18</t>
  </si>
  <si>
    <t>Estimating volatility from historical data of stock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</si>
</sst>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3" sqref="A3"/>
    </sheetView>
  </sheetViews>
  <sheetFormatPr defaultRowHeight="15" x14ac:dyDescent="0.25"/>
  <cols>
    <col min="1" max="1" width="21.7109375" customWidth="1"/>
    <col min="2" max="2" width="22" customWidth="1"/>
    <col min="3" max="3" width="13" customWidth="1"/>
    <col min="4" max="5" width="16.140625" customWidth="1"/>
    <col min="6" max="8" width="12" bestFit="1" customWidth="1"/>
  </cols>
  <sheetData>
    <row r="1" spans="1:7" x14ac:dyDescent="0.25">
      <c r="A1" t="s">
        <v>0</v>
      </c>
    </row>
    <row r="2" spans="1:7" x14ac:dyDescent="0.25">
      <c r="A2" t="s">
        <v>9</v>
      </c>
    </row>
    <row r="4" spans="1:7" x14ac:dyDescent="0.25">
      <c r="A4" t="s">
        <v>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0</v>
      </c>
      <c r="B5">
        <v>23361.05</v>
      </c>
    </row>
    <row r="6" spans="1:7" x14ac:dyDescent="0.25">
      <c r="A6">
        <v>1</v>
      </c>
      <c r="B6">
        <v>23739.25</v>
      </c>
      <c r="C6">
        <f>B6/B5</f>
        <v>1.0161893408044587</v>
      </c>
      <c r="D6">
        <f>LN(C6)</f>
        <v>1.6059690853104273E-2</v>
      </c>
      <c r="E6">
        <f>D6*D6</f>
        <v>2.5791367029728103E-4</v>
      </c>
      <c r="F6">
        <f>SQRT((1/17)*SUM(E9:E26)-(1/(18*17))*SUM(D9:D26)*SUM(D9:D26))</f>
        <v>7.8403810445979265E-3</v>
      </c>
      <c r="G6">
        <f>F6*252</f>
        <v>1.9757760232386774</v>
      </c>
    </row>
    <row r="7" spans="1:7" x14ac:dyDescent="0.25">
      <c r="A7">
        <v>2</v>
      </c>
      <c r="B7">
        <v>23696.3</v>
      </c>
      <c r="C7">
        <f t="shared" ref="C7:C23" si="0">B7/B6</f>
        <v>0.99819076002822327</v>
      </c>
      <c r="D7">
        <f t="shared" ref="D7:D23" si="1">LN(C7)</f>
        <v>-1.8108786231885072E-3</v>
      </c>
      <c r="E7">
        <f t="shared" ref="E7:E23" si="2">D7*D7</f>
        <v>3.2792813879211035E-6</v>
      </c>
    </row>
    <row r="8" spans="1:7" x14ac:dyDescent="0.25">
      <c r="A8">
        <v>3</v>
      </c>
      <c r="B8">
        <v>23603.35</v>
      </c>
      <c r="C8">
        <f t="shared" si="0"/>
        <v>0.99607744668998954</v>
      </c>
      <c r="D8">
        <f t="shared" si="1"/>
        <v>-3.9302666996406553E-3</v>
      </c>
      <c r="E8">
        <f t="shared" si="2"/>
        <v>1.5446996330304247E-5</v>
      </c>
    </row>
    <row r="9" spans="1:7" x14ac:dyDescent="0.25">
      <c r="A9">
        <v>4</v>
      </c>
      <c r="B9">
        <v>23559.95</v>
      </c>
      <c r="C9">
        <f t="shared" si="0"/>
        <v>0.99816127795418885</v>
      </c>
      <c r="D9">
        <f t="shared" si="1"/>
        <v>-1.8404145702315485E-3</v>
      </c>
      <c r="E9">
        <f t="shared" si="2"/>
        <v>3.3871257903205752E-6</v>
      </c>
    </row>
    <row r="10" spans="1:7" x14ac:dyDescent="0.25">
      <c r="A10">
        <v>5</v>
      </c>
      <c r="B10">
        <v>23381.599999999999</v>
      </c>
      <c r="C10">
        <f t="shared" si="0"/>
        <v>0.99242994997867129</v>
      </c>
      <c r="D10">
        <f t="shared" si="1"/>
        <v>-7.598848278210316E-3</v>
      </c>
      <c r="E10">
        <f t="shared" si="2"/>
        <v>5.7742495155259883E-5</v>
      </c>
    </row>
    <row r="11" spans="1:7" x14ac:dyDescent="0.25">
      <c r="A11">
        <v>6</v>
      </c>
      <c r="B11">
        <v>23071.8</v>
      </c>
      <c r="C11">
        <f t="shared" si="0"/>
        <v>0.98675026516577136</v>
      </c>
      <c r="D11">
        <f t="shared" si="1"/>
        <v>-1.3338295712820561E-2</v>
      </c>
      <c r="E11">
        <f t="shared" si="2"/>
        <v>1.7791013252264735E-4</v>
      </c>
    </row>
    <row r="12" spans="1:7" x14ac:dyDescent="0.25">
      <c r="A12">
        <v>7</v>
      </c>
      <c r="B12">
        <v>23045.25</v>
      </c>
      <c r="C12">
        <f t="shared" si="0"/>
        <v>0.99884924453228618</v>
      </c>
      <c r="D12">
        <f t="shared" si="1"/>
        <v>-1.1514180951839536E-3</v>
      </c>
      <c r="E12">
        <f t="shared" si="2"/>
        <v>1.325763629917044E-6</v>
      </c>
    </row>
    <row r="13" spans="1:7" x14ac:dyDescent="0.25">
      <c r="A13">
        <v>8</v>
      </c>
      <c r="B13">
        <v>23031.4</v>
      </c>
      <c r="C13">
        <f t="shared" si="0"/>
        <v>0.99939900847246188</v>
      </c>
      <c r="D13">
        <f t="shared" si="1"/>
        <v>-6.0117219533637628E-4</v>
      </c>
      <c r="E13">
        <f t="shared" si="2"/>
        <v>3.6140800844555816E-7</v>
      </c>
    </row>
    <row r="14" spans="1:7" x14ac:dyDescent="0.25">
      <c r="A14">
        <v>9</v>
      </c>
      <c r="B14">
        <v>22929.25</v>
      </c>
      <c r="C14">
        <f t="shared" si="0"/>
        <v>0.99556475073160977</v>
      </c>
      <c r="D14">
        <f t="shared" si="1"/>
        <v>-4.4451141660866375E-3</v>
      </c>
      <c r="E14">
        <f t="shared" si="2"/>
        <v>1.9759039949544102E-5</v>
      </c>
    </row>
    <row r="15" spans="1:7" x14ac:dyDescent="0.25">
      <c r="A15">
        <v>10</v>
      </c>
      <c r="B15">
        <v>22959.5</v>
      </c>
      <c r="C15">
        <f t="shared" si="0"/>
        <v>1.0013192755977627</v>
      </c>
      <c r="D15">
        <f t="shared" si="1"/>
        <v>1.318406118349223E-3</v>
      </c>
      <c r="E15">
        <f t="shared" si="2"/>
        <v>1.7381946929006655E-6</v>
      </c>
      <c r="G15" t="s">
        <v>8</v>
      </c>
    </row>
    <row r="16" spans="1:7" x14ac:dyDescent="0.25">
      <c r="A16">
        <v>11</v>
      </c>
      <c r="B16">
        <v>22945.3</v>
      </c>
      <c r="C16">
        <f t="shared" si="0"/>
        <v>0.99938151963239619</v>
      </c>
      <c r="D16">
        <f t="shared" si="1"/>
        <v>-6.1867170548291742E-4</v>
      </c>
      <c r="E16">
        <f t="shared" si="2"/>
        <v>3.8275467916514171E-7</v>
      </c>
    </row>
    <row r="17" spans="1:8" x14ac:dyDescent="0.25">
      <c r="A17">
        <v>12</v>
      </c>
      <c r="B17">
        <v>22932.9</v>
      </c>
      <c r="C17">
        <f t="shared" si="0"/>
        <v>0.99945958431574233</v>
      </c>
      <c r="D17">
        <f t="shared" si="1"/>
        <v>-5.4056176144420191E-4</v>
      </c>
      <c r="E17">
        <f t="shared" si="2"/>
        <v>2.9220701793565824E-7</v>
      </c>
      <c r="G17">
        <f>E25/22</f>
        <v>4.706061069972097E-5</v>
      </c>
      <c r="H17">
        <f>(D25*D25)/(23*22)</f>
        <v>5.8432651849740095E-6</v>
      </c>
    </row>
    <row r="18" spans="1:8" x14ac:dyDescent="0.25">
      <c r="A18">
        <v>13</v>
      </c>
      <c r="B18">
        <v>22913.15</v>
      </c>
      <c r="C18">
        <f t="shared" si="0"/>
        <v>0.99913879186670673</v>
      </c>
      <c r="D18">
        <f t="shared" si="1"/>
        <v>-8.615791860687675E-4</v>
      </c>
      <c r="E18">
        <f t="shared" si="2"/>
        <v>7.4231869386691992E-7</v>
      </c>
    </row>
    <row r="19" spans="1:8" x14ac:dyDescent="0.25">
      <c r="A19">
        <v>14</v>
      </c>
      <c r="B19">
        <v>22795.9</v>
      </c>
      <c r="C19">
        <f t="shared" si="0"/>
        <v>0.99488285111387997</v>
      </c>
      <c r="D19">
        <f t="shared" si="1"/>
        <v>-5.1302863291465021E-3</v>
      </c>
      <c r="E19">
        <f t="shared" si="2"/>
        <v>2.6319837819027493E-5</v>
      </c>
      <c r="G19">
        <f>G17-H17</f>
        <v>4.1217345514746963E-5</v>
      </c>
    </row>
    <row r="20" spans="1:8" x14ac:dyDescent="0.25">
      <c r="A20">
        <v>15</v>
      </c>
      <c r="B20">
        <v>22553.35</v>
      </c>
      <c r="C20">
        <f t="shared" si="0"/>
        <v>0.98935992875911882</v>
      </c>
      <c r="D20">
        <f t="shared" si="1"/>
        <v>-1.069708155537406E-2</v>
      </c>
      <c r="E20">
        <f t="shared" si="2"/>
        <v>1.1442755380232391E-4</v>
      </c>
    </row>
    <row r="21" spans="1:8" x14ac:dyDescent="0.25">
      <c r="A21">
        <v>16</v>
      </c>
      <c r="B21">
        <v>22547.55</v>
      </c>
      <c r="C21">
        <f t="shared" si="0"/>
        <v>0.99974283199613367</v>
      </c>
      <c r="D21">
        <f t="shared" si="1"/>
        <v>-2.5720107722782741E-4</v>
      </c>
      <c r="E21">
        <f t="shared" si="2"/>
        <v>6.6152394127154835E-8</v>
      </c>
    </row>
    <row r="22" spans="1:8" x14ac:dyDescent="0.25">
      <c r="A22">
        <v>17</v>
      </c>
      <c r="B22">
        <v>22545.05</v>
      </c>
      <c r="C22">
        <f t="shared" si="0"/>
        <v>0.9998891232085082</v>
      </c>
      <c r="D22">
        <f t="shared" si="1"/>
        <v>-1.108829387776427E-4</v>
      </c>
      <c r="E22">
        <f t="shared" si="2"/>
        <v>1.2295026111966458E-8</v>
      </c>
    </row>
    <row r="23" spans="1:8" x14ac:dyDescent="0.25">
      <c r="A23">
        <v>18</v>
      </c>
      <c r="B23">
        <v>22124.7</v>
      </c>
      <c r="C23">
        <f t="shared" si="0"/>
        <v>0.98135510899288325</v>
      </c>
      <c r="D23">
        <f t="shared" si="1"/>
        <v>-1.8820898177206152E-2</v>
      </c>
      <c r="E23">
        <f t="shared" si="2"/>
        <v>3.5422620819676183E-4</v>
      </c>
    </row>
    <row r="25" spans="1:8" x14ac:dyDescent="0.25">
      <c r="D25">
        <f>SUM(D6:D23)</f>
        <v>-5.4375474099973134E-2</v>
      </c>
      <c r="E25">
        <f>SUM(E6:E23)</f>
        <v>1.0353334353938614E-3</v>
      </c>
    </row>
    <row r="26" spans="1:8" x14ac:dyDescent="0.25">
      <c r="D26">
        <f>D25*D25</f>
        <v>2.956692183596849E-3</v>
      </c>
    </row>
    <row r="27" spans="1:8" x14ac:dyDescent="0.25">
      <c r="D27">
        <f>D26/(23*22)</f>
        <v>5.8432651849740095E-6</v>
      </c>
      <c r="E27">
        <f>E25/22</f>
        <v>4.706061069972097E-5</v>
      </c>
      <c r="F27">
        <f>E27-D27</f>
        <v>4.1217345514746963E-5</v>
      </c>
      <c r="G27">
        <f>SQRT(F27)</f>
        <v>6.4200736377978537E-3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2025-04-04T06:42:16Z</dcterms:created>
  <dcterms:modified xsi:type="dcterms:W3CDTF">2025-04-23T17:07:32Z</dcterms:modified>
</cp:coreProperties>
</file>