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2">
      <go:sheetsCustomData xmlns:go="http://customooxmlschemas.google.com/" r:id="rId5" roundtripDataChecksum="ifFjfJf3eoKB79IwKwR2dlv+C9kKer5iswgj9AeoDq0="/>
    </ext>
  </extLst>
</workbook>
</file>

<file path=xl/sharedStrings.xml><?xml version="1.0" encoding="utf-8"?>
<sst xmlns="http://schemas.openxmlformats.org/spreadsheetml/2006/main" count="64" uniqueCount="64">
  <si>
    <t>Gantt Chart: Team 1</t>
  </si>
  <si>
    <t>PROJECT TITLE</t>
  </si>
  <si>
    <t>Social Media Marketing Campaign for Naz University</t>
  </si>
  <si>
    <t>COMPANY NAME</t>
  </si>
  <si>
    <t>Team 1</t>
  </si>
  <si>
    <t>PROJECT MANAGER</t>
  </si>
  <si>
    <t>Maheswar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</si>
  <si>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</si>
  <si>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</si>
  <si>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</si>
  <si>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</si>
  <si>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</si>
  <si>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</si>
  <si>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</si>
  <si>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</si>
  <si>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</si>
  <si>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</si>
  <si>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</si>
  <si>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</si>
  <si>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PHASE FIVE</t>
  </si>
  <si>
    <t>PHASE EIGHT</t>
  </si>
  <si>
    <t>WEEK 1</t>
  </si>
  <si>
    <t>WEEK 2</t>
  </si>
  <si>
    <t>WEEK  2</t>
  </si>
  <si>
    <t>WEEK 3</t>
  </si>
  <si>
    <t>WEEK  4</t>
  </si>
  <si>
    <t>WEEK  5</t>
  </si>
  <si>
    <t>WEEK 5</t>
  </si>
  <si>
    <t>WEEK 6</t>
  </si>
  <si>
    <t>WEEK  7</t>
  </si>
  <si>
    <t>WEEK 8</t>
  </si>
  <si>
    <t>MONTH 18</t>
  </si>
  <si>
    <t>Project Planning and Pre-Development</t>
  </si>
  <si>
    <t>Define project goals</t>
  </si>
  <si>
    <t>Establish project team</t>
  </si>
  <si>
    <t>Stakeholder meetings</t>
  </si>
  <si>
    <t>Market Research and Strategy Development</t>
  </si>
  <si>
    <t>Implementation</t>
  </si>
  <si>
    <t>Video Production</t>
  </si>
  <si>
    <t>Image Design</t>
  </si>
  <si>
    <t>Website and submission platform</t>
  </si>
  <si>
    <t>Public relations campaign</t>
  </si>
  <si>
    <t>Community engagement activities</t>
  </si>
  <si>
    <t>Monitoring, Control, and Closing</t>
  </si>
  <si>
    <t xml:space="preserve">Performance Measurement and Reporting
</t>
  </si>
  <si>
    <t>Risk Monitoring and Management</t>
  </si>
  <si>
    <t>Change Control</t>
  </si>
  <si>
    <t>Quality Assurance</t>
  </si>
  <si>
    <t>Stakeholder Management</t>
  </si>
  <si>
    <t>Closing</t>
  </si>
  <si>
    <t>Project Evaluation and Documentation</t>
  </si>
  <si>
    <t>Knowledge Transfer</t>
  </si>
  <si>
    <t>Final Report and Presentation</t>
  </si>
  <si>
    <t>Project Closure</t>
  </si>
  <si>
    <t>Post-Implementation</t>
  </si>
  <si>
    <t>Performance monitoring</t>
  </si>
  <si>
    <t>Maintenance</t>
  </si>
  <si>
    <t>Continuous improvement</t>
  </si>
  <si>
    <t>Impact evaluation</t>
  </si>
  <si>
    <t>Closeout</t>
  </si>
  <si>
    <t>Project closure documentation</t>
  </si>
  <si>
    <t>Finalize project report</t>
  </si>
  <si>
    <t>Stakeholder communication</t>
  </si>
  <si>
    <t>Release project resources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</si>
</sst>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m/d/yy"/>
  </numFmts>
  <fonts count="26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b/>
      <sz val="6.0"/>
      <color rgb="FF666666"/>
      <name val="Roboto"/>
    </font>
    <font>
      <sz val="9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741B47"/>
        <bgColor rgb="FF741B47"/>
      </patternFill>
    </fill>
    <fill>
      <patternFill patternType="solid">
        <fgColor rgb="FF434343"/>
        <bgColor rgb="FF434343"/>
      </patternFill>
    </fill>
    <fill>
      <patternFill patternType="solid">
        <fgColor rgb="FF2F75B5"/>
        <bgColor rgb="FF2F75B5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73C79E"/>
        <bgColor rgb="FF73C79E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</fills>
  <borders count="9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2" fontId="3" numFmtId="164" xfId="0" applyAlignment="1" applyFont="1" applyNumberFormat="1">
      <alignment horizontal="center" shrinkToFit="0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shrinkToFit="0" vertical="center" wrapText="0"/>
    </xf>
    <xf borderId="0" fillId="0" fontId="9" numFmtId="0" xfId="0" applyAlignment="1" applyFont="1">
      <alignment horizontal="left" shrinkToFit="0" vertical="center" wrapText="0"/>
    </xf>
    <xf borderId="0" fillId="2" fontId="10" numFmtId="0" xfId="0" applyAlignment="1" applyFont="1">
      <alignment shrinkToFit="0" vertical="center" wrapText="0"/>
    </xf>
    <xf borderId="0" fillId="2" fontId="10" numFmtId="164" xfId="0" applyAlignment="1" applyFont="1" applyNumberFormat="1">
      <alignment horizontal="center" shrinkToFit="0" vertical="center" wrapText="0"/>
    </xf>
    <xf borderId="0" fillId="2" fontId="10" numFmtId="0" xfId="0" applyAlignment="1" applyFont="1">
      <alignment horizontal="center" shrinkToFit="0" vertical="center" wrapText="0"/>
    </xf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vertical="center"/>
    </xf>
    <xf borderId="2" fillId="0" fontId="13" numFmtId="0" xfId="0" applyAlignment="1" applyBorder="1" applyFont="1">
      <alignment horizontal="left" shrinkToFit="0" vertical="center" wrapText="0"/>
    </xf>
    <xf borderId="2" fillId="0" fontId="7" numFmtId="0" xfId="0" applyBorder="1" applyFont="1"/>
    <xf borderId="2" fillId="2" fontId="14" numFmtId="0" xfId="0" applyAlignment="1" applyBorder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2" fillId="0" fontId="15" numFmtId="0" xfId="0" applyAlignment="1" applyBorder="1" applyFont="1">
      <alignment horizontal="left" shrinkToFit="0" vertical="center" wrapText="0"/>
    </xf>
    <xf borderId="2" fillId="0" fontId="16" numFmtId="0" xfId="0" applyAlignment="1" applyBorder="1" applyFont="1">
      <alignment horizontal="left" readingOrder="0" vertical="center"/>
    </xf>
    <xf borderId="2" fillId="0" fontId="16" numFmtId="0" xfId="0" applyAlignment="1" applyBorder="1" applyFont="1">
      <alignment horizontal="left" vertical="center"/>
    </xf>
    <xf borderId="2" fillId="0" fontId="14" numFmtId="0" xfId="0" applyAlignment="1" applyBorder="1" applyFont="1">
      <alignment readingOrder="0" shrinkToFit="0" vertical="center" wrapText="0"/>
    </xf>
    <xf borderId="0" fillId="0" fontId="14" numFmtId="0" xfId="0" applyAlignment="1" applyFont="1">
      <alignment shrinkToFit="0" vertical="center" wrapText="0"/>
    </xf>
    <xf borderId="2" fillId="0" fontId="16" numFmtId="165" xfId="0" applyAlignment="1" applyBorder="1" applyFont="1" applyNumberFormat="1">
      <alignment horizontal="left" vertical="center"/>
    </xf>
    <xf borderId="0" fillId="0" fontId="17" numFmtId="0" xfId="0" applyAlignment="1" applyFont="1">
      <alignment vertical="center"/>
    </xf>
    <xf borderId="0" fillId="2" fontId="18" numFmtId="0" xfId="0" applyAlignment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2" fontId="18" numFmtId="0" xfId="0" applyAlignment="1" applyFont="1">
      <alignment horizontal="center" shrinkToFit="0" vertical="center" wrapText="0"/>
    </xf>
    <xf borderId="0" fillId="0" fontId="18" numFmtId="0" xfId="0" applyAlignment="1" applyFont="1">
      <alignment shrinkToFit="0" vertical="center" wrapText="0"/>
    </xf>
    <xf borderId="0" fillId="3" fontId="19" numFmtId="0" xfId="0" applyAlignment="1" applyFill="1" applyFont="1">
      <alignment horizontal="center" shrinkToFit="0" vertical="center" wrapText="1"/>
    </xf>
    <xf borderId="0" fillId="3" fontId="19" numFmtId="164" xfId="0" applyAlignment="1" applyFont="1" applyNumberFormat="1">
      <alignment horizontal="center" shrinkToFit="0" vertical="center" wrapText="1"/>
    </xf>
    <xf borderId="3" fillId="4" fontId="20" numFmtId="0" xfId="0" applyAlignment="1" applyBorder="1" applyFill="1" applyFont="1">
      <alignment horizontal="center" shrinkToFit="0" vertical="center" wrapText="0"/>
    </xf>
    <xf borderId="3" fillId="5" fontId="20" numFmtId="0" xfId="0" applyAlignment="1" applyBorder="1" applyFill="1" applyFont="1">
      <alignment horizontal="center" shrinkToFit="0" vertical="center" wrapText="0"/>
    </xf>
    <xf borderId="3" fillId="6" fontId="20" numFmtId="0" xfId="0" applyAlignment="1" applyBorder="1" applyFill="1" applyFont="1">
      <alignment horizontal="center" shrinkToFit="0" vertical="center" wrapText="0"/>
    </xf>
    <xf borderId="3" fillId="7" fontId="20" numFmtId="0" xfId="0" applyAlignment="1" applyBorder="1" applyFill="1" applyFont="1">
      <alignment horizontal="center" shrinkToFit="0" vertical="center" wrapText="0"/>
    </xf>
    <xf borderId="3" fillId="8" fontId="20" numFmtId="0" xfId="0" applyAlignment="1" applyBorder="1" applyFill="1" applyFont="1">
      <alignment horizontal="center" readingOrder="0" shrinkToFit="0" vertical="center" wrapText="0"/>
    </xf>
    <xf borderId="3" fillId="9" fontId="20" numFmtId="0" xfId="0" applyAlignment="1" applyBorder="1" applyFill="1" applyFont="1">
      <alignment horizontal="center" shrinkToFit="0" vertical="center" wrapText="0"/>
    </xf>
    <xf borderId="0" fillId="0" fontId="21" numFmtId="0" xfId="0" applyAlignment="1" applyFont="1">
      <alignment vertical="center"/>
    </xf>
    <xf borderId="4" fillId="10" fontId="20" numFmtId="0" xfId="0" applyAlignment="1" applyBorder="1" applyFill="1" applyFont="1">
      <alignment horizontal="center" readingOrder="0" shrinkToFit="0" vertical="center" wrapText="0"/>
    </xf>
    <xf borderId="4" fillId="11" fontId="20" numFmtId="0" xfId="0" applyAlignment="1" applyBorder="1" applyFill="1" applyFont="1">
      <alignment horizontal="center" readingOrder="0" shrinkToFit="0" vertical="center" wrapText="0"/>
    </xf>
    <xf borderId="4" fillId="12" fontId="20" numFmtId="0" xfId="0" applyAlignment="1" applyBorder="1" applyFill="1" applyFont="1">
      <alignment horizontal="center" readingOrder="0" shrinkToFit="0" vertical="center" wrapText="0"/>
    </xf>
    <xf borderId="4" fillId="13" fontId="20" numFmtId="0" xfId="0" applyAlignment="1" applyBorder="1" applyFill="1" applyFont="1">
      <alignment horizontal="center" readingOrder="0" shrinkToFit="0" vertical="center" wrapText="0"/>
    </xf>
    <xf borderId="4" fillId="14" fontId="20" numFmtId="0" xfId="0" applyAlignment="1" applyBorder="1" applyFill="1" applyFont="1">
      <alignment horizontal="center" readingOrder="0" shrinkToFit="0" vertical="center" wrapText="0"/>
    </xf>
    <xf borderId="4" fillId="15" fontId="20" numFmtId="0" xfId="0" applyAlignment="1" applyBorder="1" applyFill="1" applyFont="1">
      <alignment horizontal="center" shrinkToFit="0" vertical="center" wrapText="0"/>
    </xf>
    <xf borderId="5" fillId="16" fontId="22" numFmtId="0" xfId="0" applyAlignment="1" applyBorder="1" applyFill="1" applyFont="1">
      <alignment horizontal="left" shrinkToFit="0" vertical="center" wrapText="1"/>
    </xf>
    <xf borderId="5" fillId="16" fontId="22" numFmtId="0" xfId="0" applyAlignment="1" applyBorder="1" applyFont="1">
      <alignment shrinkToFit="0" vertical="center" wrapText="0"/>
    </xf>
    <xf borderId="5" fillId="16" fontId="22" numFmtId="0" xfId="0" applyAlignment="1" applyBorder="1" applyFont="1">
      <alignment shrinkToFit="0" vertical="center" wrapText="1"/>
    </xf>
    <xf borderId="5" fillId="16" fontId="22" numFmtId="164" xfId="0" applyAlignment="1" applyBorder="1" applyFont="1" applyNumberFormat="1">
      <alignment horizontal="center" readingOrder="0" shrinkToFit="0" vertical="center" wrapText="1"/>
    </xf>
    <xf borderId="5" fillId="16" fontId="22" numFmtId="0" xfId="0" applyAlignment="1" applyBorder="1" applyFont="1">
      <alignment horizontal="center" shrinkToFit="0" vertical="center" wrapText="1"/>
    </xf>
    <xf borderId="0" fillId="16" fontId="22" numFmtId="0" xfId="0" applyAlignment="1" applyFont="1">
      <alignment horizontal="center" shrinkToFit="0" vertical="center" wrapText="0"/>
    </xf>
    <xf borderId="0" fillId="0" fontId="23" numFmtId="0" xfId="0" applyAlignment="1" applyFont="1">
      <alignment vertical="center"/>
    </xf>
    <xf borderId="6" fillId="0" fontId="24" numFmtId="0" xfId="0" applyAlignment="1" applyBorder="1" applyFont="1">
      <alignment horizontal="left" shrinkToFit="0" vertical="center" wrapText="1"/>
    </xf>
    <xf borderId="6" fillId="0" fontId="24" numFmtId="0" xfId="0" applyAlignment="1" applyBorder="1" applyFont="1">
      <alignment shrinkToFit="0" vertical="center" wrapText="1"/>
    </xf>
    <xf borderId="6" fillId="0" fontId="24" numFmtId="164" xfId="0" applyAlignment="1" applyBorder="1" applyFont="1" applyNumberFormat="1">
      <alignment horizontal="center" shrinkToFit="0" vertical="center" wrapText="1"/>
    </xf>
    <xf borderId="6" fillId="0" fontId="24" numFmtId="0" xfId="0" applyAlignment="1" applyBorder="1" applyFont="1">
      <alignment horizontal="center" shrinkToFit="0" vertical="center" wrapText="1"/>
    </xf>
    <xf borderId="6" fillId="0" fontId="24" numFmtId="9" xfId="0" applyAlignment="1" applyBorder="1" applyFont="1" applyNumberFormat="1">
      <alignment horizontal="center" readingOrder="0" shrinkToFit="0" vertical="center" wrapText="1"/>
    </xf>
    <xf borderId="7" fillId="17" fontId="25" numFmtId="9" xfId="0" applyAlignment="1" applyBorder="1" applyFill="1" applyFont="1" applyNumberFormat="1">
      <alignment horizontal="center" shrinkToFit="0" vertical="center" wrapText="0"/>
    </xf>
    <xf borderId="7" fillId="0" fontId="25" numFmtId="9" xfId="0" applyAlignment="1" applyBorder="1" applyFont="1" applyNumberFormat="1">
      <alignment horizontal="center" shrinkToFit="0" vertical="center" wrapText="0"/>
    </xf>
    <xf borderId="8" fillId="17" fontId="25" numFmtId="9" xfId="0" applyAlignment="1" applyBorder="1" applyFont="1" applyNumberFormat="1">
      <alignment horizontal="center" shrinkToFit="0" vertical="center" wrapText="0"/>
    </xf>
    <xf borderId="8" fillId="0" fontId="25" numFmtId="9" xfId="0" applyAlignment="1" applyBorder="1" applyFont="1" applyNumberFormat="1">
      <alignment horizontal="center" shrinkToFit="0" vertical="center" wrapText="0"/>
    </xf>
    <xf borderId="6" fillId="0" fontId="24" numFmtId="0" xfId="0" applyAlignment="1" applyBorder="1" applyFont="1">
      <alignment readingOrder="0" shrinkToFit="0" vertical="center" wrapText="1"/>
    </xf>
    <xf borderId="6" fillId="18" fontId="24" numFmtId="9" xfId="0" applyAlignment="1" applyBorder="1" applyFill="1" applyFont="1" applyNumberFormat="1">
      <alignment horizontal="center" readingOrder="0" shrinkToFit="0" vertical="center" wrapText="1"/>
    </xf>
    <xf borderId="5" fillId="16" fontId="22" numFmtId="0" xfId="0" applyAlignment="1" applyBorder="1" applyFont="1">
      <alignment readingOrder="0" shrinkToFit="0" vertical="center" wrapText="0"/>
    </xf>
    <xf borderId="5" fillId="16" fontId="22" numFmtId="164" xfId="0" applyAlignment="1" applyBorder="1" applyFont="1" applyNumberFormat="1">
      <alignment horizontal="center" shrinkToFit="0" vertical="center" wrapText="1"/>
    </xf>
    <xf borderId="5" fillId="16" fontId="22" numFmtId="165" xfId="0" applyAlignment="1" applyBorder="1" applyFont="1" applyNumberFormat="1">
      <alignment horizontal="center" readingOrder="0" shrinkToFit="0" vertical="center" wrapText="1"/>
    </xf>
    <xf borderId="8" fillId="19" fontId="25" numFmtId="9" xfId="0" applyAlignment="1" applyBorder="1" applyFill="1" applyFont="1" applyNumberFormat="1">
      <alignment horizontal="center" shrinkToFit="0" vertical="center" wrapText="0"/>
    </xf>
    <xf borderId="6" fillId="0" fontId="24" numFmtId="0" xfId="0" applyAlignment="1" applyBorder="1" applyFont="1">
      <alignment horizontal="left" readingOrder="0" shrinkToFit="0" vertical="center" wrapText="1"/>
    </xf>
    <xf borderId="7" fillId="20" fontId="25" numFmtId="9" xfId="0" applyAlignment="1" applyBorder="1" applyFill="1" applyFont="1" applyNumberFormat="1">
      <alignment horizontal="center" shrinkToFit="0" vertical="center" wrapText="0"/>
    </xf>
    <xf borderId="5" fillId="16" fontId="22" numFmtId="0" xfId="0" applyAlignment="1" applyBorder="1" applyFont="1">
      <alignment horizontal="left" readingOrder="0" shrinkToFit="0" vertical="center" wrapText="1"/>
    </xf>
    <xf borderId="7" fillId="21" fontId="25" numFmtId="9" xfId="0" applyAlignment="1" applyBorder="1" applyFill="1" applyFont="1" applyNumberFormat="1">
      <alignment horizontal="center" shrinkToFit="0" vertical="center" wrapText="0"/>
    </xf>
    <xf borderId="8" fillId="21" fontId="25" numFmtId="9" xfId="0" applyAlignment="1" applyBorder="1" applyFont="1" applyNumberFormat="1">
      <alignment horizontal="center" shrinkToFit="0" vertical="center" wrapText="0"/>
    </xf>
    <xf borderId="6" fillId="18" fontId="24" numFmtId="9" xfId="0" applyAlignment="1" applyBorder="1" applyFont="1" applyNumberFormat="1">
      <alignment horizontal="center" shrinkToFit="0" vertical="center" wrapText="1"/>
    </xf>
    <xf borderId="8" fillId="22" fontId="25" numFmtId="9" xfId="0" applyAlignment="1" applyBorder="1" applyFill="1" applyFont="1" applyNumberFormat="1">
      <alignment horizontal="center" shrinkToFit="0" vertical="center" wrapText="0"/>
    </xf>
    <xf borderId="6" fillId="0" fontId="24" numFmtId="9" xfId="0" applyAlignment="1" applyBorder="1" applyFont="1" applyNumberFormat="1">
      <alignment horizontal="center" shrinkToFit="0" vertical="center" wrapText="1"/>
    </xf>
    <xf borderId="7" fillId="23" fontId="25" numFmtId="9" xfId="0" applyAlignment="1" applyBorder="1" applyFill="1" applyFont="1" applyNumberFormat="1">
      <alignment horizontal="center" shrinkToFit="0" vertical="center" wrapText="0"/>
    </xf>
    <xf borderId="8" fillId="23" fontId="25" numFmtId="9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33.0"/>
    <col customWidth="1" min="4" max="4" width="12.13"/>
    <col customWidth="1" min="5" max="6" width="10.5"/>
    <col customWidth="1" min="7" max="7" width="8.63"/>
    <col customWidth="1" min="9" max="10" width="9.5"/>
    <col customWidth="1" min="11" max="18" width="8.0"/>
    <col customWidth="1" hidden="1" min="19" max="19" width="10.8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7"/>
      <c r="K1" s="7"/>
      <c r="L1" s="8"/>
      <c r="M1" s="8"/>
      <c r="N1" s="8"/>
      <c r="O1" s="7"/>
      <c r="P1" s="8"/>
      <c r="Q1" s="7"/>
      <c r="R1" s="7"/>
      <c r="S1" s="7"/>
    </row>
    <row r="2" ht="30.0" customHeight="1">
      <c r="A2" s="1"/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1"/>
      <c r="R2" s="11"/>
      <c r="S2" s="11"/>
    </row>
    <row r="3" ht="30.0" customHeight="1">
      <c r="A3" s="1"/>
      <c r="B3" s="12"/>
      <c r="C3" s="12"/>
      <c r="D3" s="13"/>
      <c r="E3" s="14"/>
      <c r="F3" s="14"/>
      <c r="G3" s="15"/>
      <c r="H3" s="13"/>
      <c r="I3" s="16"/>
      <c r="J3" s="16"/>
      <c r="K3" s="16"/>
      <c r="L3" s="17"/>
      <c r="M3" s="17"/>
      <c r="N3" s="17"/>
      <c r="O3" s="16"/>
      <c r="P3" s="17"/>
      <c r="Q3" s="16"/>
      <c r="R3" s="16"/>
      <c r="S3" s="16"/>
    </row>
    <row r="4" ht="21.0" customHeight="1">
      <c r="A4" s="1"/>
      <c r="B4" s="18" t="s">
        <v>1</v>
      </c>
      <c r="C4" s="19"/>
      <c r="D4" s="20" t="s">
        <v>2</v>
      </c>
      <c r="E4" s="19"/>
      <c r="F4" s="19"/>
      <c r="G4" s="19"/>
      <c r="H4" s="21"/>
      <c r="I4" s="22" t="s">
        <v>3</v>
      </c>
      <c r="J4" s="23" t="s">
        <v>4</v>
      </c>
      <c r="K4" s="24"/>
      <c r="L4" s="18"/>
      <c r="M4" s="18"/>
      <c r="N4" s="18"/>
      <c r="O4" s="24"/>
      <c r="P4" s="18"/>
      <c r="Q4" s="24"/>
      <c r="R4" s="24"/>
      <c r="S4" s="24"/>
    </row>
    <row r="5" ht="21.0" customHeight="1">
      <c r="A5" s="1"/>
      <c r="B5" s="18" t="s">
        <v>5</v>
      </c>
      <c r="C5" s="19"/>
      <c r="D5" s="25" t="s">
        <v>6</v>
      </c>
      <c r="E5" s="19"/>
      <c r="F5" s="19"/>
      <c r="G5" s="19"/>
      <c r="H5" s="26"/>
      <c r="I5" s="22" t="s">
        <v>7</v>
      </c>
      <c r="J5" s="27"/>
      <c r="K5" s="27"/>
      <c r="L5" s="18"/>
      <c r="M5" s="18"/>
      <c r="N5" s="18"/>
      <c r="O5" s="27"/>
      <c r="P5" s="18"/>
      <c r="Q5" s="27"/>
      <c r="R5" s="27"/>
      <c r="S5" s="27"/>
    </row>
    <row r="6" ht="21.0" customHeight="1">
      <c r="A6" s="28"/>
      <c r="B6" s="29"/>
      <c r="C6" s="29"/>
      <c r="D6" s="29"/>
      <c r="E6" s="30"/>
      <c r="F6" s="30"/>
      <c r="G6" s="31"/>
      <c r="H6" s="31"/>
      <c r="I6" s="29"/>
      <c r="J6" s="29"/>
      <c r="K6" s="29"/>
      <c r="L6" s="28"/>
      <c r="M6" s="28"/>
      <c r="N6" s="28"/>
      <c r="O6" s="29"/>
      <c r="P6" s="28"/>
      <c r="Q6" s="29"/>
      <c r="R6" s="29"/>
      <c r="S6" s="29"/>
    </row>
    <row r="7" ht="21.0" customHeight="1">
      <c r="A7" s="28"/>
      <c r="B7" s="29"/>
      <c r="C7" s="29"/>
      <c r="D7" s="29"/>
      <c r="E7" s="30"/>
      <c r="F7" s="30"/>
      <c r="G7" s="31"/>
      <c r="H7" s="31"/>
      <c r="I7" s="29"/>
      <c r="J7" s="29"/>
      <c r="K7" s="29"/>
      <c r="L7" s="28"/>
      <c r="M7" s="28"/>
      <c r="N7" s="28"/>
      <c r="O7" s="29"/>
      <c r="P7" s="28"/>
      <c r="Q7" s="29"/>
      <c r="R7" s="29"/>
      <c r="S7" s="29"/>
    </row>
    <row r="8" ht="17.25" customHeight="1">
      <c r="A8" s="32"/>
      <c r="B8" s="33" t="s">
        <v>8</v>
      </c>
      <c r="C8" s="33" t="s">
        <v>9</v>
      </c>
      <c r="D8" s="33" t="s">
        <v>10</v>
      </c>
      <c r="E8" s="34" t="s">
        <v>11</v>
      </c>
      <c r="F8" s="34" t="s">
        <v>12</v>
      </c>
      <c r="G8" s="33" t="s">
        <v>13</v>
      </c>
      <c r="H8" s="33" t="s">
        <v>14</v>
      </c>
      <c r="I8" s="35" t="s">
        <v>15</v>
      </c>
      <c r="K8" s="36" t="s">
        <v>16</v>
      </c>
      <c r="O8" s="37" t="s">
        <v>17</v>
      </c>
      <c r="Q8" s="38" t="s">
        <v>18</v>
      </c>
      <c r="R8" s="39" t="s">
        <v>19</v>
      </c>
      <c r="S8" s="40" t="s">
        <v>20</v>
      </c>
    </row>
    <row r="9" ht="17.25" customHeight="1">
      <c r="A9" s="41"/>
      <c r="I9" s="42" t="s">
        <v>21</v>
      </c>
      <c r="J9" s="42" t="s">
        <v>22</v>
      </c>
      <c r="K9" s="43" t="s">
        <v>23</v>
      </c>
      <c r="L9" s="43" t="s">
        <v>24</v>
      </c>
      <c r="M9" s="43" t="s">
        <v>25</v>
      </c>
      <c r="N9" s="43" t="s">
        <v>26</v>
      </c>
      <c r="O9" s="44" t="s">
        <v>27</v>
      </c>
      <c r="P9" s="44" t="s">
        <v>28</v>
      </c>
      <c r="Q9" s="45" t="s">
        <v>29</v>
      </c>
      <c r="R9" s="46" t="s">
        <v>30</v>
      </c>
      <c r="S9" s="47" t="s">
        <v>31</v>
      </c>
    </row>
    <row r="10" ht="21.0" customHeight="1">
      <c r="A10" s="28"/>
      <c r="B10" s="48">
        <v>1.0</v>
      </c>
      <c r="C10" s="49" t="s">
        <v>32</v>
      </c>
      <c r="D10" s="50"/>
      <c r="E10" s="51">
        <v>45474.0</v>
      </c>
      <c r="F10" s="51">
        <v>45485.0</v>
      </c>
      <c r="G10" s="52">
        <f>F10-E10+1</f>
        <v>12</v>
      </c>
      <c r="H10" s="50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</row>
    <row r="11" ht="17.25" customHeight="1" outlineLevel="1">
      <c r="A11" s="54"/>
      <c r="B11" s="55">
        <v>1.1</v>
      </c>
      <c r="C11" s="56" t="s">
        <v>33</v>
      </c>
      <c r="D11" s="56"/>
      <c r="E11" s="57">
        <f>E10</f>
        <v>45474</v>
      </c>
      <c r="F11" s="57">
        <f t="shared" ref="F11:F12" si="1">E11+3</f>
        <v>45477</v>
      </c>
      <c r="G11" s="58">
        <f t="shared" ref="G11:G41" si="2">DAYS360(E11,F11)</f>
        <v>3</v>
      </c>
      <c r="H11" s="59">
        <v>1.0</v>
      </c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ht="17.25" customHeight="1" outlineLevel="1">
      <c r="A12" s="54"/>
      <c r="B12" s="55">
        <v>1.2</v>
      </c>
      <c r="C12" s="56" t="s">
        <v>34</v>
      </c>
      <c r="D12" s="56"/>
      <c r="E12" s="57">
        <f t="shared" ref="E12:E14" si="3">F11+1</f>
        <v>45478</v>
      </c>
      <c r="F12" s="57">
        <f t="shared" si="1"/>
        <v>45481</v>
      </c>
      <c r="G12" s="58">
        <f t="shared" si="2"/>
        <v>3</v>
      </c>
      <c r="H12" s="59">
        <v>1.0</v>
      </c>
      <c r="I12" s="62"/>
      <c r="J12" s="63"/>
      <c r="K12" s="63"/>
      <c r="L12" s="63"/>
      <c r="M12" s="63"/>
      <c r="N12" s="63"/>
      <c r="O12" s="63"/>
      <c r="P12" s="63"/>
      <c r="Q12" s="63"/>
      <c r="R12" s="63"/>
      <c r="S12" s="63"/>
    </row>
    <row r="13" ht="17.25" customHeight="1" outlineLevel="1">
      <c r="A13" s="54"/>
      <c r="B13" s="55">
        <v>1.3</v>
      </c>
      <c r="C13" s="56" t="s">
        <v>35</v>
      </c>
      <c r="D13" s="56"/>
      <c r="E13" s="57">
        <f t="shared" si="3"/>
        <v>45482</v>
      </c>
      <c r="F13" s="57">
        <f>E13+2</f>
        <v>45484</v>
      </c>
      <c r="G13" s="58">
        <f t="shared" si="2"/>
        <v>2</v>
      </c>
      <c r="H13" s="59">
        <v>1.0</v>
      </c>
      <c r="I13" s="62"/>
      <c r="J13" s="62"/>
      <c r="K13" s="63"/>
      <c r="L13" s="63"/>
      <c r="M13" s="63"/>
      <c r="N13" s="63"/>
      <c r="O13" s="63"/>
      <c r="P13" s="63"/>
      <c r="Q13" s="63"/>
      <c r="R13" s="63"/>
      <c r="S13" s="63"/>
    </row>
    <row r="14" ht="17.25" customHeight="1" outlineLevel="1">
      <c r="A14" s="54"/>
      <c r="B14" s="55">
        <v>1.4</v>
      </c>
      <c r="C14" s="64" t="s">
        <v>36</v>
      </c>
      <c r="D14" s="56"/>
      <c r="E14" s="57">
        <f t="shared" si="3"/>
        <v>45485</v>
      </c>
      <c r="F14" s="57">
        <f>E14+4</f>
        <v>45489</v>
      </c>
      <c r="G14" s="58">
        <f t="shared" si="2"/>
        <v>4</v>
      </c>
      <c r="H14" s="65">
        <v>1.0</v>
      </c>
      <c r="I14" s="63"/>
      <c r="J14" s="62"/>
      <c r="K14" s="63"/>
      <c r="L14" s="63"/>
      <c r="M14" s="63"/>
      <c r="N14" s="63"/>
      <c r="O14" s="63"/>
      <c r="P14" s="63"/>
      <c r="Q14" s="63"/>
      <c r="R14" s="63"/>
      <c r="S14" s="63"/>
    </row>
    <row r="15" ht="21.0" customHeight="1">
      <c r="A15" s="28"/>
      <c r="B15" s="48">
        <v>2.0</v>
      </c>
      <c r="C15" s="66" t="s">
        <v>37</v>
      </c>
      <c r="D15" s="50"/>
      <c r="E15" s="67">
        <f>F10+1</f>
        <v>45486</v>
      </c>
      <c r="F15" s="68">
        <v>45509.0</v>
      </c>
      <c r="G15" s="52">
        <f t="shared" si="2"/>
        <v>22</v>
      </c>
      <c r="H15" s="5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</row>
    <row r="16" ht="17.25" customHeight="1" outlineLevel="1">
      <c r="A16" s="54"/>
      <c r="B16" s="55">
        <v>2.1</v>
      </c>
      <c r="C16" s="64" t="s">
        <v>38</v>
      </c>
      <c r="D16" s="56"/>
      <c r="E16" s="57">
        <f>E15</f>
        <v>45486</v>
      </c>
      <c r="F16" s="57">
        <f>E16+5</f>
        <v>45491</v>
      </c>
      <c r="G16" s="58">
        <f t="shared" si="2"/>
        <v>5</v>
      </c>
      <c r="H16" s="65">
        <v>1.0</v>
      </c>
      <c r="I16" s="61"/>
      <c r="J16" s="61"/>
      <c r="K16" s="69"/>
      <c r="L16" s="69"/>
      <c r="M16" s="61"/>
      <c r="N16" s="61"/>
      <c r="O16" s="61"/>
      <c r="P16" s="61"/>
      <c r="Q16" s="61"/>
      <c r="R16" s="61"/>
      <c r="S16" s="61"/>
    </row>
    <row r="17" ht="17.25" customHeight="1" outlineLevel="1">
      <c r="A17" s="54"/>
      <c r="B17" s="55">
        <v>2.2</v>
      </c>
      <c r="C17" s="64" t="s">
        <v>39</v>
      </c>
      <c r="D17" s="56"/>
      <c r="E17" s="57">
        <f>F16+1</f>
        <v>45492</v>
      </c>
      <c r="F17" s="57">
        <f>E17+2</f>
        <v>45494</v>
      </c>
      <c r="G17" s="58">
        <f t="shared" si="2"/>
        <v>2</v>
      </c>
      <c r="H17" s="65">
        <v>1.0</v>
      </c>
      <c r="I17" s="63"/>
      <c r="J17" s="63"/>
      <c r="K17" s="63"/>
      <c r="L17" s="69"/>
      <c r="M17" s="63"/>
      <c r="N17" s="63"/>
      <c r="O17" s="63"/>
      <c r="P17" s="63"/>
      <c r="Q17" s="63"/>
      <c r="R17" s="63"/>
      <c r="S17" s="63"/>
    </row>
    <row r="18" ht="17.25" customHeight="1" outlineLevel="1">
      <c r="A18" s="54"/>
      <c r="B18" s="70">
        <v>2.3</v>
      </c>
      <c r="C18" s="56" t="s">
        <v>40</v>
      </c>
      <c r="D18" s="56"/>
      <c r="E18" s="57">
        <f>F17+1</f>
        <v>45495</v>
      </c>
      <c r="F18" s="57">
        <f>E18+5</f>
        <v>45500</v>
      </c>
      <c r="G18" s="58">
        <f t="shared" si="2"/>
        <v>5</v>
      </c>
      <c r="H18" s="65">
        <v>1.0</v>
      </c>
      <c r="I18" s="63"/>
      <c r="J18" s="63"/>
      <c r="K18" s="63"/>
      <c r="L18" s="63"/>
      <c r="M18" s="69"/>
      <c r="N18" s="63"/>
      <c r="O18" s="63"/>
      <c r="P18" s="63"/>
      <c r="Q18" s="63"/>
      <c r="R18" s="63"/>
      <c r="S18" s="63"/>
    </row>
    <row r="19" ht="17.25" customHeight="1" outlineLevel="1">
      <c r="A19" s="54"/>
      <c r="B19" s="70">
        <v>2.4</v>
      </c>
      <c r="C19" s="56" t="s">
        <v>41</v>
      </c>
      <c r="D19" s="56"/>
      <c r="E19" s="57">
        <f t="shared" ref="E19:E21" si="4">F18+1</f>
        <v>45501</v>
      </c>
      <c r="F19" s="57">
        <f>E19+3</f>
        <v>45504</v>
      </c>
      <c r="G19" s="58">
        <f t="shared" si="2"/>
        <v>3</v>
      </c>
      <c r="H19" s="65">
        <v>1.0</v>
      </c>
      <c r="I19" s="63"/>
      <c r="J19" s="63"/>
      <c r="K19" s="63"/>
      <c r="L19" s="63"/>
      <c r="M19" s="63"/>
      <c r="N19" s="69"/>
      <c r="P19" s="63"/>
      <c r="Q19" s="63"/>
      <c r="R19" s="63"/>
      <c r="S19" s="63"/>
    </row>
    <row r="20" ht="17.25" customHeight="1" outlineLevel="1">
      <c r="A20" s="54"/>
      <c r="B20" s="70">
        <v>2.5</v>
      </c>
      <c r="C20" s="56" t="s">
        <v>42</v>
      </c>
      <c r="D20" s="56"/>
      <c r="E20" s="57">
        <f t="shared" si="4"/>
        <v>45505</v>
      </c>
      <c r="F20" s="57">
        <f>E20+4</f>
        <v>45509</v>
      </c>
      <c r="G20" s="58">
        <f t="shared" si="2"/>
        <v>4</v>
      </c>
      <c r="H20" s="65">
        <v>1.0</v>
      </c>
      <c r="I20" s="63"/>
      <c r="J20" s="63"/>
      <c r="K20" s="63"/>
      <c r="L20" s="63"/>
      <c r="M20" s="63"/>
      <c r="N20" s="69"/>
      <c r="P20" s="63"/>
      <c r="Q20" s="63"/>
      <c r="R20" s="63"/>
      <c r="S20" s="63"/>
    </row>
    <row r="21" ht="21.0" customHeight="1">
      <c r="A21" s="28"/>
      <c r="B21" s="48">
        <v>3.0</v>
      </c>
      <c r="C21" s="66" t="s">
        <v>43</v>
      </c>
      <c r="D21" s="50"/>
      <c r="E21" s="67">
        <f t="shared" si="4"/>
        <v>45510</v>
      </c>
      <c r="F21" s="51">
        <v>45523.0</v>
      </c>
      <c r="G21" s="52">
        <f t="shared" si="2"/>
        <v>13</v>
      </c>
      <c r="H21" s="50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ht="17.25" customHeight="1" outlineLevel="1">
      <c r="A22" s="54"/>
      <c r="B22" s="70">
        <v>3.1</v>
      </c>
      <c r="C22" s="64" t="s">
        <v>44</v>
      </c>
      <c r="D22" s="56"/>
      <c r="E22" s="57">
        <f>E21</f>
        <v>45510</v>
      </c>
      <c r="F22" s="57">
        <f>E22+3</f>
        <v>45513</v>
      </c>
      <c r="G22" s="58">
        <f t="shared" si="2"/>
        <v>3</v>
      </c>
      <c r="H22" s="65">
        <v>1.0</v>
      </c>
      <c r="I22" s="61"/>
      <c r="J22" s="61"/>
      <c r="K22" s="61"/>
      <c r="L22" s="61"/>
      <c r="M22" s="61"/>
      <c r="N22" s="61"/>
      <c r="O22" s="71"/>
      <c r="P22" s="61"/>
      <c r="Q22" s="61"/>
      <c r="R22" s="61"/>
      <c r="S22" s="61"/>
    </row>
    <row r="23" ht="17.25" customHeight="1" outlineLevel="1">
      <c r="A23" s="54"/>
      <c r="B23" s="70">
        <v>3.2</v>
      </c>
      <c r="C23" s="64" t="s">
        <v>45</v>
      </c>
      <c r="D23" s="56"/>
      <c r="E23" s="57">
        <f t="shared" ref="E23:E27" si="5">F22+1</f>
        <v>45514</v>
      </c>
      <c r="F23" s="57">
        <f t="shared" ref="F23:F24" si="6">E23+2</f>
        <v>45516</v>
      </c>
      <c r="G23" s="58">
        <f t="shared" si="2"/>
        <v>2</v>
      </c>
      <c r="H23" s="65">
        <v>1.0</v>
      </c>
      <c r="I23" s="63"/>
      <c r="J23" s="63"/>
      <c r="K23" s="63"/>
      <c r="L23" s="63"/>
      <c r="M23" s="63"/>
      <c r="N23" s="63"/>
      <c r="O23" s="71"/>
      <c r="P23" s="63"/>
      <c r="Q23" s="63"/>
      <c r="R23" s="63"/>
      <c r="S23" s="63"/>
    </row>
    <row r="24" ht="17.25" customHeight="1" outlineLevel="1">
      <c r="A24" s="54"/>
      <c r="B24" s="70">
        <v>3.3</v>
      </c>
      <c r="C24" s="64" t="s">
        <v>46</v>
      </c>
      <c r="D24" s="56"/>
      <c r="E24" s="57">
        <f t="shared" si="5"/>
        <v>45517</v>
      </c>
      <c r="F24" s="57">
        <f t="shared" si="6"/>
        <v>45519</v>
      </c>
      <c r="G24" s="58">
        <f t="shared" si="2"/>
        <v>2</v>
      </c>
      <c r="H24" s="65">
        <v>1.0</v>
      </c>
      <c r="I24" s="63"/>
      <c r="J24" s="63"/>
      <c r="K24" s="63"/>
      <c r="L24" s="63"/>
      <c r="M24" s="63"/>
      <c r="N24" s="63"/>
      <c r="O24" s="71"/>
      <c r="P24" s="71"/>
      <c r="Q24" s="63"/>
      <c r="R24" s="63"/>
      <c r="S24" s="63"/>
    </row>
    <row r="25" ht="17.25" customHeight="1" outlineLevel="1">
      <c r="A25" s="54"/>
      <c r="B25" s="70">
        <v>3.4</v>
      </c>
      <c r="C25" s="64" t="s">
        <v>47</v>
      </c>
      <c r="D25" s="56"/>
      <c r="E25" s="57">
        <f t="shared" si="5"/>
        <v>45520</v>
      </c>
      <c r="F25" s="57">
        <f t="shared" ref="F25:F26" si="7">E25+1</f>
        <v>45521</v>
      </c>
      <c r="G25" s="58">
        <f t="shared" si="2"/>
        <v>1</v>
      </c>
      <c r="H25" s="65">
        <v>1.0</v>
      </c>
      <c r="I25" s="63"/>
      <c r="J25" s="63"/>
      <c r="K25" s="63"/>
      <c r="L25" s="63"/>
      <c r="M25" s="63"/>
      <c r="N25" s="63"/>
      <c r="O25" s="63"/>
      <c r="P25" s="71"/>
      <c r="Q25" s="63"/>
      <c r="R25" s="63"/>
      <c r="S25" s="63"/>
    </row>
    <row r="26" ht="17.25" customHeight="1" outlineLevel="1">
      <c r="A26" s="54"/>
      <c r="B26" s="70">
        <v>3.5</v>
      </c>
      <c r="C26" s="64" t="s">
        <v>48</v>
      </c>
      <c r="D26" s="56"/>
      <c r="E26" s="57">
        <f t="shared" si="5"/>
        <v>45522</v>
      </c>
      <c r="F26" s="57">
        <f t="shared" si="7"/>
        <v>45523</v>
      </c>
      <c r="G26" s="58">
        <f t="shared" si="2"/>
        <v>1</v>
      </c>
      <c r="H26" s="65">
        <v>1.0</v>
      </c>
      <c r="I26" s="63"/>
      <c r="J26" s="63"/>
      <c r="K26" s="63"/>
      <c r="L26" s="63"/>
      <c r="M26" s="63"/>
      <c r="N26" s="63"/>
      <c r="O26" s="63"/>
      <c r="P26" s="71"/>
      <c r="Q26" s="63"/>
      <c r="S26" s="63"/>
    </row>
    <row r="27" ht="21.0" customHeight="1">
      <c r="A27" s="28"/>
      <c r="B27" s="72">
        <v>4.0</v>
      </c>
      <c r="C27" s="66" t="s">
        <v>49</v>
      </c>
      <c r="D27" s="50"/>
      <c r="E27" s="67">
        <f t="shared" si="5"/>
        <v>45524</v>
      </c>
      <c r="F27" s="51">
        <v>45528.0</v>
      </c>
      <c r="G27" s="52">
        <f t="shared" si="2"/>
        <v>4</v>
      </c>
      <c r="H27" s="50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</row>
    <row r="28" ht="17.25" customHeight="1" outlineLevel="1">
      <c r="A28" s="54"/>
      <c r="B28" s="70">
        <v>4.1</v>
      </c>
      <c r="C28" s="64" t="s">
        <v>50</v>
      </c>
      <c r="D28" s="56"/>
      <c r="E28" s="57">
        <f>E27</f>
        <v>45524</v>
      </c>
      <c r="F28" s="57">
        <f t="shared" ref="F28:F29" si="8">E28+1</f>
        <v>45525</v>
      </c>
      <c r="G28" s="58">
        <f t="shared" si="2"/>
        <v>1</v>
      </c>
      <c r="H28" s="65">
        <v>1.0</v>
      </c>
      <c r="I28" s="61"/>
      <c r="J28" s="61"/>
      <c r="K28" s="61"/>
      <c r="L28" s="61"/>
      <c r="M28" s="61"/>
      <c r="N28" s="61"/>
      <c r="O28" s="61"/>
      <c r="P28" s="61"/>
      <c r="Q28" s="73"/>
      <c r="R28" s="61"/>
      <c r="S28" s="61"/>
    </row>
    <row r="29" ht="17.25" customHeight="1" outlineLevel="1">
      <c r="A29" s="54"/>
      <c r="B29" s="70">
        <v>4.2</v>
      </c>
      <c r="C29" s="64" t="s">
        <v>51</v>
      </c>
      <c r="D29" s="56"/>
      <c r="E29" s="57">
        <f t="shared" ref="E29:E30" si="9">F28+1</f>
        <v>45526</v>
      </c>
      <c r="F29" s="57">
        <f t="shared" si="8"/>
        <v>45527</v>
      </c>
      <c r="G29" s="58">
        <f t="shared" si="2"/>
        <v>1</v>
      </c>
      <c r="H29" s="65">
        <v>1.0</v>
      </c>
      <c r="I29" s="63"/>
      <c r="J29" s="63"/>
      <c r="K29" s="63"/>
      <c r="L29" s="63"/>
      <c r="M29" s="63"/>
      <c r="N29" s="63"/>
      <c r="O29" s="63"/>
      <c r="P29" s="63"/>
      <c r="Q29" s="74"/>
      <c r="R29" s="63"/>
      <c r="S29" s="63"/>
    </row>
    <row r="30" ht="17.25" customHeight="1" outlineLevel="1">
      <c r="A30" s="54"/>
      <c r="B30" s="70">
        <v>4.3</v>
      </c>
      <c r="C30" s="64" t="s">
        <v>52</v>
      </c>
      <c r="D30" s="56"/>
      <c r="E30" s="57">
        <f t="shared" si="9"/>
        <v>45528</v>
      </c>
      <c r="F30" s="57">
        <f>E30+0</f>
        <v>45528</v>
      </c>
      <c r="G30" s="58">
        <f t="shared" si="2"/>
        <v>0</v>
      </c>
      <c r="H30" s="65">
        <v>1.0</v>
      </c>
      <c r="I30" s="63"/>
      <c r="J30" s="63"/>
      <c r="K30" s="63"/>
      <c r="L30" s="63"/>
      <c r="M30" s="63"/>
      <c r="N30" s="63"/>
      <c r="O30" s="63"/>
      <c r="P30" s="63"/>
      <c r="Q30" s="74"/>
      <c r="R30" s="63"/>
      <c r="S30" s="63"/>
    </row>
    <row r="31" ht="17.25" customHeight="1" outlineLevel="1">
      <c r="A31" s="54"/>
      <c r="B31" s="70">
        <v>4.4</v>
      </c>
      <c r="C31" s="64" t="s">
        <v>53</v>
      </c>
      <c r="D31" s="56"/>
      <c r="E31" s="57">
        <f t="shared" ref="E31:E32" si="10">F30+0</f>
        <v>45528</v>
      </c>
      <c r="F31" s="57">
        <f>E31+1</f>
        <v>45529</v>
      </c>
      <c r="G31" s="58">
        <f t="shared" si="2"/>
        <v>1</v>
      </c>
      <c r="H31" s="65">
        <v>1.0</v>
      </c>
      <c r="I31" s="63"/>
      <c r="J31" s="63"/>
      <c r="K31" s="63"/>
      <c r="L31" s="63"/>
      <c r="M31" s="63"/>
      <c r="N31" s="63"/>
      <c r="O31" s="63"/>
      <c r="P31" s="63"/>
      <c r="Q31" s="74"/>
      <c r="R31" s="63"/>
      <c r="S31" s="63"/>
    </row>
    <row r="32" ht="21.0" customHeight="1">
      <c r="A32" s="28"/>
      <c r="B32" s="72">
        <v>5.0</v>
      </c>
      <c r="C32" s="49" t="s">
        <v>54</v>
      </c>
      <c r="D32" s="50"/>
      <c r="E32" s="67">
        <f t="shared" si="10"/>
        <v>45529</v>
      </c>
      <c r="F32" s="51">
        <v>45536.0</v>
      </c>
      <c r="G32" s="52">
        <f t="shared" si="2"/>
        <v>6</v>
      </c>
      <c r="H32" s="50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</row>
    <row r="33" ht="17.25" customHeight="1" outlineLevel="1">
      <c r="A33" s="54"/>
      <c r="B33" s="70">
        <v>5.1</v>
      </c>
      <c r="C33" s="56" t="s">
        <v>55</v>
      </c>
      <c r="D33" s="56"/>
      <c r="E33" s="57">
        <f>E32</f>
        <v>45529</v>
      </c>
      <c r="F33" s="57">
        <f>E33+2</f>
        <v>45531</v>
      </c>
      <c r="G33" s="58">
        <f t="shared" si="2"/>
        <v>2</v>
      </c>
      <c r="H33" s="75">
        <v>0.0</v>
      </c>
      <c r="I33" s="61"/>
      <c r="J33" s="61"/>
      <c r="K33" s="61"/>
      <c r="L33" s="61"/>
      <c r="M33" s="61"/>
      <c r="N33" s="61"/>
      <c r="O33" s="61"/>
      <c r="P33" s="61"/>
      <c r="Q33" s="61"/>
      <c r="R33" s="76"/>
      <c r="S33" s="61"/>
    </row>
    <row r="34" ht="17.25" customHeight="1" outlineLevel="1">
      <c r="A34" s="54"/>
      <c r="B34" s="70">
        <v>5.2</v>
      </c>
      <c r="C34" s="56" t="s">
        <v>56</v>
      </c>
      <c r="D34" s="56"/>
      <c r="E34" s="57">
        <f t="shared" ref="E34:E35" si="11">F33+0</f>
        <v>45531</v>
      </c>
      <c r="F34" s="57">
        <f t="shared" ref="F34:F36" si="12">E34+1</f>
        <v>45532</v>
      </c>
      <c r="G34" s="58">
        <f t="shared" si="2"/>
        <v>1</v>
      </c>
      <c r="H34" s="75">
        <v>0.0</v>
      </c>
      <c r="I34" s="63"/>
      <c r="J34" s="63"/>
      <c r="K34" s="63"/>
      <c r="L34" s="63"/>
      <c r="M34" s="63"/>
      <c r="N34" s="63"/>
      <c r="O34" s="63"/>
      <c r="P34" s="63"/>
      <c r="Q34" s="63"/>
      <c r="R34" s="76"/>
      <c r="S34" s="63"/>
    </row>
    <row r="35" ht="17.25" customHeight="1" outlineLevel="1">
      <c r="A35" s="54"/>
      <c r="B35" s="70">
        <v>5.3</v>
      </c>
      <c r="C35" s="56" t="s">
        <v>57</v>
      </c>
      <c r="D35" s="56"/>
      <c r="E35" s="57">
        <f t="shared" si="11"/>
        <v>45532</v>
      </c>
      <c r="F35" s="57">
        <f t="shared" si="12"/>
        <v>45533</v>
      </c>
      <c r="G35" s="58">
        <f t="shared" si="2"/>
        <v>1</v>
      </c>
      <c r="H35" s="75">
        <v>0.0</v>
      </c>
      <c r="I35" s="63"/>
      <c r="J35" s="63"/>
      <c r="K35" s="63"/>
      <c r="L35" s="63"/>
      <c r="M35" s="63"/>
      <c r="N35" s="63"/>
      <c r="O35" s="63"/>
      <c r="P35" s="63"/>
      <c r="Q35" s="63"/>
      <c r="R35" s="76"/>
      <c r="S35" s="63"/>
    </row>
    <row r="36" ht="17.25" customHeight="1" outlineLevel="1">
      <c r="A36" s="54"/>
      <c r="B36" s="70">
        <v>5.4</v>
      </c>
      <c r="C36" s="56" t="s">
        <v>58</v>
      </c>
      <c r="D36" s="56"/>
      <c r="E36" s="57">
        <f t="shared" ref="E36:E37" si="13">F35+1</f>
        <v>45534</v>
      </c>
      <c r="F36" s="57">
        <f t="shared" si="12"/>
        <v>45535</v>
      </c>
      <c r="G36" s="58">
        <f t="shared" si="2"/>
        <v>0</v>
      </c>
      <c r="H36" s="75">
        <v>0.0</v>
      </c>
      <c r="I36" s="63"/>
      <c r="J36" s="63"/>
      <c r="K36" s="63"/>
      <c r="L36" s="63"/>
      <c r="M36" s="63"/>
      <c r="N36" s="63"/>
      <c r="O36" s="63"/>
      <c r="P36" s="63"/>
      <c r="Q36" s="63"/>
      <c r="R36" s="76"/>
      <c r="S36" s="63"/>
    </row>
    <row r="37" ht="21.0" hidden="1" customHeight="1">
      <c r="A37" s="28"/>
      <c r="B37" s="48">
        <v>8.0</v>
      </c>
      <c r="C37" s="49" t="s">
        <v>59</v>
      </c>
      <c r="D37" s="50"/>
      <c r="E37" s="67">
        <f t="shared" si="13"/>
        <v>45536</v>
      </c>
      <c r="F37" s="67">
        <v>45838.0</v>
      </c>
      <c r="G37" s="52">
        <f t="shared" si="2"/>
        <v>299</v>
      </c>
      <c r="H37" s="50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</row>
    <row r="38" ht="17.25" hidden="1" customHeight="1" outlineLevel="1">
      <c r="A38" s="54"/>
      <c r="B38" s="55">
        <v>8.1</v>
      </c>
      <c r="C38" s="56" t="s">
        <v>60</v>
      </c>
      <c r="D38" s="56"/>
      <c r="E38" s="57">
        <f>E37</f>
        <v>45536</v>
      </c>
      <c r="F38" s="57">
        <f>E38+6</f>
        <v>45542</v>
      </c>
      <c r="G38" s="58">
        <f t="shared" si="2"/>
        <v>6</v>
      </c>
      <c r="H38" s="77">
        <v>0.0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78"/>
    </row>
    <row r="39" ht="17.25" hidden="1" customHeight="1" outlineLevel="1">
      <c r="A39" s="54"/>
      <c r="B39" s="55">
        <v>8.2</v>
      </c>
      <c r="C39" s="56" t="s">
        <v>61</v>
      </c>
      <c r="D39" s="56"/>
      <c r="E39" s="57">
        <f t="shared" ref="E39:E41" si="14">F38+1</f>
        <v>45543</v>
      </c>
      <c r="F39" s="57">
        <f t="shared" ref="F39:F40" si="15">E39+7</f>
        <v>45550</v>
      </c>
      <c r="G39" s="58">
        <f t="shared" si="2"/>
        <v>7</v>
      </c>
      <c r="H39" s="77">
        <v>0.0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79"/>
    </row>
    <row r="40" ht="17.25" hidden="1" customHeight="1" outlineLevel="1">
      <c r="A40" s="54"/>
      <c r="B40" s="55">
        <v>8.3</v>
      </c>
      <c r="C40" s="56" t="s">
        <v>62</v>
      </c>
      <c r="D40" s="56"/>
      <c r="E40" s="57">
        <f t="shared" si="14"/>
        <v>45551</v>
      </c>
      <c r="F40" s="57">
        <f t="shared" si="15"/>
        <v>45558</v>
      </c>
      <c r="G40" s="58">
        <f t="shared" si="2"/>
        <v>7</v>
      </c>
      <c r="H40" s="77">
        <v>0.0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79"/>
    </row>
    <row r="41" ht="17.25" hidden="1" customHeight="1" outlineLevel="1">
      <c r="A41" s="54"/>
      <c r="B41" s="55">
        <v>8.4</v>
      </c>
      <c r="C41" s="56" t="s">
        <v>63</v>
      </c>
      <c r="D41" s="56"/>
      <c r="E41" s="57">
        <f t="shared" si="14"/>
        <v>45559</v>
      </c>
      <c r="F41" s="57">
        <f>E41+6</f>
        <v>45565</v>
      </c>
      <c r="G41" s="58">
        <f t="shared" si="2"/>
        <v>6</v>
      </c>
      <c r="H41" s="75">
        <v>0.0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79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5">
    <mergeCell ref="D8:D9"/>
    <mergeCell ref="E8:E9"/>
    <mergeCell ref="F8:F9"/>
    <mergeCell ref="G8:G9"/>
    <mergeCell ref="H8:H9"/>
    <mergeCell ref="I8:J8"/>
    <mergeCell ref="O8:P8"/>
    <mergeCell ref="B2:N2"/>
    <mergeCell ref="B4:C4"/>
    <mergeCell ref="D4:G4"/>
    <mergeCell ref="B5:C5"/>
    <mergeCell ref="D5:G5"/>
    <mergeCell ref="B8:B9"/>
    <mergeCell ref="C8:C9"/>
    <mergeCell ref="K8:N8"/>
  </mergeCells>
  <conditionalFormatting sqref="H11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4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