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D4E4A887-83DB-46B6-879E-5C345CA4899B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Report" sheetId="11" r:id="rId1"/>
    <sheet name="Sheet1" sheetId="12" r:id="rId2"/>
    <sheet name="Production_2" sheetId="9" r:id="rId3"/>
    <sheet name="unit line buyer" sheetId="2" r:id="rId4"/>
    <sheet name="lookup" sheetId="3" r:id="rId5"/>
  </sheets>
  <definedNames>
    <definedName name="_xlnm._FilterDatabase" localSheetId="0" hidden="1">Report!$A$2:$H$2</definedName>
    <definedName name="_xlnm._FilterDatabase" localSheetId="1" hidden="1">Sheet1!$A$2:$J$29</definedName>
    <definedName name="report">#REF!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2" l="1"/>
  <c r="D262" i="2"/>
  <c r="F262" i="2" s="1"/>
  <c r="D263" i="2"/>
  <c r="D264" i="2"/>
  <c r="F264" i="2" s="1"/>
  <c r="D265" i="2"/>
  <c r="F265" i="2" s="1"/>
  <c r="D266" i="2"/>
  <c r="D267" i="2"/>
  <c r="D268" i="2"/>
  <c r="F268" i="2" s="1"/>
  <c r="D269" i="2"/>
  <c r="F269" i="2" s="1"/>
  <c r="D270" i="2"/>
  <c r="D271" i="2"/>
  <c r="D272" i="2"/>
  <c r="F272" i="2" s="1"/>
  <c r="D273" i="2"/>
  <c r="F273" i="2" s="1"/>
  <c r="D274" i="2"/>
  <c r="D275" i="2"/>
  <c r="D276" i="2"/>
  <c r="F276" i="2" s="1"/>
  <c r="D277" i="2"/>
  <c r="F277" i="2" s="1"/>
  <c r="D278" i="2"/>
  <c r="D279" i="2"/>
  <c r="D280" i="2"/>
  <c r="F280" i="2" s="1"/>
  <c r="D281" i="2"/>
  <c r="F281" i="2" s="1"/>
  <c r="D282" i="2"/>
  <c r="D283" i="2"/>
  <c r="D284" i="2"/>
  <c r="F284" i="2" s="1"/>
  <c r="D285" i="2"/>
  <c r="F285" i="2" s="1"/>
  <c r="D286" i="2"/>
  <c r="D287" i="2"/>
  <c r="D288" i="2"/>
  <c r="F288" i="2" s="1"/>
  <c r="D289" i="2"/>
  <c r="F289" i="2" s="1"/>
  <c r="D290" i="2"/>
  <c r="D291" i="2"/>
  <c r="D292" i="2"/>
  <c r="F292" i="2" s="1"/>
  <c r="D293" i="2"/>
  <c r="F293" i="2" s="1"/>
  <c r="D294" i="2"/>
  <c r="D295" i="2"/>
  <c r="D296" i="2"/>
  <c r="F296" i="2" s="1"/>
  <c r="D297" i="2"/>
  <c r="F297" i="2" s="1"/>
  <c r="D298" i="2"/>
  <c r="D299" i="2"/>
  <c r="D300" i="2"/>
  <c r="F300" i="2" s="1"/>
  <c r="D301" i="2"/>
  <c r="F301" i="2" s="1"/>
  <c r="D302" i="2"/>
  <c r="D303" i="2"/>
  <c r="D304" i="2"/>
  <c r="F304" i="2" s="1"/>
  <c r="D305" i="2"/>
  <c r="F305" i="2" s="1"/>
  <c r="D306" i="2"/>
  <c r="D307" i="2"/>
  <c r="D308" i="2"/>
  <c r="F308" i="2" s="1"/>
  <c r="D309" i="2"/>
  <c r="F309" i="2" s="1"/>
  <c r="D310" i="2"/>
  <c r="D311" i="2"/>
  <c r="D312" i="2"/>
  <c r="F312" i="2" s="1"/>
  <c r="D313" i="2"/>
  <c r="F313" i="2" s="1"/>
  <c r="D314" i="2"/>
  <c r="D315" i="2"/>
  <c r="D316" i="2"/>
  <c r="F316" i="2" s="1"/>
  <c r="D317" i="2"/>
  <c r="F317" i="2" s="1"/>
  <c r="D318" i="2"/>
  <c r="D319" i="2"/>
  <c r="D320" i="2"/>
  <c r="F320" i="2" s="1"/>
  <c r="D321" i="2"/>
  <c r="F321" i="2" s="1"/>
  <c r="D322" i="2"/>
  <c r="D323" i="2"/>
  <c r="D324" i="2"/>
  <c r="F324" i="2" s="1"/>
  <c r="D325" i="2"/>
  <c r="F325" i="2" s="1"/>
  <c r="D326" i="2"/>
  <c r="D327" i="2"/>
  <c r="D328" i="2"/>
  <c r="F328" i="2" s="1"/>
  <c r="D329" i="2"/>
  <c r="F329" i="2" s="1"/>
  <c r="D330" i="2"/>
  <c r="D331" i="2"/>
  <c r="D332" i="2"/>
  <c r="F332" i="2" s="1"/>
  <c r="D333" i="2"/>
  <c r="F333" i="2" s="1"/>
  <c r="D334" i="2"/>
  <c r="D335" i="2"/>
  <c r="D336" i="2"/>
  <c r="F336" i="2" s="1"/>
  <c r="D337" i="2"/>
  <c r="F337" i="2" s="1"/>
  <c r="D338" i="2"/>
  <c r="D339" i="2"/>
  <c r="D340" i="2"/>
  <c r="F340" i="2" s="1"/>
  <c r="D341" i="2"/>
  <c r="F341" i="2" s="1"/>
  <c r="D342" i="2"/>
  <c r="D343" i="2"/>
  <c r="D344" i="2"/>
  <c r="F344" i="2" s="1"/>
  <c r="D345" i="2"/>
  <c r="F345" i="2" s="1"/>
  <c r="D346" i="2"/>
  <c r="D347" i="2"/>
  <c r="D348" i="2"/>
  <c r="F348" i="2" s="1"/>
  <c r="D349" i="2"/>
  <c r="F349" i="2" s="1"/>
  <c r="D350" i="2"/>
  <c r="D351" i="2"/>
  <c r="D352" i="2"/>
  <c r="F352" i="2" s="1"/>
  <c r="D353" i="2"/>
  <c r="F353" i="2" s="1"/>
  <c r="D354" i="2"/>
  <c r="D355" i="2"/>
  <c r="D356" i="2"/>
  <c r="F356" i="2" s="1"/>
  <c r="D357" i="2"/>
  <c r="F357" i="2" s="1"/>
  <c r="D358" i="2"/>
  <c r="D359" i="2"/>
  <c r="D360" i="2"/>
  <c r="F360" i="2" s="1"/>
  <c r="D361" i="2"/>
  <c r="F361" i="2" s="1"/>
  <c r="D362" i="2"/>
  <c r="D363" i="2"/>
  <c r="D364" i="2"/>
  <c r="F364" i="2" s="1"/>
  <c r="D365" i="2"/>
  <c r="F365" i="2" s="1"/>
  <c r="D366" i="2"/>
  <c r="D367" i="2"/>
  <c r="D368" i="2"/>
  <c r="F368" i="2" s="1"/>
  <c r="D369" i="2"/>
  <c r="F369" i="2" s="1"/>
  <c r="D370" i="2"/>
  <c r="D371" i="2"/>
  <c r="D372" i="2"/>
  <c r="F372" i="2" s="1"/>
  <c r="D373" i="2"/>
  <c r="F373" i="2" s="1"/>
  <c r="D374" i="2"/>
  <c r="D375" i="2"/>
  <c r="D376" i="2"/>
  <c r="F376" i="2" s="1"/>
  <c r="D377" i="2"/>
  <c r="F377" i="2" s="1"/>
  <c r="D378" i="2"/>
  <c r="D379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F263" i="2"/>
  <c r="F266" i="2"/>
  <c r="F267" i="2"/>
  <c r="F270" i="2"/>
  <c r="F271" i="2"/>
  <c r="F274" i="2"/>
  <c r="F275" i="2"/>
  <c r="F278" i="2"/>
  <c r="F279" i="2"/>
  <c r="F282" i="2"/>
  <c r="F283" i="2"/>
  <c r="F286" i="2"/>
  <c r="F287" i="2"/>
  <c r="F290" i="2"/>
  <c r="F291" i="2"/>
  <c r="F294" i="2"/>
  <c r="F295" i="2"/>
  <c r="F298" i="2"/>
  <c r="F299" i="2"/>
  <c r="F302" i="2"/>
  <c r="F303" i="2"/>
  <c r="F306" i="2"/>
  <c r="F307" i="2"/>
  <c r="F310" i="2"/>
  <c r="F311" i="2"/>
  <c r="F314" i="2"/>
  <c r="F315" i="2"/>
  <c r="F318" i="2"/>
  <c r="F319" i="2"/>
  <c r="F322" i="2"/>
  <c r="F323" i="2"/>
  <c r="F326" i="2"/>
  <c r="F327" i="2"/>
  <c r="F330" i="2"/>
  <c r="F331" i="2"/>
  <c r="F334" i="2"/>
  <c r="F335" i="2"/>
  <c r="F338" i="2"/>
  <c r="F339" i="2"/>
  <c r="F342" i="2"/>
  <c r="F343" i="2"/>
  <c r="F346" i="2"/>
  <c r="F347" i="2"/>
  <c r="F350" i="2"/>
  <c r="F351" i="2"/>
  <c r="F354" i="2"/>
  <c r="F355" i="2"/>
  <c r="F358" i="2"/>
  <c r="F359" i="2"/>
  <c r="F362" i="2"/>
  <c r="F363" i="2"/>
  <c r="F366" i="2"/>
  <c r="F367" i="2"/>
  <c r="F370" i="2"/>
  <c r="F371" i="2"/>
  <c r="F374" i="2"/>
  <c r="F375" i="2"/>
  <c r="F378" i="2"/>
  <c r="F37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D150" i="2"/>
  <c r="F150" i="2" s="1"/>
  <c r="D151" i="2"/>
  <c r="F151" i="2" s="1"/>
  <c r="D152" i="2"/>
  <c r="F152" i="2" s="1"/>
  <c r="D153" i="2"/>
  <c r="F153" i="2" s="1"/>
  <c r="D154" i="2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D162" i="2"/>
  <c r="F162" i="2" s="1"/>
  <c r="D163" i="2"/>
  <c r="F163" i="2" s="1"/>
  <c r="D164" i="2"/>
  <c r="F164" i="2" s="1"/>
  <c r="D165" i="2"/>
  <c r="F165" i="2" s="1"/>
  <c r="D166" i="2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D189" i="2"/>
  <c r="F189" i="2" s="1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F154" i="2"/>
  <c r="F161" i="2"/>
  <c r="F166" i="2"/>
  <c r="F174" i="2"/>
  <c r="F182" i="2"/>
  <c r="F188" i="2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D149" i="2"/>
  <c r="F149" i="2" s="1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F141" i="2"/>
  <c r="F148" i="2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F104" i="2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D62" i="2"/>
  <c r="F62" i="2" s="1"/>
  <c r="D63" i="2"/>
  <c r="F63" i="2" s="1"/>
  <c r="D64" i="2"/>
  <c r="F64" i="2" s="1"/>
  <c r="D65" i="2"/>
  <c r="F65" i="2" s="1"/>
  <c r="D66" i="2"/>
  <c r="F66" i="2" s="1"/>
  <c r="E62" i="2"/>
  <c r="E63" i="2"/>
  <c r="E64" i="2"/>
  <c r="E65" i="2"/>
  <c r="E66" i="2"/>
  <c r="D57" i="2"/>
  <c r="F57" i="2" s="1"/>
  <c r="D58" i="2"/>
  <c r="F58" i="2" s="1"/>
  <c r="D59" i="2"/>
  <c r="F59" i="2" s="1"/>
  <c r="D60" i="2"/>
  <c r="F60" i="2" s="1"/>
  <c r="D61" i="2"/>
  <c r="F61" i="2" s="1"/>
  <c r="E57" i="2"/>
  <c r="E58" i="2"/>
  <c r="E59" i="2"/>
  <c r="E60" i="2"/>
  <c r="E61" i="2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E45" i="2"/>
  <c r="E46" i="2"/>
  <c r="E47" i="2"/>
  <c r="E48" i="2"/>
  <c r="E49" i="2"/>
  <c r="E50" i="2"/>
  <c r="E51" i="2"/>
  <c r="E52" i="2"/>
  <c r="E53" i="2"/>
  <c r="E54" i="2"/>
  <c r="E55" i="2"/>
  <c r="E56" i="2"/>
  <c r="D18" i="12"/>
  <c r="E18" i="12"/>
  <c r="F18" i="12"/>
  <c r="G18" i="12"/>
  <c r="H18" i="12"/>
  <c r="D19" i="12"/>
  <c r="E19" i="12"/>
  <c r="F19" i="12"/>
  <c r="G19" i="12"/>
  <c r="H19" i="12"/>
  <c r="D20" i="12"/>
  <c r="E20" i="12"/>
  <c r="F20" i="12"/>
  <c r="G20" i="12"/>
  <c r="H20" i="12"/>
  <c r="D21" i="12"/>
  <c r="E21" i="12"/>
  <c r="F21" i="12"/>
  <c r="G21" i="12"/>
  <c r="H21" i="12"/>
  <c r="D22" i="12"/>
  <c r="E22" i="12"/>
  <c r="F22" i="12"/>
  <c r="G22" i="12"/>
  <c r="H22" i="12"/>
  <c r="D23" i="12"/>
  <c r="E23" i="12"/>
  <c r="F23" i="12"/>
  <c r="G23" i="12"/>
  <c r="H23" i="12"/>
  <c r="D24" i="12"/>
  <c r="E24" i="12"/>
  <c r="F24" i="12"/>
  <c r="G24" i="12"/>
  <c r="H24" i="12"/>
  <c r="D25" i="12"/>
  <c r="E25" i="12"/>
  <c r="F25" i="12"/>
  <c r="G25" i="12"/>
  <c r="H25" i="12"/>
  <c r="D26" i="12"/>
  <c r="E26" i="12"/>
  <c r="F26" i="12"/>
  <c r="G26" i="12"/>
  <c r="H26" i="12"/>
  <c r="D27" i="12"/>
  <c r="E27" i="12"/>
  <c r="F27" i="12"/>
  <c r="G27" i="12"/>
  <c r="H27" i="12"/>
  <c r="D28" i="12"/>
  <c r="E28" i="12"/>
  <c r="F28" i="12"/>
  <c r="G28" i="12"/>
  <c r="H28" i="12"/>
  <c r="D29" i="12"/>
  <c r="E29" i="12"/>
  <c r="F29" i="12"/>
  <c r="G29" i="12"/>
  <c r="H29" i="12"/>
  <c r="C19" i="12"/>
  <c r="C20" i="12"/>
  <c r="C21" i="12"/>
  <c r="C22" i="12"/>
  <c r="C23" i="12"/>
  <c r="C24" i="12"/>
  <c r="C25" i="12"/>
  <c r="C26" i="12"/>
  <c r="C27" i="12"/>
  <c r="C28" i="12"/>
  <c r="C29" i="12"/>
  <c r="C18" i="12"/>
  <c r="D12" i="12"/>
  <c r="E12" i="12"/>
  <c r="F12" i="12"/>
  <c r="G12" i="12"/>
  <c r="H12" i="12"/>
  <c r="D13" i="12"/>
  <c r="E13" i="12"/>
  <c r="F13" i="12"/>
  <c r="G13" i="12"/>
  <c r="H13" i="12"/>
  <c r="D14" i="12"/>
  <c r="E14" i="12"/>
  <c r="F14" i="12"/>
  <c r="G14" i="12"/>
  <c r="H14" i="12"/>
  <c r="D15" i="12"/>
  <c r="E15" i="12"/>
  <c r="F15" i="12"/>
  <c r="G15" i="12"/>
  <c r="H15" i="12"/>
  <c r="D16" i="12"/>
  <c r="E16" i="12"/>
  <c r="F16" i="12"/>
  <c r="G16" i="12"/>
  <c r="H16" i="12"/>
  <c r="C13" i="12"/>
  <c r="C14" i="12"/>
  <c r="C15" i="12"/>
  <c r="C16" i="12"/>
  <c r="C12" i="12"/>
  <c r="D5" i="12"/>
  <c r="E5" i="12"/>
  <c r="F5" i="12"/>
  <c r="G5" i="12"/>
  <c r="H5" i="12"/>
  <c r="D6" i="12"/>
  <c r="E6" i="12"/>
  <c r="F6" i="12"/>
  <c r="G6" i="12"/>
  <c r="H6" i="12"/>
  <c r="D7" i="12"/>
  <c r="E7" i="12"/>
  <c r="F7" i="12"/>
  <c r="G7" i="12"/>
  <c r="H7" i="12"/>
  <c r="D8" i="12"/>
  <c r="E8" i="12"/>
  <c r="F8" i="12"/>
  <c r="G8" i="12"/>
  <c r="H8" i="12"/>
  <c r="D9" i="12"/>
  <c r="E9" i="12"/>
  <c r="F9" i="12"/>
  <c r="G9" i="12"/>
  <c r="H9" i="12"/>
  <c r="D10" i="12"/>
  <c r="E10" i="12"/>
  <c r="F10" i="12"/>
  <c r="G10" i="12"/>
  <c r="H10" i="12"/>
  <c r="C6" i="12"/>
  <c r="C7" i="12"/>
  <c r="C8" i="12"/>
  <c r="C9" i="12"/>
  <c r="C10" i="12"/>
  <c r="C5" i="12"/>
  <c r="D41" i="2"/>
  <c r="F41" i="2" s="1"/>
  <c r="D42" i="2"/>
  <c r="F42" i="2" s="1"/>
  <c r="D43" i="2"/>
  <c r="F43" i="2" s="1"/>
  <c r="D44" i="2"/>
  <c r="F44" i="2" s="1"/>
  <c r="E41" i="2"/>
  <c r="E42" i="2"/>
  <c r="E43" i="2"/>
  <c r="E44" i="2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E34" i="2"/>
  <c r="E35" i="2"/>
  <c r="E36" i="2"/>
  <c r="E37" i="2"/>
  <c r="E38" i="2"/>
  <c r="E39" i="2"/>
  <c r="E40" i="2"/>
  <c r="D30" i="2"/>
  <c r="F30" i="2" s="1"/>
  <c r="D31" i="2"/>
  <c r="F31" i="2" s="1"/>
  <c r="D32" i="2"/>
  <c r="F32" i="2" s="1"/>
  <c r="D33" i="2"/>
  <c r="F33" i="2" s="1"/>
  <c r="E30" i="2"/>
  <c r="E31" i="2"/>
  <c r="E32" i="2"/>
  <c r="E33" i="2"/>
  <c r="D25" i="2"/>
  <c r="F25" i="2" s="1"/>
  <c r="D26" i="2"/>
  <c r="F26" i="2" s="1"/>
  <c r="D27" i="2"/>
  <c r="F27" i="2" s="1"/>
  <c r="D28" i="2"/>
  <c r="F28" i="2" s="1"/>
  <c r="D29" i="2"/>
  <c r="F29" i="2" s="1"/>
  <c r="E25" i="2"/>
  <c r="E26" i="2"/>
  <c r="E27" i="2"/>
  <c r="E28" i="2"/>
  <c r="E29" i="2"/>
  <c r="E17" i="12" l="1"/>
  <c r="H17" i="12"/>
  <c r="D17" i="12"/>
  <c r="F17" i="12"/>
  <c r="C17" i="12"/>
  <c r="G17" i="12"/>
  <c r="F11" i="12"/>
  <c r="I13" i="12"/>
  <c r="I8" i="12"/>
  <c r="G11" i="12"/>
  <c r="I26" i="12"/>
  <c r="I29" i="12"/>
  <c r="I25" i="12"/>
  <c r="I7" i="12"/>
  <c r="I15" i="12"/>
  <c r="H4" i="12"/>
  <c r="I16" i="12"/>
  <c r="I28" i="12"/>
  <c r="I10" i="12"/>
  <c r="I6" i="12"/>
  <c r="I5" i="12"/>
  <c r="I21" i="12"/>
  <c r="I12" i="12"/>
  <c r="I27" i="12"/>
  <c r="I14" i="12"/>
  <c r="I9" i="12"/>
  <c r="I24" i="12"/>
  <c r="I20" i="12"/>
  <c r="I19" i="12"/>
  <c r="I18" i="12"/>
  <c r="E11" i="12"/>
  <c r="I22" i="12"/>
  <c r="I23" i="12"/>
  <c r="H11" i="12"/>
  <c r="D11" i="12"/>
  <c r="C11" i="12"/>
  <c r="G4" i="12"/>
  <c r="D4" i="12"/>
  <c r="F4" i="12"/>
  <c r="E4" i="12"/>
  <c r="C4" i="12"/>
  <c r="D22" i="2"/>
  <c r="F22" i="2" s="1"/>
  <c r="D23" i="2"/>
  <c r="F23" i="2" s="1"/>
  <c r="D24" i="2"/>
  <c r="F24" i="2" s="1"/>
  <c r="E22" i="2"/>
  <c r="E23" i="2"/>
  <c r="E24" i="2"/>
  <c r="D18" i="2"/>
  <c r="F18" i="2" s="1"/>
  <c r="D19" i="2"/>
  <c r="F19" i="2" s="1"/>
  <c r="D20" i="2"/>
  <c r="F20" i="2" s="1"/>
  <c r="D21" i="2"/>
  <c r="F21" i="2" s="1"/>
  <c r="E18" i="2"/>
  <c r="E19" i="2"/>
  <c r="E20" i="2"/>
  <c r="E21" i="2"/>
  <c r="D16" i="2"/>
  <c r="F16" i="2" s="1"/>
  <c r="D17" i="2"/>
  <c r="F17" i="2" s="1"/>
  <c r="E16" i="2"/>
  <c r="E17" i="2"/>
  <c r="D15" i="2"/>
  <c r="F15" i="2" s="1"/>
  <c r="E15" i="2"/>
  <c r="D14" i="2"/>
  <c r="F14" i="2" s="1"/>
  <c r="E14" i="2"/>
  <c r="D13" i="2"/>
  <c r="F13" i="2" s="1"/>
  <c r="E13" i="2"/>
  <c r="D11" i="2"/>
  <c r="F11" i="2" s="1"/>
  <c r="D12" i="2"/>
  <c r="F12" i="2" s="1"/>
  <c r="E11" i="2"/>
  <c r="E12" i="2"/>
  <c r="D10" i="2"/>
  <c r="F10" i="2" s="1"/>
  <c r="E10" i="2"/>
  <c r="D9" i="2"/>
  <c r="F9" i="2" s="1"/>
  <c r="E9" i="2"/>
  <c r="D7" i="2"/>
  <c r="F7" i="2" s="1"/>
  <c r="D8" i="2"/>
  <c r="F8" i="2" s="1"/>
  <c r="E7" i="2"/>
  <c r="E8" i="2"/>
  <c r="A21" i="9"/>
  <c r="B21" i="9" s="1"/>
  <c r="C21" i="9"/>
  <c r="D6" i="2"/>
  <c r="F6" i="2" s="1"/>
  <c r="E6" i="2"/>
  <c r="D5" i="2"/>
  <c r="F5" i="2" s="1"/>
  <c r="E5" i="2"/>
  <c r="E2" i="2"/>
  <c r="E3" i="2"/>
  <c r="E4" i="2"/>
  <c r="D4" i="2"/>
  <c r="F4" i="2" s="1"/>
  <c r="D3" i="2"/>
  <c r="F3" i="2" s="1"/>
  <c r="I17" i="12" l="1"/>
  <c r="I11" i="12"/>
  <c r="I4" i="12"/>
  <c r="C2" i="12"/>
  <c r="A17" i="9"/>
  <c r="B17" i="9" s="1"/>
  <c r="C17" i="9"/>
  <c r="A18" i="9"/>
  <c r="B18" i="9" s="1"/>
  <c r="C18" i="9"/>
  <c r="A19" i="9"/>
  <c r="B19" i="9" s="1"/>
  <c r="C19" i="9"/>
  <c r="A20" i="9"/>
  <c r="B20" i="9" s="1"/>
  <c r="C20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A3" i="9"/>
  <c r="B3" i="9" s="1"/>
  <c r="A4" i="9"/>
  <c r="B4" i="9" s="1"/>
  <c r="A5" i="9"/>
  <c r="B5" i="9" s="1"/>
  <c r="A6" i="9"/>
  <c r="B6" i="9" s="1"/>
  <c r="A7" i="9"/>
  <c r="B7" i="9" s="1"/>
  <c r="A8" i="9"/>
  <c r="B8" i="9" s="1"/>
  <c r="A9" i="9"/>
  <c r="B9" i="9" s="1"/>
  <c r="A10" i="9"/>
  <c r="B10" i="9" s="1"/>
  <c r="A11" i="9"/>
  <c r="B11" i="9" s="1"/>
  <c r="A12" i="9"/>
  <c r="B12" i="9" s="1"/>
  <c r="A13" i="9"/>
  <c r="B13" i="9" s="1"/>
  <c r="A14" i="9"/>
  <c r="B14" i="9" s="1"/>
  <c r="A15" i="9"/>
  <c r="B15" i="9" s="1"/>
  <c r="A16" i="9"/>
  <c r="B16" i="9" s="1"/>
  <c r="A2" i="9"/>
  <c r="B2" i="9" s="1"/>
  <c r="I2" i="12" l="1"/>
  <c r="C22" i="9"/>
  <c r="J19" i="12"/>
  <c r="J13" i="12"/>
  <c r="J18" i="12"/>
  <c r="J23" i="12"/>
  <c r="J27" i="12"/>
  <c r="J7" i="12"/>
  <c r="J5" i="12"/>
  <c r="J25" i="12"/>
  <c r="J9" i="12"/>
  <c r="J22" i="12"/>
  <c r="J6" i="12"/>
  <c r="J14" i="12"/>
  <c r="J20" i="12"/>
  <c r="J24" i="12"/>
  <c r="J28" i="12"/>
  <c r="J8" i="12"/>
  <c r="J21" i="12"/>
  <c r="J29" i="12"/>
  <c r="J16" i="12"/>
  <c r="J26" i="12"/>
  <c r="J10" i="12"/>
  <c r="J15" i="12"/>
  <c r="J12" i="12"/>
  <c r="D2" i="2"/>
  <c r="F2" i="2" s="1"/>
  <c r="J11" i="12" l="1"/>
  <c r="J17" i="12"/>
  <c r="J4" i="12"/>
  <c r="J2" i="12" s="1"/>
  <c r="D2" i="12"/>
  <c r="F2" i="12"/>
  <c r="H2" i="12"/>
  <c r="G2" i="12"/>
  <c r="E2" i="12"/>
</calcChain>
</file>

<file path=xl/sharedStrings.xml><?xml version="1.0" encoding="utf-8"?>
<sst xmlns="http://schemas.openxmlformats.org/spreadsheetml/2006/main" count="1356" uniqueCount="154">
  <si>
    <t>Unit</t>
  </si>
  <si>
    <t>JAL-1</t>
  </si>
  <si>
    <t>A1</t>
  </si>
  <si>
    <t>A2</t>
  </si>
  <si>
    <t>B1</t>
  </si>
  <si>
    <t>C1</t>
  </si>
  <si>
    <t>D1</t>
  </si>
  <si>
    <t>D2</t>
  </si>
  <si>
    <t>E1</t>
  </si>
  <si>
    <t>F1</t>
  </si>
  <si>
    <t>G1</t>
  </si>
  <si>
    <t>G2</t>
  </si>
  <si>
    <t>JAL-2</t>
  </si>
  <si>
    <t>H1</t>
  </si>
  <si>
    <t>H2</t>
  </si>
  <si>
    <t>FFL-1</t>
  </si>
  <si>
    <t>FFL-2</t>
  </si>
  <si>
    <t>B2</t>
  </si>
  <si>
    <t>FFL-3</t>
  </si>
  <si>
    <t>C2</t>
  </si>
  <si>
    <t>F2</t>
  </si>
  <si>
    <t>JFL-1</t>
  </si>
  <si>
    <t>B3</t>
  </si>
  <si>
    <t>C3</t>
  </si>
  <si>
    <t>D3</t>
  </si>
  <si>
    <t>F3</t>
  </si>
  <si>
    <t>JFL-2</t>
  </si>
  <si>
    <t>A3</t>
  </si>
  <si>
    <t>JKL-1</t>
  </si>
  <si>
    <t>JKL-2</t>
  </si>
  <si>
    <t>JKL-3</t>
  </si>
  <si>
    <t>JKL-4</t>
  </si>
  <si>
    <t>E2</t>
  </si>
  <si>
    <t>JKL-5</t>
  </si>
  <si>
    <t>DBL</t>
  </si>
  <si>
    <t>MFL</t>
  </si>
  <si>
    <t>MFL-1</t>
  </si>
  <si>
    <t>MFL-2</t>
  </si>
  <si>
    <t>MFL-3</t>
  </si>
  <si>
    <t>MFL-4</t>
  </si>
  <si>
    <t>FFL2-1</t>
  </si>
  <si>
    <t>A</t>
  </si>
  <si>
    <t>B</t>
  </si>
  <si>
    <t>C</t>
  </si>
  <si>
    <t>E</t>
  </si>
  <si>
    <t>F</t>
  </si>
  <si>
    <t>G</t>
  </si>
  <si>
    <t>H</t>
  </si>
  <si>
    <t>I</t>
  </si>
  <si>
    <t>K</t>
  </si>
  <si>
    <t>FFL2-2</t>
  </si>
  <si>
    <t>J</t>
  </si>
  <si>
    <t>FFL2-3</t>
  </si>
  <si>
    <t>D</t>
  </si>
  <si>
    <t>FFL2-4</t>
  </si>
  <si>
    <t>FFL2-5</t>
  </si>
  <si>
    <t>JKL-U2-1</t>
  </si>
  <si>
    <t>JKL-U2-2</t>
  </si>
  <si>
    <t>E3</t>
  </si>
  <si>
    <t>JKL-U2-3</t>
  </si>
  <si>
    <t>JKL-U2-4</t>
  </si>
  <si>
    <t>JKL-U2-5</t>
  </si>
  <si>
    <t>HM</t>
  </si>
  <si>
    <t>VS</t>
  </si>
  <si>
    <t>CA</t>
  </si>
  <si>
    <t>BES</t>
  </si>
  <si>
    <t>GE</t>
  </si>
  <si>
    <t>MQM</t>
  </si>
  <si>
    <t>GSS</t>
  </si>
  <si>
    <t>RL</t>
  </si>
  <si>
    <t>HB</t>
  </si>
  <si>
    <t>PU</t>
  </si>
  <si>
    <t>GS</t>
  </si>
  <si>
    <t>TTR</t>
  </si>
  <si>
    <t>VA</t>
  </si>
  <si>
    <t>NF</t>
  </si>
  <si>
    <t>IN</t>
  </si>
  <si>
    <t>KM</t>
  </si>
  <si>
    <t>Buyer</t>
  </si>
  <si>
    <t>BO</t>
  </si>
  <si>
    <t>CM</t>
  </si>
  <si>
    <t>DC</t>
  </si>
  <si>
    <t>DICKIES</t>
  </si>
  <si>
    <t>ES</t>
  </si>
  <si>
    <t>MQ MARQET AB</t>
  </si>
  <si>
    <t>MS</t>
  </si>
  <si>
    <t>NEXT</t>
  </si>
  <si>
    <t>NEW FRONTIER</t>
  </si>
  <si>
    <t>PUMA</t>
  </si>
  <si>
    <t>TM</t>
  </si>
  <si>
    <t>TIMBERLAND</t>
  </si>
  <si>
    <t>ZL</t>
  </si>
  <si>
    <t>ZALANDO</t>
  </si>
  <si>
    <t>ZW</t>
  </si>
  <si>
    <t>ZK</t>
  </si>
  <si>
    <t>LA</t>
  </si>
  <si>
    <t>LOUANNE</t>
  </si>
  <si>
    <t>CO</t>
  </si>
  <si>
    <t>COTTON ON</t>
  </si>
  <si>
    <t>INDISKA</t>
  </si>
  <si>
    <t>ZARA</t>
  </si>
  <si>
    <t>DBL CERAMICS</t>
  </si>
  <si>
    <t>OC</t>
  </si>
  <si>
    <t>OCHNIK</t>
  </si>
  <si>
    <t>TNF</t>
  </si>
  <si>
    <t>The North Face</t>
  </si>
  <si>
    <t>JAL</t>
  </si>
  <si>
    <t>JFL</t>
  </si>
  <si>
    <t>JKL</t>
  </si>
  <si>
    <t>JKL-6</t>
  </si>
  <si>
    <t>FFL2</t>
  </si>
  <si>
    <t>JKL-U2</t>
  </si>
  <si>
    <t>Buyer_Full_Name</t>
  </si>
  <si>
    <t>Factory</t>
  </si>
  <si>
    <t>concatinated</t>
  </si>
  <si>
    <t>Line</t>
  </si>
  <si>
    <t>Column Labels</t>
  </si>
  <si>
    <t>Production</t>
  </si>
  <si>
    <t>Total</t>
  </si>
  <si>
    <t>Buyers</t>
  </si>
  <si>
    <t>Qnt</t>
  </si>
  <si>
    <t>Name</t>
  </si>
  <si>
    <t>Row Labels</t>
  </si>
  <si>
    <t>Grand Total</t>
  </si>
  <si>
    <t>Count of Line</t>
  </si>
  <si>
    <t>Buyer Name</t>
  </si>
  <si>
    <t>Total Line</t>
  </si>
  <si>
    <t>BESTSELLER A/S</t>
  </si>
  <si>
    <t>BONITA GMBS &amp; CO. KG</t>
  </si>
  <si>
    <t>C &amp; A BUYING GMBH &amp; CO. KG</t>
  </si>
  <si>
    <t>CAMEL ACTIVE / BHB-Fashion Service Gmbh</t>
  </si>
  <si>
    <t>ESPRIT MACAO COMMERCIAL OFFSHORE LTD.</t>
  </si>
  <si>
    <t>ASDA STORE LTD.</t>
  </si>
  <si>
    <t>G-STAR RAW CV</t>
  </si>
  <si>
    <t>GUESS EUROPE SAGL</t>
  </si>
  <si>
    <t>HUGO BOSS AG</t>
  </si>
  <si>
    <t>H &amp; M HENNES &amp; MAURITAZ GBC AB</t>
  </si>
  <si>
    <t>KMART AUSTRALIA LIMITED</t>
  </si>
  <si>
    <t>MARKS &amp; SPENCER PLC</t>
  </si>
  <si>
    <t>NEXT SOURCING LTD.</t>
  </si>
  <si>
    <t>VF CORPORATION</t>
  </si>
  <si>
    <t>TOM TAILOR SOURCING LTD.</t>
  </si>
  <si>
    <t>VOGUE SOURCING LIMITED</t>
  </si>
  <si>
    <t>ITX TRADING SA</t>
  </si>
  <si>
    <t>Ralph Lauren Corporation</t>
  </si>
  <si>
    <t>Production Qty.</t>
  </si>
  <si>
    <t>JAL-3</t>
  </si>
  <si>
    <t>Marketing Head</t>
  </si>
  <si>
    <t>ZLABELS GMBH</t>
  </si>
  <si>
    <t>Babu Sir</t>
  </si>
  <si>
    <t>ITX KIDS</t>
  </si>
  <si>
    <t>Mosharraf Sir</t>
  </si>
  <si>
    <t>Shuzon Sir</t>
  </si>
  <si>
    <t>Buyer-wise Running Sewing Line and Production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</si>
</sst>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sz val="18"/>
      <color theme="3"/>
      <name val="Calibri Light"/>
      <family val="2"/>
      <scheme val="major"/>
    </font>
    <font>
      <b/>
      <sz val="11"/>
      <name val="Calibri"/>
    </font>
    <font>
      <sz val="18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5" fillId="3" borderId="1" xfId="0" applyNumberFormat="1" applyFont="1" applyFill="1" applyBorder="1" applyAlignment="1">
      <alignment horizontal="right" indent="1"/>
    </xf>
    <xf numFmtId="3" fontId="3" fillId="4" borderId="5" xfId="0" applyNumberFormat="1" applyFont="1" applyFill="1" applyBorder="1" applyAlignment="1">
      <alignment horizontal="right" indent="1"/>
    </xf>
    <xf numFmtId="3" fontId="3" fillId="0" borderId="1" xfId="0" applyNumberFormat="1" applyFon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5" fillId="3" borderId="1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 indent="1"/>
    </xf>
    <xf numFmtId="3" fontId="5" fillId="3" borderId="1" xfId="0" applyNumberFormat="1" applyFont="1" applyFill="1" applyBorder="1"/>
    <xf numFmtId="3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3" fillId="4" borderId="1" xfId="0" applyNumberFormat="1" applyFont="1" applyFill="1" applyBorder="1"/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right" indent="1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8" fillId="0" borderId="0" xfId="1" applyNumberFormat="1" applyFont="1" applyAlignment="1">
      <alignment horizontal="left" vertical="center"/>
    </xf>
    <xf numFmtId="164" fontId="4" fillId="0" borderId="2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Title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ur Rahman" refreshedDate="45668.461301157404" createdVersion="8" refreshedVersion="8" minRefreshableVersion="3" recordCount="378" xr:uid="{66162C2C-9473-4D66-86FF-77F561351562}">
  <cacheSource type="worksheet">
    <worksheetSource name="data"/>
  </cacheSource>
  <cacheFields count="6">
    <cacheField name="Unit" numFmtId="0">
      <sharedItems/>
    </cacheField>
    <cacheField name="Line" numFmtId="0">
      <sharedItems/>
    </cacheField>
    <cacheField name="Buyers" numFmtId="0">
      <sharedItems/>
    </cacheField>
    <cacheField name="Buyer_Full_Name" numFmtId="0">
      <sharedItems count="36">
        <s v="H &amp; M HENNES &amp; MAURITAZ GBC AB"/>
        <s v="C &amp; A BUYING GMBH &amp; CO. KG"/>
        <s v="VOGUE SOURCING LIMITED"/>
        <s v="ASDA STORE LTD."/>
        <s v="BESTSELLER A/S"/>
        <s v="MQ MARQET AB"/>
        <s v="TOM TAILOR SOURCING LTD."/>
        <s v="HUGO BOSS AG"/>
        <s v="ITX TRADING SA"/>
        <s v="G-STAR RAW CV"/>
        <s v="PUMA"/>
        <s v="BONITA GMBS &amp; CO. KG"/>
        <s v="Ralph Lauren Corporation"/>
        <s v="NEXT SOURCING LTD."/>
        <s v="VF CORPORATION"/>
        <s v="NEW FRONTIER"/>
        <s v="GUESS EUROPE SAGL"/>
        <s v="KMART AUSTRALIA LIMITED" u="1"/>
        <s v="CAMEL ACTIVE / BHB-Fashion Service Gmbh" u="1"/>
        <s v="INDISKA" u="1"/>
        <s v="H&amp;M" u="1"/>
        <s v="C&amp;A" u="1"/>
        <s v="VOGUE SOURCING" u="1"/>
        <s v="BESTSELLER" u="1"/>
        <s v="GEORGE" u="1"/>
        <s v="G-STAR" u="1"/>
        <s v="TOM TAILOR" u="1"/>
        <s v="ZARA" u="1"/>
        <s v="GUESS" u="1"/>
        <s v="Ralph Lauren" u="1"/>
        <s v="HUGO BOSS" u="1"/>
        <s v="BONITA" u="1"/>
        <s v="VF ASIA" u="1"/>
        <s v="NEXT" u="1"/>
        <s v="KMART" u="1"/>
        <s v="ZALANDO" u="1"/>
      </sharedItems>
    </cacheField>
    <cacheField name="Factory" numFmtId="0">
      <sharedItems count="6">
        <s v="JAL"/>
        <s v="JFL"/>
        <s v="JKL"/>
        <s v="MFL"/>
        <s v="FFL2"/>
        <s v="JKL-U2"/>
      </sharedItems>
    </cacheField>
    <cacheField name="concatin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JAL-1"/>
    <s v="A1"/>
    <s v="HM"/>
    <x v="0"/>
    <x v="0"/>
    <s v="JAL-1A1H &amp; M HENNES &amp; MAURITAZ GBC AB"/>
  </r>
  <r>
    <s v="JAL-1"/>
    <s v="B1"/>
    <s v="HM"/>
    <x v="0"/>
    <x v="0"/>
    <s v="JAL-1B1H &amp; M HENNES &amp; MAURITAZ GBC AB"/>
  </r>
  <r>
    <s v="JAL-1"/>
    <s v="B2"/>
    <s v="HM"/>
    <x v="0"/>
    <x v="0"/>
    <s v="JAL-1B2H &amp; M HENNES &amp; MAURITAZ GBC AB"/>
  </r>
  <r>
    <s v="JAL-1"/>
    <s v="C1"/>
    <s v="CA"/>
    <x v="1"/>
    <x v="0"/>
    <s v="JAL-1C1C &amp; A BUYING GMBH &amp; CO. KG"/>
  </r>
  <r>
    <s v="JAL-1"/>
    <s v="D2"/>
    <s v="CA"/>
    <x v="1"/>
    <x v="0"/>
    <s v="JAL-1D2C &amp; A BUYING GMBH &amp; CO. KG"/>
  </r>
  <r>
    <s v="JAL-1"/>
    <s v="E1"/>
    <s v="HM"/>
    <x v="0"/>
    <x v="0"/>
    <s v="JAL-1E1H &amp; M HENNES &amp; MAURITAZ GBC AB"/>
  </r>
  <r>
    <s v="JAL-1"/>
    <s v="E2"/>
    <s v="HM"/>
    <x v="0"/>
    <x v="0"/>
    <s v="JAL-1E2H &amp; M HENNES &amp; MAURITAZ GBC AB"/>
  </r>
  <r>
    <s v="JAL-1"/>
    <s v="F1"/>
    <s v="CA"/>
    <x v="1"/>
    <x v="0"/>
    <s v="JAL-1F1C &amp; A BUYING GMBH &amp; CO. KG"/>
  </r>
  <r>
    <s v="JAL-1"/>
    <s v="G1"/>
    <s v="CA"/>
    <x v="1"/>
    <x v="0"/>
    <s v="JAL-1G1C &amp; A BUYING GMBH &amp; CO. KG"/>
  </r>
  <r>
    <s v="JAL-1"/>
    <s v="G2"/>
    <s v="HM"/>
    <x v="0"/>
    <x v="0"/>
    <s v="JAL-1G2H &amp; M HENNES &amp; MAURITAZ GBC AB"/>
  </r>
  <r>
    <s v="JAL-2"/>
    <s v="A1"/>
    <s v="CA"/>
    <x v="1"/>
    <x v="0"/>
    <s v="JAL-2A1C &amp; A BUYING GMBH &amp; CO. KG"/>
  </r>
  <r>
    <s v="JAL-2"/>
    <s v="A2"/>
    <s v="HM"/>
    <x v="0"/>
    <x v="0"/>
    <s v="JAL-2A2H &amp; M HENNES &amp; MAURITAZ GBC AB"/>
  </r>
  <r>
    <s v="JAL-2"/>
    <s v="B1"/>
    <s v="CA"/>
    <x v="1"/>
    <x v="0"/>
    <s v="JAL-2B1C &amp; A BUYING GMBH &amp; CO. KG"/>
  </r>
  <r>
    <s v="JAL-2"/>
    <s v="C1"/>
    <s v="CA"/>
    <x v="1"/>
    <x v="0"/>
    <s v="JAL-2C1C &amp; A BUYING GMBH &amp; CO. KG"/>
  </r>
  <r>
    <s v="JAL-2"/>
    <s v="D1"/>
    <s v="HM"/>
    <x v="0"/>
    <x v="0"/>
    <s v="JAL-2D1H &amp; M HENNES &amp; MAURITAZ GBC AB"/>
  </r>
  <r>
    <s v="JAL-2"/>
    <s v="E1"/>
    <s v="HM"/>
    <x v="0"/>
    <x v="0"/>
    <s v="JAL-2E1H &amp; M HENNES &amp; MAURITAZ GBC AB"/>
  </r>
  <r>
    <s v="JAL-2"/>
    <s v="F1"/>
    <s v="VS"/>
    <x v="2"/>
    <x v="0"/>
    <s v="JAL-2F1VOGUE SOURCING LIMITED"/>
  </r>
  <r>
    <s v="JAL-2"/>
    <s v="G1"/>
    <s v="HM"/>
    <x v="0"/>
    <x v="0"/>
    <s v="JAL-2G1H &amp; M HENNES &amp; MAURITAZ GBC AB"/>
  </r>
  <r>
    <s v="JAL-2"/>
    <s v="G2"/>
    <s v="HM"/>
    <x v="0"/>
    <x v="0"/>
    <s v="JAL-2G2H &amp; M HENNES &amp; MAURITAZ GBC AB"/>
  </r>
  <r>
    <s v="JAL-2"/>
    <s v="H1"/>
    <s v="HM"/>
    <x v="0"/>
    <x v="0"/>
    <s v="JAL-2H1H &amp; M HENNES &amp; MAURITAZ GBC AB"/>
  </r>
  <r>
    <s v="JAL-2"/>
    <s v="H2"/>
    <s v="HM"/>
    <x v="0"/>
    <x v="0"/>
    <s v="JAL-2H2H &amp; M HENNES &amp; MAURITAZ GBC AB"/>
  </r>
  <r>
    <s v="JAL-3"/>
    <s v="A"/>
    <s v="HM"/>
    <x v="0"/>
    <x v="0"/>
    <s v="JAL-3AH &amp; M HENNES &amp; MAURITAZ GBC AB"/>
  </r>
  <r>
    <s v="JAL-3"/>
    <s v="B"/>
    <s v="HM"/>
    <x v="0"/>
    <x v="0"/>
    <s v="JAL-3BH &amp; M HENNES &amp; MAURITAZ GBC AB"/>
  </r>
  <r>
    <s v="JAL-3"/>
    <s v="C"/>
    <s v="HM"/>
    <x v="0"/>
    <x v="0"/>
    <s v="JAL-3CH &amp; M HENNES &amp; MAURITAZ GBC AB"/>
  </r>
  <r>
    <s v="JAL-3"/>
    <s v="D"/>
    <s v="HM"/>
    <x v="0"/>
    <x v="0"/>
    <s v="JAL-3DH &amp; M HENNES &amp; MAURITAZ GBC AB"/>
  </r>
  <r>
    <s v="JAL-3"/>
    <s v="E"/>
    <s v="HM"/>
    <x v="0"/>
    <x v="0"/>
    <s v="JAL-3EH &amp; M HENNES &amp; MAURITAZ GBC AB"/>
  </r>
  <r>
    <s v="FFL-1"/>
    <s v="A1"/>
    <s v="HM"/>
    <x v="0"/>
    <x v="0"/>
    <s v="FFL-1A1H &amp; M HENNES &amp; MAURITAZ GBC AB"/>
  </r>
  <r>
    <s v="FFL-1"/>
    <s v="B1"/>
    <s v="HM"/>
    <x v="0"/>
    <x v="0"/>
    <s v="FFL-1B1H &amp; M HENNES &amp; MAURITAZ GBC AB"/>
  </r>
  <r>
    <s v="FFL-1"/>
    <s v="C1"/>
    <s v="HM"/>
    <x v="0"/>
    <x v="0"/>
    <s v="FFL-1C1H &amp; M HENNES &amp; MAURITAZ GBC AB"/>
  </r>
  <r>
    <s v="FFL-1"/>
    <s v="D1"/>
    <s v="HM"/>
    <x v="0"/>
    <x v="0"/>
    <s v="FFL-1D1H &amp; M HENNES &amp; MAURITAZ GBC AB"/>
  </r>
  <r>
    <s v="FFL-1"/>
    <s v="E1"/>
    <s v="HM"/>
    <x v="0"/>
    <x v="0"/>
    <s v="FFL-1E1H &amp; M HENNES &amp; MAURITAZ GBC AB"/>
  </r>
  <r>
    <s v="FFL-1"/>
    <s v="E2"/>
    <s v="HM"/>
    <x v="0"/>
    <x v="0"/>
    <s v="FFL-1E2H &amp; M HENNES &amp; MAURITAZ GBC AB"/>
  </r>
  <r>
    <s v="FFL-1"/>
    <s v="F1"/>
    <s v="HM"/>
    <x v="0"/>
    <x v="0"/>
    <s v="FFL-1F1H &amp; M HENNES &amp; MAURITAZ GBC AB"/>
  </r>
  <r>
    <s v="FFL-1"/>
    <s v="G1"/>
    <s v="HM"/>
    <x v="0"/>
    <x v="0"/>
    <s v="FFL-1G1H &amp; M HENNES &amp; MAURITAZ GBC AB"/>
  </r>
  <r>
    <s v="FFL-1"/>
    <s v="G2"/>
    <s v="HM"/>
    <x v="0"/>
    <x v="0"/>
    <s v="FFL-1G2H &amp; M HENNES &amp; MAURITAZ GBC AB"/>
  </r>
  <r>
    <s v="FFL-2"/>
    <s v="A1"/>
    <s v="VS"/>
    <x v="2"/>
    <x v="0"/>
    <s v="FFL-2A1VOGUE SOURCING LIMITED"/>
  </r>
  <r>
    <s v="FFL-2"/>
    <s v="B1"/>
    <s v="CA"/>
    <x v="1"/>
    <x v="0"/>
    <s v="FFL-2B1C &amp; A BUYING GMBH &amp; CO. KG"/>
  </r>
  <r>
    <s v="FFL-2"/>
    <s v="C1"/>
    <s v="HM"/>
    <x v="0"/>
    <x v="0"/>
    <s v="FFL-2C1H &amp; M HENNES &amp; MAURITAZ GBC AB"/>
  </r>
  <r>
    <s v="FFL-2"/>
    <s v="D1"/>
    <s v="VS"/>
    <x v="2"/>
    <x v="0"/>
    <s v="FFL-2D1VOGUE SOURCING LIMITED"/>
  </r>
  <r>
    <s v="FFL-2"/>
    <s v="D2"/>
    <s v="HM"/>
    <x v="0"/>
    <x v="0"/>
    <s v="FFL-2D2H &amp; M HENNES &amp; MAURITAZ GBC AB"/>
  </r>
  <r>
    <s v="FFL-2"/>
    <s v="E1"/>
    <s v="HM"/>
    <x v="0"/>
    <x v="0"/>
    <s v="FFL-2E1H &amp; M HENNES &amp; MAURITAZ GBC AB"/>
  </r>
  <r>
    <s v="FFL-2"/>
    <s v="F1"/>
    <s v="HM"/>
    <x v="0"/>
    <x v="0"/>
    <s v="FFL-2F1H &amp; M HENNES &amp; MAURITAZ GBC AB"/>
  </r>
  <r>
    <s v="FFL-2"/>
    <s v="G1"/>
    <s v="HM"/>
    <x v="0"/>
    <x v="0"/>
    <s v="FFL-2G1H &amp; M HENNES &amp; MAURITAZ GBC AB"/>
  </r>
  <r>
    <s v="FFL-2"/>
    <s v="G2"/>
    <s v="HM"/>
    <x v="0"/>
    <x v="0"/>
    <s v="FFL-2G2H &amp; M HENNES &amp; MAURITAZ GBC AB"/>
  </r>
  <r>
    <s v="FFL-3"/>
    <s v="A1"/>
    <s v="HM"/>
    <x v="0"/>
    <x v="0"/>
    <s v="FFL-3A1H &amp; M HENNES &amp; MAURITAZ GBC AB"/>
  </r>
  <r>
    <s v="FFL-3"/>
    <s v="B1"/>
    <s v="VS"/>
    <x v="2"/>
    <x v="0"/>
    <s v="FFL-3B1VOGUE SOURCING LIMITED"/>
  </r>
  <r>
    <s v="FFL-3"/>
    <s v="C1"/>
    <s v="CA"/>
    <x v="1"/>
    <x v="0"/>
    <s v="FFL-3C1C &amp; A BUYING GMBH &amp; CO. KG"/>
  </r>
  <r>
    <s v="FFL-3"/>
    <s v="C2"/>
    <s v="VS"/>
    <x v="2"/>
    <x v="0"/>
    <s v="FFL-3C2VOGUE SOURCING LIMITED"/>
  </r>
  <r>
    <s v="FFL-3"/>
    <s v="D1"/>
    <s v="HM"/>
    <x v="0"/>
    <x v="0"/>
    <s v="FFL-3D1H &amp; M HENNES &amp; MAURITAZ GBC AB"/>
  </r>
  <r>
    <s v="FFL-3"/>
    <s v="E1"/>
    <s v="HM"/>
    <x v="0"/>
    <x v="0"/>
    <s v="FFL-3E1H &amp; M HENNES &amp; MAURITAZ GBC AB"/>
  </r>
  <r>
    <s v="FFL-3"/>
    <s v="F1"/>
    <s v="HM"/>
    <x v="0"/>
    <x v="0"/>
    <s v="FFL-3F1H &amp; M HENNES &amp; MAURITAZ GBC AB"/>
  </r>
  <r>
    <s v="FFL-3"/>
    <s v="G1"/>
    <s v="CA"/>
    <x v="1"/>
    <x v="0"/>
    <s v="FFL-3G1C &amp; A BUYING GMBH &amp; CO. KG"/>
  </r>
  <r>
    <s v="FFL-3"/>
    <s v="G1"/>
    <s v="HM"/>
    <x v="0"/>
    <x v="0"/>
    <s v="FFL-3G1H &amp; M HENNES &amp; MAURITAZ GBC AB"/>
  </r>
  <r>
    <s v="FFL-3"/>
    <s v="G2"/>
    <s v="CA"/>
    <x v="1"/>
    <x v="0"/>
    <s v="FFL-3G2C &amp; A BUYING GMBH &amp; CO. KG"/>
  </r>
  <r>
    <s v="JFL-1"/>
    <s v="A1"/>
    <s v="GE"/>
    <x v="3"/>
    <x v="1"/>
    <s v="JFL-1A1ASDA STORE LTD."/>
  </r>
  <r>
    <s v="JFL-1"/>
    <s v="A2"/>
    <s v="BES"/>
    <x v="4"/>
    <x v="1"/>
    <s v="JFL-1A2BESTSELLER A/S"/>
  </r>
  <r>
    <s v="JFL-1"/>
    <s v="B1"/>
    <s v="BES"/>
    <x v="4"/>
    <x v="1"/>
    <s v="JFL-1B1BESTSELLER A/S"/>
  </r>
  <r>
    <s v="JFL-1"/>
    <s v="B3"/>
    <s v="GE"/>
    <x v="3"/>
    <x v="1"/>
    <s v="JFL-1B3ASDA STORE LTD."/>
  </r>
  <r>
    <s v="JFL-1"/>
    <s v="C1"/>
    <s v="GE"/>
    <x v="3"/>
    <x v="1"/>
    <s v="JFL-1C1ASDA STORE LTD."/>
  </r>
  <r>
    <s v="JFL-1"/>
    <s v="C2"/>
    <s v="BES"/>
    <x v="4"/>
    <x v="1"/>
    <s v="JFL-1C2BESTSELLER A/S"/>
  </r>
  <r>
    <s v="JFL-1"/>
    <s v="C3"/>
    <s v="MQM"/>
    <x v="5"/>
    <x v="1"/>
    <s v="JFL-1C3MQ MARQET AB"/>
  </r>
  <r>
    <s v="JFL-1"/>
    <s v="C3"/>
    <s v="GE"/>
    <x v="3"/>
    <x v="1"/>
    <s v="JFL-1C3ASDA STORE LTD."/>
  </r>
  <r>
    <s v="JFL-1"/>
    <s v="D1"/>
    <s v="BES"/>
    <x v="4"/>
    <x v="1"/>
    <s v="JFL-1D1BESTSELLER A/S"/>
  </r>
  <r>
    <s v="JFL-1"/>
    <s v="D2"/>
    <s v="GE"/>
    <x v="3"/>
    <x v="1"/>
    <s v="JFL-1D2ASDA STORE LTD."/>
  </r>
  <r>
    <s v="JFL-1"/>
    <s v="D3"/>
    <s v="BES"/>
    <x v="4"/>
    <x v="1"/>
    <s v="JFL-1D3BESTSELLER A/S"/>
  </r>
  <r>
    <s v="JFL-1"/>
    <s v="E1"/>
    <s v="GE"/>
    <x v="3"/>
    <x v="1"/>
    <s v="JFL-1E1ASDA STORE LTD."/>
  </r>
  <r>
    <s v="JFL-1"/>
    <s v="E3"/>
    <s v="BES"/>
    <x v="4"/>
    <x v="1"/>
    <s v="JFL-1E3BESTSELLER A/S"/>
  </r>
  <r>
    <s v="JFL-1"/>
    <s v="F1"/>
    <s v="GE"/>
    <x v="3"/>
    <x v="1"/>
    <s v="JFL-1F1ASDA STORE LTD."/>
  </r>
  <r>
    <s v="JFL-1"/>
    <s v="F2"/>
    <s v="GE"/>
    <x v="3"/>
    <x v="1"/>
    <s v="JFL-1F2ASDA STORE LTD."/>
  </r>
  <r>
    <s v="JFL-1"/>
    <s v="F3"/>
    <s v="GE"/>
    <x v="3"/>
    <x v="1"/>
    <s v="JFL-1F3ASDA STORE LTD."/>
  </r>
  <r>
    <s v="JFL-1"/>
    <s v="F3"/>
    <s v="BES"/>
    <x v="4"/>
    <x v="1"/>
    <s v="JFL-1F3BESTSELLER A/S"/>
  </r>
  <r>
    <s v="JFL-1"/>
    <s v="G1"/>
    <s v="BES"/>
    <x v="4"/>
    <x v="1"/>
    <s v="JFL-1G1BESTSELLER A/S"/>
  </r>
  <r>
    <s v="JFL-1"/>
    <s v="G2"/>
    <s v="BES"/>
    <x v="4"/>
    <x v="1"/>
    <s v="JFL-1G2BESTSELLER A/S"/>
  </r>
  <r>
    <s v="JFL-2"/>
    <s v="A1"/>
    <s v="GE"/>
    <x v="3"/>
    <x v="1"/>
    <s v="JFL-2A1ASDA STORE LTD."/>
  </r>
  <r>
    <s v="JFL-2"/>
    <s v="A3"/>
    <s v="BES"/>
    <x v="4"/>
    <x v="1"/>
    <s v="JFL-2A3BESTSELLER A/S"/>
  </r>
  <r>
    <s v="JFL-2"/>
    <s v="B1"/>
    <s v="GE"/>
    <x v="3"/>
    <x v="1"/>
    <s v="JFL-2B1ASDA STORE LTD."/>
  </r>
  <r>
    <s v="JFL-2"/>
    <s v="B2"/>
    <s v="BES"/>
    <x v="4"/>
    <x v="1"/>
    <s v="JFL-2B2BESTSELLER A/S"/>
  </r>
  <r>
    <s v="JFL-2"/>
    <s v="B3"/>
    <s v="GE"/>
    <x v="3"/>
    <x v="1"/>
    <s v="JFL-2B3ASDA STORE LTD."/>
  </r>
  <r>
    <s v="JFL-2"/>
    <s v="B3"/>
    <s v="BES"/>
    <x v="4"/>
    <x v="1"/>
    <s v="JFL-2B3BESTSELLER A/S"/>
  </r>
  <r>
    <s v="JFL-2"/>
    <s v="C1"/>
    <s v="GE"/>
    <x v="3"/>
    <x v="1"/>
    <s v="JFL-2C1ASDA STORE LTD."/>
  </r>
  <r>
    <s v="JFL-2"/>
    <s v="C1"/>
    <s v="BES"/>
    <x v="4"/>
    <x v="1"/>
    <s v="JFL-2C1BESTSELLER A/S"/>
  </r>
  <r>
    <s v="JFL-2"/>
    <s v="C3"/>
    <s v="BES"/>
    <x v="4"/>
    <x v="1"/>
    <s v="JFL-2C3BESTSELLER A/S"/>
  </r>
  <r>
    <s v="JFL-2"/>
    <s v="D1"/>
    <s v="BES"/>
    <x v="4"/>
    <x v="1"/>
    <s v="JFL-2D1BESTSELLER A/S"/>
  </r>
  <r>
    <s v="JFL-2"/>
    <s v="D3"/>
    <s v="BES"/>
    <x v="4"/>
    <x v="1"/>
    <s v="JFL-2D3BESTSELLER A/S"/>
  </r>
  <r>
    <s v="JFL-2"/>
    <s v="E1"/>
    <s v="BES"/>
    <x v="4"/>
    <x v="1"/>
    <s v="JFL-2E1BESTSELLER A/S"/>
  </r>
  <r>
    <s v="JFL-2"/>
    <s v="F1"/>
    <s v="GE"/>
    <x v="3"/>
    <x v="1"/>
    <s v="JFL-2F1ASDA STORE LTD."/>
  </r>
  <r>
    <s v="JFL-2"/>
    <s v="F3"/>
    <s v="GE"/>
    <x v="3"/>
    <x v="1"/>
    <s v="JFL-2F3ASDA STORE LTD."/>
  </r>
  <r>
    <s v="JKL-1"/>
    <s v="A1"/>
    <s v="TTR"/>
    <x v="6"/>
    <x v="2"/>
    <s v="JKL-1A1TOM TAILOR SOURCING LTD."/>
  </r>
  <r>
    <s v="JKL-1"/>
    <s v="A1"/>
    <s v="HB"/>
    <x v="7"/>
    <x v="2"/>
    <s v="JKL-1A1HUGO BOSS AG"/>
  </r>
  <r>
    <s v="JKL-1"/>
    <s v="A1"/>
    <s v="HM"/>
    <x v="0"/>
    <x v="2"/>
    <s v="JKL-1A1H &amp; M HENNES &amp; MAURITAZ GBC AB"/>
  </r>
  <r>
    <s v="JKL-1"/>
    <s v="B1"/>
    <s v="ZARA"/>
    <x v="8"/>
    <x v="2"/>
    <s v="JKL-1B1ITX TRADING SA"/>
  </r>
  <r>
    <s v="JKL-1"/>
    <s v="C1"/>
    <s v="ZARA"/>
    <x v="8"/>
    <x v="2"/>
    <s v="JKL-1C1ITX TRADING SA"/>
  </r>
  <r>
    <s v="JKL-1"/>
    <s v="C2"/>
    <s v="HM"/>
    <x v="0"/>
    <x v="2"/>
    <s v="JKL-1C2H &amp; M HENNES &amp; MAURITAZ GBC AB"/>
  </r>
  <r>
    <s v="JKL-1"/>
    <s v="D1"/>
    <s v="TTR"/>
    <x v="6"/>
    <x v="2"/>
    <s v="JKL-1D1TOM TAILOR SOURCING LTD."/>
  </r>
  <r>
    <s v="JKL-1"/>
    <s v="D1"/>
    <s v="ZARA"/>
    <x v="8"/>
    <x v="2"/>
    <s v="JKL-1D1ITX TRADING SA"/>
  </r>
  <r>
    <s v="JKL-1"/>
    <s v="D2"/>
    <s v="HM"/>
    <x v="0"/>
    <x v="2"/>
    <s v="JKL-1D2H &amp; M HENNES &amp; MAURITAZ GBC AB"/>
  </r>
  <r>
    <s v="JKL-1"/>
    <s v="E1"/>
    <s v="HM"/>
    <x v="0"/>
    <x v="2"/>
    <s v="JKL-1E1H &amp; M HENNES &amp; MAURITAZ GBC AB"/>
  </r>
  <r>
    <s v="JKL-1"/>
    <s v="F1"/>
    <s v="ZARA"/>
    <x v="8"/>
    <x v="2"/>
    <s v="JKL-1F1ITX TRADING SA"/>
  </r>
  <r>
    <s v="JKL-1"/>
    <s v="F2"/>
    <s v="HM"/>
    <x v="0"/>
    <x v="2"/>
    <s v="JKL-1F2H &amp; M HENNES &amp; MAURITAZ GBC AB"/>
  </r>
  <r>
    <s v="JKL-2"/>
    <s v="A1"/>
    <s v="GE"/>
    <x v="3"/>
    <x v="2"/>
    <s v="JKL-2A1ASDA STORE LTD."/>
  </r>
  <r>
    <s v="JKL-2"/>
    <s v="A1"/>
    <s v="HB"/>
    <x v="7"/>
    <x v="2"/>
    <s v="JKL-2A1HUGO BOSS AG"/>
  </r>
  <r>
    <s v="JKL-2"/>
    <s v="A2"/>
    <s v="GS"/>
    <x v="9"/>
    <x v="2"/>
    <s v="JKL-2A2G-STAR RAW CV"/>
  </r>
  <r>
    <s v="JKL-2"/>
    <s v="B1"/>
    <s v="HB"/>
    <x v="7"/>
    <x v="2"/>
    <s v="JKL-2B1HUGO BOSS AG"/>
  </r>
  <r>
    <s v="JKL-2"/>
    <s v="B2"/>
    <s v="GE"/>
    <x v="3"/>
    <x v="2"/>
    <s v="JKL-2B2ASDA STORE LTD."/>
  </r>
  <r>
    <s v="JKL-2"/>
    <s v="C1"/>
    <s v="ZARA"/>
    <x v="8"/>
    <x v="2"/>
    <s v="JKL-2C1ITX TRADING SA"/>
  </r>
  <r>
    <s v="JKL-2"/>
    <s v="D1"/>
    <s v="ZARA"/>
    <x v="8"/>
    <x v="2"/>
    <s v="JKL-2D1ITX TRADING SA"/>
  </r>
  <r>
    <s v="JKL-2"/>
    <s v="E1"/>
    <s v="HB"/>
    <x v="7"/>
    <x v="2"/>
    <s v="JKL-2E1HUGO BOSS AG"/>
  </r>
  <r>
    <s v="JKL-2"/>
    <s v="F1"/>
    <s v="HB"/>
    <x v="7"/>
    <x v="2"/>
    <s v="JKL-2F1HUGO BOSS AG"/>
  </r>
  <r>
    <s v="JKL-3"/>
    <s v="A1"/>
    <s v="ZARA"/>
    <x v="8"/>
    <x v="2"/>
    <s v="JKL-3A1ITX TRADING SA"/>
  </r>
  <r>
    <s v="JKL-3"/>
    <s v="A2"/>
    <s v="ZARA"/>
    <x v="8"/>
    <x v="2"/>
    <s v="JKL-3A2ITX TRADING SA"/>
  </r>
  <r>
    <s v="JKL-3"/>
    <s v="B1"/>
    <s v="HB"/>
    <x v="7"/>
    <x v="2"/>
    <s v="JKL-3B1HUGO BOSS AG"/>
  </r>
  <r>
    <s v="JKL-3"/>
    <s v="B2"/>
    <s v="HB"/>
    <x v="7"/>
    <x v="2"/>
    <s v="JKL-3B2HUGO BOSS AG"/>
  </r>
  <r>
    <s v="JKL-3"/>
    <s v="C1"/>
    <s v="GE"/>
    <x v="3"/>
    <x v="2"/>
    <s v="JKL-3C1ASDA STORE LTD."/>
  </r>
  <r>
    <s v="JKL-3"/>
    <s v="C2"/>
    <s v="GE"/>
    <x v="3"/>
    <x v="2"/>
    <s v="JKL-3C2ASDA STORE LTD."/>
  </r>
  <r>
    <s v="JKL-3"/>
    <s v="D1"/>
    <s v="GE"/>
    <x v="3"/>
    <x v="2"/>
    <s v="JKL-3D1ASDA STORE LTD."/>
  </r>
  <r>
    <s v="JKL-3"/>
    <s v="E1"/>
    <s v="HB"/>
    <x v="7"/>
    <x v="2"/>
    <s v="JKL-3E1HUGO BOSS AG"/>
  </r>
  <r>
    <s v="JKL-3"/>
    <s v="F1"/>
    <s v="TTR"/>
    <x v="6"/>
    <x v="2"/>
    <s v="JKL-3F1TOM TAILOR SOURCING LTD."/>
  </r>
  <r>
    <s v="JKL-3"/>
    <s v="F2"/>
    <s v="TTR"/>
    <x v="6"/>
    <x v="2"/>
    <s v="JKL-3F2TOM TAILOR SOURCING LTD."/>
  </r>
  <r>
    <s v="JKL-3"/>
    <s v="F2"/>
    <s v="GE"/>
    <x v="3"/>
    <x v="2"/>
    <s v="JKL-3F2ASDA STORE LTD."/>
  </r>
  <r>
    <s v="JKL-4"/>
    <s v="A1"/>
    <s v="CA"/>
    <x v="1"/>
    <x v="2"/>
    <s v="JKL-4A1C &amp; A BUYING GMBH &amp; CO. KG"/>
  </r>
  <r>
    <s v="JKL-4"/>
    <s v="A2"/>
    <s v="HB"/>
    <x v="7"/>
    <x v="2"/>
    <s v="JKL-4A2HUGO BOSS AG"/>
  </r>
  <r>
    <s v="JKL-4"/>
    <s v="B1"/>
    <s v="PU"/>
    <x v="10"/>
    <x v="2"/>
    <s v="JKL-4B1PUMA"/>
  </r>
  <r>
    <s v="JKL-4"/>
    <s v="C1"/>
    <s v="BO"/>
    <x v="11"/>
    <x v="2"/>
    <s v="JKL-4C1BONITA GMBS &amp; CO. KG"/>
  </r>
  <r>
    <s v="JKL-4"/>
    <s v="C2"/>
    <s v="RL"/>
    <x v="12"/>
    <x v="2"/>
    <s v="JKL-4C2Ralph Lauren Corporation"/>
  </r>
  <r>
    <s v="JKL-4"/>
    <s v="D1"/>
    <s v="GE"/>
    <x v="3"/>
    <x v="2"/>
    <s v="JKL-4D1ASDA STORE LTD."/>
  </r>
  <r>
    <s v="JKL-4"/>
    <s v="D2"/>
    <s v="NEXT"/>
    <x v="13"/>
    <x v="2"/>
    <s v="JKL-4D2NEXT SOURCING LTD."/>
  </r>
  <r>
    <s v="JKL-4"/>
    <s v="D2"/>
    <s v="TTR"/>
    <x v="6"/>
    <x v="2"/>
    <s v="JKL-4D2TOM TAILOR SOURCING LTD."/>
  </r>
  <r>
    <s v="JKL-4"/>
    <s v="E1"/>
    <s v="TTR"/>
    <x v="6"/>
    <x v="2"/>
    <s v="JKL-4E1TOM TAILOR SOURCING LTD."/>
  </r>
  <r>
    <s v="JKL-4"/>
    <s v="E2"/>
    <s v="PU"/>
    <x v="10"/>
    <x v="2"/>
    <s v="JKL-4E2PUMA"/>
  </r>
  <r>
    <s v="JKL-4"/>
    <s v="F1"/>
    <s v="PU"/>
    <x v="10"/>
    <x v="2"/>
    <s v="JKL-4F1PUMA"/>
  </r>
  <r>
    <s v="JKL-4"/>
    <s v="F2"/>
    <s v="PU"/>
    <x v="10"/>
    <x v="2"/>
    <s v="JKL-4F2PUMA"/>
  </r>
  <r>
    <s v="JKL-5"/>
    <s v="A1"/>
    <s v="HB"/>
    <x v="7"/>
    <x v="2"/>
    <s v="JKL-5A1HUGO BOSS AG"/>
  </r>
  <r>
    <s v="JKL-5"/>
    <s v="B1"/>
    <s v="GE"/>
    <x v="3"/>
    <x v="2"/>
    <s v="JKL-5B1ASDA STORE LTD."/>
  </r>
  <r>
    <s v="JKL-5"/>
    <s v="B2"/>
    <s v="PU"/>
    <x v="10"/>
    <x v="2"/>
    <s v="JKL-5B2PUMA"/>
  </r>
  <r>
    <s v="JKL-5"/>
    <s v="B2"/>
    <s v="TTR"/>
    <x v="6"/>
    <x v="2"/>
    <s v="JKL-5B2TOM TAILOR SOURCING LTD."/>
  </r>
  <r>
    <s v="JKL-5"/>
    <s v="B2"/>
    <s v="HB"/>
    <x v="7"/>
    <x v="2"/>
    <s v="JKL-5B2HUGO BOSS AG"/>
  </r>
  <r>
    <s v="JKL-5"/>
    <s v="C1"/>
    <s v="PU"/>
    <x v="10"/>
    <x v="2"/>
    <s v="JKL-5C1PUMA"/>
  </r>
  <r>
    <s v="JKL-5"/>
    <s v="C2"/>
    <s v="PU"/>
    <x v="10"/>
    <x v="2"/>
    <s v="JKL-5C2PUMA"/>
  </r>
  <r>
    <s v="JKL-5"/>
    <s v="D1"/>
    <s v="HB"/>
    <x v="7"/>
    <x v="2"/>
    <s v="JKL-5D1HUGO BOSS AG"/>
  </r>
  <r>
    <s v="JKL-5"/>
    <s v="D2"/>
    <s v="PU"/>
    <x v="10"/>
    <x v="2"/>
    <s v="JKL-5D2PUMA"/>
  </r>
  <r>
    <s v="JKL-5"/>
    <s v="E1"/>
    <s v="RL"/>
    <x v="12"/>
    <x v="2"/>
    <s v="JKL-5E1Ralph Lauren Corporation"/>
  </r>
  <r>
    <s v="JKL-5"/>
    <s v="E2"/>
    <s v="NEXT"/>
    <x v="13"/>
    <x v="2"/>
    <s v="JKL-5E2NEXT SOURCING LTD."/>
  </r>
  <r>
    <s v="JKL-5"/>
    <s v="F1"/>
    <s v="RL"/>
    <x v="12"/>
    <x v="2"/>
    <s v="JKL-5F1Ralph Lauren Corporation"/>
  </r>
  <r>
    <s v="JKL-5"/>
    <s v="F2"/>
    <s v="CA"/>
    <x v="1"/>
    <x v="2"/>
    <s v="JKL-5F2C &amp; A BUYING GMBH &amp; CO. KG"/>
  </r>
  <r>
    <s v="JKL-5"/>
    <s v="F2"/>
    <s v="PU"/>
    <x v="10"/>
    <x v="2"/>
    <s v="JKL-5F2PUMA"/>
  </r>
  <r>
    <s v="DBL"/>
    <s v="A1"/>
    <s v="GS"/>
    <x v="9"/>
    <x v="2"/>
    <s v="DBLA1G-STAR RAW CV"/>
  </r>
  <r>
    <s v="DBL"/>
    <s v="B1"/>
    <s v="PU"/>
    <x v="10"/>
    <x v="2"/>
    <s v="DBLB1PUMA"/>
  </r>
  <r>
    <s v="DBL"/>
    <s v="C1"/>
    <s v="PU"/>
    <x v="10"/>
    <x v="2"/>
    <s v="DBLC1PUMA"/>
  </r>
  <r>
    <s v="DBL"/>
    <s v="C2"/>
    <s v="TTR"/>
    <x v="6"/>
    <x v="2"/>
    <s v="DBLC2TOM TAILOR SOURCING LTD."/>
  </r>
  <r>
    <s v="DBL"/>
    <s v="D1"/>
    <s v="CA"/>
    <x v="1"/>
    <x v="2"/>
    <s v="DBLD1C &amp; A BUYING GMBH &amp; CO. KG"/>
  </r>
  <r>
    <s v="DBL"/>
    <s v="D2"/>
    <s v="CA"/>
    <x v="1"/>
    <x v="2"/>
    <s v="DBLD2C &amp; A BUYING GMBH &amp; CO. KG"/>
  </r>
  <r>
    <s v="DBL"/>
    <s v="D2"/>
    <s v="PU"/>
    <x v="10"/>
    <x v="2"/>
    <s v="DBLD2PUMA"/>
  </r>
  <r>
    <s v="DBL"/>
    <s v="E1"/>
    <s v="TTR"/>
    <x v="6"/>
    <x v="2"/>
    <s v="DBLE1TOM TAILOR SOURCING LTD."/>
  </r>
  <r>
    <s v="DBL"/>
    <s v="E2"/>
    <s v="GE"/>
    <x v="3"/>
    <x v="2"/>
    <s v="DBLE2ASDA STORE LTD."/>
  </r>
  <r>
    <s v="DBL"/>
    <s v="E2"/>
    <s v="PU"/>
    <x v="10"/>
    <x v="2"/>
    <s v="DBLE2PUMA"/>
  </r>
  <r>
    <s v="DBL"/>
    <s v="F1"/>
    <s v="BO"/>
    <x v="11"/>
    <x v="2"/>
    <s v="DBLF1BONITA GMBS &amp; CO. KG"/>
  </r>
  <r>
    <s v="MFL"/>
    <s v="A1"/>
    <s v="GE"/>
    <x v="3"/>
    <x v="3"/>
    <s v="MFLA1ASDA STORE LTD."/>
  </r>
  <r>
    <s v="MFL"/>
    <s v="A2"/>
    <s v="GE"/>
    <x v="3"/>
    <x v="3"/>
    <s v="MFLA2ASDA STORE LTD."/>
  </r>
  <r>
    <s v="MFL"/>
    <s v="B1"/>
    <s v="GE"/>
    <x v="3"/>
    <x v="3"/>
    <s v="MFLB1ASDA STORE LTD."/>
  </r>
  <r>
    <s v="MFL"/>
    <s v="B2"/>
    <s v="GE"/>
    <x v="3"/>
    <x v="3"/>
    <s v="MFLB2ASDA STORE LTD."/>
  </r>
  <r>
    <s v="MFL"/>
    <s v="C1"/>
    <s v="GE"/>
    <x v="3"/>
    <x v="3"/>
    <s v="MFLC1ASDA STORE LTD."/>
  </r>
  <r>
    <s v="MFL"/>
    <s v="C2"/>
    <s v="GE"/>
    <x v="3"/>
    <x v="3"/>
    <s v="MFLC2ASDA STORE LTD."/>
  </r>
  <r>
    <s v="MFL-1"/>
    <s v="A1"/>
    <s v="GE"/>
    <x v="3"/>
    <x v="3"/>
    <s v="MFL-1A1ASDA STORE LTD."/>
  </r>
  <r>
    <s v="MFL-1"/>
    <s v="A2"/>
    <s v="PU"/>
    <x v="10"/>
    <x v="3"/>
    <s v="MFL-1A2PUMA"/>
  </r>
  <r>
    <s v="MFL-1"/>
    <s v="A2"/>
    <s v="GE"/>
    <x v="3"/>
    <x v="3"/>
    <s v="MFL-1A2ASDA STORE LTD."/>
  </r>
  <r>
    <s v="MFL-1"/>
    <s v="B1"/>
    <s v="GE"/>
    <x v="3"/>
    <x v="3"/>
    <s v="MFL-1B1ASDA STORE LTD."/>
  </r>
  <r>
    <s v="MFL-1"/>
    <s v="B2"/>
    <s v="PU"/>
    <x v="10"/>
    <x v="3"/>
    <s v="MFL-1B2PUMA"/>
  </r>
  <r>
    <s v="MFL-1"/>
    <s v="C2"/>
    <s v="GE"/>
    <x v="3"/>
    <x v="3"/>
    <s v="MFL-1C2ASDA STORE LTD."/>
  </r>
  <r>
    <s v="MFL-1"/>
    <s v="D1"/>
    <s v="GE"/>
    <x v="3"/>
    <x v="3"/>
    <s v="MFL-1D1ASDA STORE LTD."/>
  </r>
  <r>
    <s v="MFL-1"/>
    <s v="D2"/>
    <s v="GE"/>
    <x v="3"/>
    <x v="3"/>
    <s v="MFL-1D2ASDA STORE LTD."/>
  </r>
  <r>
    <s v="MFL-1"/>
    <s v="E1"/>
    <s v="PU"/>
    <x v="10"/>
    <x v="3"/>
    <s v="MFL-1E1PUMA"/>
  </r>
  <r>
    <s v="MFL-1"/>
    <s v="F1"/>
    <s v="GE"/>
    <x v="3"/>
    <x v="3"/>
    <s v="MFL-1F1ASDA STORE LTD."/>
  </r>
  <r>
    <s v="MFL-1"/>
    <s v="F2"/>
    <s v="GE"/>
    <x v="3"/>
    <x v="3"/>
    <s v="MFL-1F2ASDA STORE LTD."/>
  </r>
  <r>
    <s v="MFL-1"/>
    <s v="G1"/>
    <s v="GE"/>
    <x v="3"/>
    <x v="3"/>
    <s v="MFL-1G1ASDA STORE LTD."/>
  </r>
  <r>
    <s v="MFL-1"/>
    <s v="G2"/>
    <s v="GE"/>
    <x v="3"/>
    <x v="3"/>
    <s v="MFL-1G2ASDA STORE LTD."/>
  </r>
  <r>
    <s v="MFL-1"/>
    <s v="H1"/>
    <s v="GE"/>
    <x v="3"/>
    <x v="3"/>
    <s v="MFL-1H1ASDA STORE LTD."/>
  </r>
  <r>
    <s v="MFL-1"/>
    <s v="H2"/>
    <s v="VA"/>
    <x v="14"/>
    <x v="3"/>
    <s v="MFL-1H2VF CORPORATION"/>
  </r>
  <r>
    <s v="MFL-2"/>
    <s v="A1"/>
    <s v="GE"/>
    <x v="3"/>
    <x v="3"/>
    <s v="MFL-2A1ASDA STORE LTD."/>
  </r>
  <r>
    <s v="MFL-2"/>
    <s v="A1"/>
    <s v="PU"/>
    <x v="10"/>
    <x v="3"/>
    <s v="MFL-2A1PUMA"/>
  </r>
  <r>
    <s v="MFL-2"/>
    <s v="A2"/>
    <s v="PU"/>
    <x v="10"/>
    <x v="3"/>
    <s v="MFL-2A2PUMA"/>
  </r>
  <r>
    <s v="MFL-2"/>
    <s v="B1"/>
    <s v="GE"/>
    <x v="3"/>
    <x v="3"/>
    <s v="MFL-2B1ASDA STORE LTD."/>
  </r>
  <r>
    <s v="MFL-2"/>
    <s v="B2"/>
    <s v="GE"/>
    <x v="3"/>
    <x v="3"/>
    <s v="MFL-2B2ASDA STORE LTD."/>
  </r>
  <r>
    <s v="MFL-2"/>
    <s v="C1"/>
    <s v="GE"/>
    <x v="3"/>
    <x v="3"/>
    <s v="MFL-2C1ASDA STORE LTD."/>
  </r>
  <r>
    <s v="MFL-2"/>
    <s v="C2"/>
    <s v="GE"/>
    <x v="3"/>
    <x v="3"/>
    <s v="MFL-2C2ASDA STORE LTD."/>
  </r>
  <r>
    <s v="MFL-2"/>
    <s v="C2"/>
    <s v="PU"/>
    <x v="10"/>
    <x v="3"/>
    <s v="MFL-2C2PUMA"/>
  </r>
  <r>
    <s v="MFL-2"/>
    <s v="D1"/>
    <s v="VA"/>
    <x v="14"/>
    <x v="3"/>
    <s v="MFL-2D1VF CORPORATION"/>
  </r>
  <r>
    <s v="MFL-2"/>
    <s v="E1"/>
    <s v="GE"/>
    <x v="3"/>
    <x v="3"/>
    <s v="MFL-2E1ASDA STORE LTD."/>
  </r>
  <r>
    <s v="MFL-2"/>
    <s v="E1"/>
    <s v="PU"/>
    <x v="10"/>
    <x v="3"/>
    <s v="MFL-2E1PUMA"/>
  </r>
  <r>
    <s v="MFL-2"/>
    <s v="E2"/>
    <s v="GE"/>
    <x v="3"/>
    <x v="3"/>
    <s v="MFL-2E2ASDA STORE LTD."/>
  </r>
  <r>
    <s v="MFL-2"/>
    <s v="E2"/>
    <s v="VA"/>
    <x v="14"/>
    <x v="3"/>
    <s v="MFL-2E2VF CORPORATION"/>
  </r>
  <r>
    <s v="MFL-2"/>
    <s v="F1"/>
    <s v="VA"/>
    <x v="14"/>
    <x v="3"/>
    <s v="MFL-2F1VF CORPORATION"/>
  </r>
  <r>
    <s v="MFL-2"/>
    <s v="F1"/>
    <s v="PU"/>
    <x v="10"/>
    <x v="3"/>
    <s v="MFL-2F1PUMA"/>
  </r>
  <r>
    <s v="MFL-2"/>
    <s v="G1"/>
    <s v="PU"/>
    <x v="10"/>
    <x v="3"/>
    <s v="MFL-2G1PUMA"/>
  </r>
  <r>
    <s v="MFL-2"/>
    <s v="H1"/>
    <s v="GE"/>
    <x v="3"/>
    <x v="3"/>
    <s v="MFL-2H1ASDA STORE LTD."/>
  </r>
  <r>
    <s v="MFL-2"/>
    <s v="H1"/>
    <s v="VA"/>
    <x v="14"/>
    <x v="3"/>
    <s v="MFL-2H1VF CORPORATION"/>
  </r>
  <r>
    <s v="MFL-2"/>
    <s v="H2"/>
    <s v="PU"/>
    <x v="10"/>
    <x v="3"/>
    <s v="MFL-2H2PUMA"/>
  </r>
  <r>
    <s v="MFL-3"/>
    <s v="A1"/>
    <s v="GE"/>
    <x v="3"/>
    <x v="3"/>
    <s v="MFL-3A1ASDA STORE LTD."/>
  </r>
  <r>
    <s v="MFL-3"/>
    <s v="A2"/>
    <s v="GE"/>
    <x v="3"/>
    <x v="3"/>
    <s v="MFL-3A2ASDA STORE LTD."/>
  </r>
  <r>
    <s v="MFL-3"/>
    <s v="B1"/>
    <s v="VA"/>
    <x v="14"/>
    <x v="3"/>
    <s v="MFL-3B1VF CORPORATION"/>
  </r>
  <r>
    <s v="MFL-3"/>
    <s v="B2"/>
    <s v="PU"/>
    <x v="10"/>
    <x v="3"/>
    <s v="MFL-3B2PUMA"/>
  </r>
  <r>
    <s v="MFL-3"/>
    <s v="B2"/>
    <s v="GE"/>
    <x v="3"/>
    <x v="3"/>
    <s v="MFL-3B2ASDA STORE LTD."/>
  </r>
  <r>
    <s v="MFL-3"/>
    <s v="C1"/>
    <s v="VA"/>
    <x v="14"/>
    <x v="3"/>
    <s v="MFL-3C1VF CORPORATION"/>
  </r>
  <r>
    <s v="MFL-3"/>
    <s v="C2"/>
    <s v="GE"/>
    <x v="3"/>
    <x v="3"/>
    <s v="MFL-3C2ASDA STORE LTD."/>
  </r>
  <r>
    <s v="MFL-3"/>
    <s v="D1"/>
    <s v="PU"/>
    <x v="10"/>
    <x v="3"/>
    <s v="MFL-3D1PUMA"/>
  </r>
  <r>
    <s v="MFL-3"/>
    <s v="D2"/>
    <s v="GE"/>
    <x v="3"/>
    <x v="3"/>
    <s v="MFL-3D2ASDA STORE LTD."/>
  </r>
  <r>
    <s v="MFL-3"/>
    <s v="E1"/>
    <s v="GE"/>
    <x v="3"/>
    <x v="3"/>
    <s v="MFL-3E1ASDA STORE LTD."/>
  </r>
  <r>
    <s v="MFL-3"/>
    <s v="F1"/>
    <s v="PU"/>
    <x v="10"/>
    <x v="3"/>
    <s v="MFL-3F1PUMA"/>
  </r>
  <r>
    <s v="MFL-3"/>
    <s v="H1"/>
    <s v="VA"/>
    <x v="14"/>
    <x v="3"/>
    <s v="MFL-3H1VF CORPORATION"/>
  </r>
  <r>
    <s v="MFL-4"/>
    <s v="A1"/>
    <s v="GE"/>
    <x v="3"/>
    <x v="3"/>
    <s v="MFL-4A1ASDA STORE LTD."/>
  </r>
  <r>
    <s v="MFL-4"/>
    <s v="B1"/>
    <s v="GE"/>
    <x v="3"/>
    <x v="3"/>
    <s v="MFL-4B1ASDA STORE LTD."/>
  </r>
  <r>
    <s v="MFL-4"/>
    <s v="B2"/>
    <s v="GE"/>
    <x v="3"/>
    <x v="3"/>
    <s v="MFL-4B2ASDA STORE LTD."/>
  </r>
  <r>
    <s v="MFL-4"/>
    <s v="C2"/>
    <s v="GE"/>
    <x v="3"/>
    <x v="3"/>
    <s v="MFL-4C2ASDA STORE LTD."/>
  </r>
  <r>
    <s v="MFL-4"/>
    <s v="D2"/>
    <s v="GE"/>
    <x v="3"/>
    <x v="3"/>
    <s v="MFL-4D2ASDA STORE LTD."/>
  </r>
  <r>
    <s v="MFL-4"/>
    <s v="E1"/>
    <s v="GE"/>
    <x v="3"/>
    <x v="3"/>
    <s v="MFL-4E1ASDA STORE LTD."/>
  </r>
  <r>
    <s v="MFL-4"/>
    <s v="F1"/>
    <s v="PU"/>
    <x v="10"/>
    <x v="3"/>
    <s v="MFL-4F1PUMA"/>
  </r>
  <r>
    <s v="MFL-4"/>
    <s v="F2"/>
    <s v="PU"/>
    <x v="10"/>
    <x v="3"/>
    <s v="MFL-4F2PUMA"/>
  </r>
  <r>
    <s v="MFL-4"/>
    <s v="G1"/>
    <s v="GE"/>
    <x v="3"/>
    <x v="3"/>
    <s v="MFL-4G1ASDA STORE LTD."/>
  </r>
  <r>
    <s v="MFL-4"/>
    <s v="G2"/>
    <s v="GE"/>
    <x v="3"/>
    <x v="3"/>
    <s v="MFL-4G2ASDA STORE LTD."/>
  </r>
  <r>
    <s v="MFL-4"/>
    <s v="H1"/>
    <s v="PU"/>
    <x v="10"/>
    <x v="3"/>
    <s v="MFL-4H1PUMA"/>
  </r>
  <r>
    <s v="FFL2-1"/>
    <s v="A"/>
    <s v="HM"/>
    <x v="0"/>
    <x v="4"/>
    <s v="FFL2-1AH &amp; M HENNES &amp; MAURITAZ GBC AB"/>
  </r>
  <r>
    <s v="FFL2-1"/>
    <s v="B"/>
    <s v="HM"/>
    <x v="0"/>
    <x v="4"/>
    <s v="FFL2-1BH &amp; M HENNES &amp; MAURITAZ GBC AB"/>
  </r>
  <r>
    <s v="FFL2-1"/>
    <s v="C"/>
    <s v="HM"/>
    <x v="0"/>
    <x v="4"/>
    <s v="FFL2-1CH &amp; M HENNES &amp; MAURITAZ GBC AB"/>
  </r>
  <r>
    <s v="FFL2-1"/>
    <s v="D"/>
    <s v="HM"/>
    <x v="0"/>
    <x v="4"/>
    <s v="FFL2-1DH &amp; M HENNES &amp; MAURITAZ GBC AB"/>
  </r>
  <r>
    <s v="FFL2-1"/>
    <s v="E"/>
    <s v="HM"/>
    <x v="0"/>
    <x v="4"/>
    <s v="FFL2-1EH &amp; M HENNES &amp; MAURITAZ GBC AB"/>
  </r>
  <r>
    <s v="FFL2-1"/>
    <s v="F"/>
    <s v="HM"/>
    <x v="0"/>
    <x v="4"/>
    <s v="FFL2-1FH &amp; M HENNES &amp; MAURITAZ GBC AB"/>
  </r>
  <r>
    <s v="FFL2-1"/>
    <s v="G"/>
    <s v="HM"/>
    <x v="0"/>
    <x v="4"/>
    <s v="FFL2-1GH &amp; M HENNES &amp; MAURITAZ GBC AB"/>
  </r>
  <r>
    <s v="FFL2-1"/>
    <s v="H"/>
    <s v="HM"/>
    <x v="0"/>
    <x v="4"/>
    <s v="FFL2-1HH &amp; M HENNES &amp; MAURITAZ GBC AB"/>
  </r>
  <r>
    <s v="FFL2-1"/>
    <s v="I"/>
    <s v="HM"/>
    <x v="0"/>
    <x v="4"/>
    <s v="FFL2-1IH &amp; M HENNES &amp; MAURITAZ GBC AB"/>
  </r>
  <r>
    <s v="FFL2-1"/>
    <s v="J"/>
    <s v="HM"/>
    <x v="0"/>
    <x v="4"/>
    <s v="FFL2-1JH &amp; M HENNES &amp; MAURITAZ GBC AB"/>
  </r>
  <r>
    <s v="FFL2-1"/>
    <s v="K"/>
    <s v="HM"/>
    <x v="0"/>
    <x v="4"/>
    <s v="FFL2-1KH &amp; M HENNES &amp; MAURITAZ GBC AB"/>
  </r>
  <r>
    <s v="FFL2-2"/>
    <s v="A"/>
    <s v="HM"/>
    <x v="0"/>
    <x v="4"/>
    <s v="FFL2-2AH &amp; M HENNES &amp; MAURITAZ GBC AB"/>
  </r>
  <r>
    <s v="FFL2-2"/>
    <s v="B"/>
    <s v="HM"/>
    <x v="0"/>
    <x v="4"/>
    <s v="FFL2-2BH &amp; M HENNES &amp; MAURITAZ GBC AB"/>
  </r>
  <r>
    <s v="FFL2-2"/>
    <s v="C"/>
    <s v="HM"/>
    <x v="0"/>
    <x v="4"/>
    <s v="FFL2-2CH &amp; M HENNES &amp; MAURITAZ GBC AB"/>
  </r>
  <r>
    <s v="FFL2-2"/>
    <s v="D"/>
    <s v="HM"/>
    <x v="0"/>
    <x v="4"/>
    <s v="FFL2-2DH &amp; M HENNES &amp; MAURITAZ GBC AB"/>
  </r>
  <r>
    <s v="FFL2-2"/>
    <s v="E"/>
    <s v="HM"/>
    <x v="0"/>
    <x v="4"/>
    <s v="FFL2-2EH &amp; M HENNES &amp; MAURITAZ GBC AB"/>
  </r>
  <r>
    <s v="FFL2-2"/>
    <s v="F"/>
    <s v="HM"/>
    <x v="0"/>
    <x v="4"/>
    <s v="FFL2-2FH &amp; M HENNES &amp; MAURITAZ GBC AB"/>
  </r>
  <r>
    <s v="FFL2-2"/>
    <s v="G"/>
    <s v="HM"/>
    <x v="0"/>
    <x v="4"/>
    <s v="FFL2-2GH &amp; M HENNES &amp; MAURITAZ GBC AB"/>
  </r>
  <r>
    <s v="FFL2-2"/>
    <s v="H"/>
    <s v="HM"/>
    <x v="0"/>
    <x v="4"/>
    <s v="FFL2-2HH &amp; M HENNES &amp; MAURITAZ GBC AB"/>
  </r>
  <r>
    <s v="FFL2-2"/>
    <s v="I"/>
    <s v="HM"/>
    <x v="0"/>
    <x v="4"/>
    <s v="FFL2-2IH &amp; M HENNES &amp; MAURITAZ GBC AB"/>
  </r>
  <r>
    <s v="FFL2-2"/>
    <s v="J"/>
    <s v="HM"/>
    <x v="0"/>
    <x v="4"/>
    <s v="FFL2-2JH &amp; M HENNES &amp; MAURITAZ GBC AB"/>
  </r>
  <r>
    <s v="FFL2-2"/>
    <s v="K"/>
    <s v="HM"/>
    <x v="0"/>
    <x v="4"/>
    <s v="FFL2-2KH &amp; M HENNES &amp; MAURITAZ GBC AB"/>
  </r>
  <r>
    <s v="FFL2-3"/>
    <s v="A"/>
    <s v="HM"/>
    <x v="0"/>
    <x v="4"/>
    <s v="FFL2-3AH &amp; M HENNES &amp; MAURITAZ GBC AB"/>
  </r>
  <r>
    <s v="FFL2-3"/>
    <s v="B"/>
    <s v="HM"/>
    <x v="0"/>
    <x v="4"/>
    <s v="FFL2-3BH &amp; M HENNES &amp; MAURITAZ GBC AB"/>
  </r>
  <r>
    <s v="FFL2-3"/>
    <s v="C"/>
    <s v="HM"/>
    <x v="0"/>
    <x v="4"/>
    <s v="FFL2-3CH &amp; M HENNES &amp; MAURITAZ GBC AB"/>
  </r>
  <r>
    <s v="FFL2-3"/>
    <s v="D"/>
    <s v="HM"/>
    <x v="0"/>
    <x v="4"/>
    <s v="FFL2-3DH &amp; M HENNES &amp; MAURITAZ GBC AB"/>
  </r>
  <r>
    <s v="FFL2-3"/>
    <s v="E"/>
    <s v="HM"/>
    <x v="0"/>
    <x v="4"/>
    <s v="FFL2-3EH &amp; M HENNES &amp; MAURITAZ GBC AB"/>
  </r>
  <r>
    <s v="FFL2-3"/>
    <s v="F"/>
    <s v="HM"/>
    <x v="0"/>
    <x v="4"/>
    <s v="FFL2-3FH &amp; M HENNES &amp; MAURITAZ GBC AB"/>
  </r>
  <r>
    <s v="FFL2-3"/>
    <s v="G"/>
    <s v="HM"/>
    <x v="0"/>
    <x v="4"/>
    <s v="FFL2-3GH &amp; M HENNES &amp; MAURITAZ GBC AB"/>
  </r>
  <r>
    <s v="FFL2-3"/>
    <s v="H"/>
    <s v="HM"/>
    <x v="0"/>
    <x v="4"/>
    <s v="FFL2-3HH &amp; M HENNES &amp; MAURITAZ GBC AB"/>
  </r>
  <r>
    <s v="FFL2-3"/>
    <s v="I"/>
    <s v="HM"/>
    <x v="0"/>
    <x v="4"/>
    <s v="FFL2-3IH &amp; M HENNES &amp; MAURITAZ GBC AB"/>
  </r>
  <r>
    <s v="FFL2-3"/>
    <s v="J"/>
    <s v="HM"/>
    <x v="0"/>
    <x v="4"/>
    <s v="FFL2-3JH &amp; M HENNES &amp; MAURITAZ GBC AB"/>
  </r>
  <r>
    <s v="FFL2-3"/>
    <s v="K"/>
    <s v="HM"/>
    <x v="0"/>
    <x v="4"/>
    <s v="FFL2-3KH &amp; M HENNES &amp; MAURITAZ GBC AB"/>
  </r>
  <r>
    <s v="FFL2-4"/>
    <s v="A"/>
    <s v="HM"/>
    <x v="0"/>
    <x v="4"/>
    <s v="FFL2-4AH &amp; M HENNES &amp; MAURITAZ GBC AB"/>
  </r>
  <r>
    <s v="FFL2-4"/>
    <s v="B"/>
    <s v="HM"/>
    <x v="0"/>
    <x v="4"/>
    <s v="FFL2-4BH &amp; M HENNES &amp; MAURITAZ GBC AB"/>
  </r>
  <r>
    <s v="FFL2-4"/>
    <s v="C"/>
    <s v="HM"/>
    <x v="0"/>
    <x v="4"/>
    <s v="FFL2-4CH &amp; M HENNES &amp; MAURITAZ GBC AB"/>
  </r>
  <r>
    <s v="FFL2-4"/>
    <s v="D"/>
    <s v="HM"/>
    <x v="0"/>
    <x v="4"/>
    <s v="FFL2-4DH &amp; M HENNES &amp; MAURITAZ GBC AB"/>
  </r>
  <r>
    <s v="FFL2-4"/>
    <s v="E"/>
    <s v="HM"/>
    <x v="0"/>
    <x v="4"/>
    <s v="FFL2-4EH &amp; M HENNES &amp; MAURITAZ GBC AB"/>
  </r>
  <r>
    <s v="FFL2-4"/>
    <s v="F"/>
    <s v="HM"/>
    <x v="0"/>
    <x v="4"/>
    <s v="FFL2-4FH &amp; M HENNES &amp; MAURITAZ GBC AB"/>
  </r>
  <r>
    <s v="FFL2-4"/>
    <s v="G"/>
    <s v="HM"/>
    <x v="0"/>
    <x v="4"/>
    <s v="FFL2-4GH &amp; M HENNES &amp; MAURITAZ GBC AB"/>
  </r>
  <r>
    <s v="FFL2-4"/>
    <s v="H"/>
    <s v="HM"/>
    <x v="0"/>
    <x v="4"/>
    <s v="FFL2-4HH &amp; M HENNES &amp; MAURITAZ GBC AB"/>
  </r>
  <r>
    <s v="FFL2-4"/>
    <s v="I"/>
    <s v="HM"/>
    <x v="0"/>
    <x v="4"/>
    <s v="FFL2-4IH &amp; M HENNES &amp; MAURITAZ GBC AB"/>
  </r>
  <r>
    <s v="FFL2-4"/>
    <s v="J"/>
    <s v="HM"/>
    <x v="0"/>
    <x v="4"/>
    <s v="FFL2-4JH &amp; M HENNES &amp; MAURITAZ GBC AB"/>
  </r>
  <r>
    <s v="FFL2-4"/>
    <s v="K"/>
    <s v="HM"/>
    <x v="0"/>
    <x v="4"/>
    <s v="FFL2-4KH &amp; M HENNES &amp; MAURITAZ GBC AB"/>
  </r>
  <r>
    <s v="FFL2-5"/>
    <s v="A"/>
    <s v="HM"/>
    <x v="0"/>
    <x v="4"/>
    <s v="FFL2-5AH &amp; M HENNES &amp; MAURITAZ GBC AB"/>
  </r>
  <r>
    <s v="FFL2-5"/>
    <s v="B"/>
    <s v="HM"/>
    <x v="0"/>
    <x v="4"/>
    <s v="FFL2-5BH &amp; M HENNES &amp; MAURITAZ GBC AB"/>
  </r>
  <r>
    <s v="FFL2-5"/>
    <s v="C"/>
    <s v="HM"/>
    <x v="0"/>
    <x v="4"/>
    <s v="FFL2-5CH &amp; M HENNES &amp; MAURITAZ GBC AB"/>
  </r>
  <r>
    <s v="FFL2-5"/>
    <s v="D"/>
    <s v="HM"/>
    <x v="0"/>
    <x v="4"/>
    <s v="FFL2-5DH &amp; M HENNES &amp; MAURITAZ GBC AB"/>
  </r>
  <r>
    <s v="FFL2-5"/>
    <s v="E"/>
    <s v="HM"/>
    <x v="0"/>
    <x v="4"/>
    <s v="FFL2-5EH &amp; M HENNES &amp; MAURITAZ GBC AB"/>
  </r>
  <r>
    <s v="FFL2-5"/>
    <s v="F"/>
    <s v="HM"/>
    <x v="0"/>
    <x v="4"/>
    <s v="FFL2-5FH &amp; M HENNES &amp; MAURITAZ GBC AB"/>
  </r>
  <r>
    <s v="FFL2-5"/>
    <s v="G"/>
    <s v="HM"/>
    <x v="0"/>
    <x v="4"/>
    <s v="FFL2-5GH &amp; M HENNES &amp; MAURITAZ GBC AB"/>
  </r>
  <r>
    <s v="FFL2-5"/>
    <s v="H"/>
    <s v="HM"/>
    <x v="0"/>
    <x v="4"/>
    <s v="FFL2-5HH &amp; M HENNES &amp; MAURITAZ GBC AB"/>
  </r>
  <r>
    <s v="FFL2-5"/>
    <s v="I"/>
    <s v="HM"/>
    <x v="0"/>
    <x v="4"/>
    <s v="FFL2-5IH &amp; M HENNES &amp; MAURITAZ GBC AB"/>
  </r>
  <r>
    <s v="FFL2-5"/>
    <s v="J"/>
    <s v="HM"/>
    <x v="0"/>
    <x v="4"/>
    <s v="FFL2-5JH &amp; M HENNES &amp; MAURITAZ GBC AB"/>
  </r>
  <r>
    <s v="FFL2-5"/>
    <s v="K"/>
    <s v="HM"/>
    <x v="0"/>
    <x v="4"/>
    <s v="FFL2-5KH &amp; M HENNES &amp; MAURITAZ GBC AB"/>
  </r>
  <r>
    <s v="JKL-U2-1"/>
    <s v="A1"/>
    <s v="CA"/>
    <x v="1"/>
    <x v="5"/>
    <s v="JKL-U2-1A1C &amp; A BUYING GMBH &amp; CO. KG"/>
  </r>
  <r>
    <s v="JKL-U2-1"/>
    <s v="A2"/>
    <s v="HM"/>
    <x v="0"/>
    <x v="5"/>
    <s v="JKL-U2-1A2H &amp; M HENNES &amp; MAURITAZ GBC AB"/>
  </r>
  <r>
    <s v="JKL-U2-1"/>
    <s v="A3"/>
    <s v="HM"/>
    <x v="0"/>
    <x v="5"/>
    <s v="JKL-U2-1A3H &amp; M HENNES &amp; MAURITAZ GBC AB"/>
  </r>
  <r>
    <s v="JKL-U2-1"/>
    <s v="B1"/>
    <s v="CA"/>
    <x v="1"/>
    <x v="5"/>
    <s v="JKL-U2-1B1C &amp; A BUYING GMBH &amp; CO. KG"/>
  </r>
  <r>
    <s v="JKL-U2-1"/>
    <s v="B2"/>
    <s v="NF"/>
    <x v="15"/>
    <x v="5"/>
    <s v="JKL-U2-1B2NEW FRONTIER"/>
  </r>
  <r>
    <s v="JKL-U2-1"/>
    <s v="B3"/>
    <s v="HM"/>
    <x v="0"/>
    <x v="5"/>
    <s v="JKL-U2-1B3H &amp; M HENNES &amp; MAURITAZ GBC AB"/>
  </r>
  <r>
    <s v="JKL-U2-1"/>
    <s v="C1"/>
    <s v="CA"/>
    <x v="1"/>
    <x v="5"/>
    <s v="JKL-U2-1C1C &amp; A BUYING GMBH &amp; CO. KG"/>
  </r>
  <r>
    <s v="JKL-U2-1"/>
    <s v="C2"/>
    <s v="NF"/>
    <x v="15"/>
    <x v="5"/>
    <s v="JKL-U2-1C2NEW FRONTIER"/>
  </r>
  <r>
    <s v="JKL-U2-1"/>
    <s v="C3"/>
    <s v="PU"/>
    <x v="10"/>
    <x v="5"/>
    <s v="JKL-U2-1C3PUMA"/>
  </r>
  <r>
    <s v="JKL-U2-1"/>
    <s v="C3"/>
    <s v="BES"/>
    <x v="4"/>
    <x v="5"/>
    <s v="JKL-U2-1C3BESTSELLER A/S"/>
  </r>
  <r>
    <s v="JKL-U2-1"/>
    <s v="D1"/>
    <s v="CA"/>
    <x v="1"/>
    <x v="5"/>
    <s v="JKL-U2-1D1C &amp; A BUYING GMBH &amp; CO. KG"/>
  </r>
  <r>
    <s v="JKL-U2-1"/>
    <s v="D2"/>
    <s v="CA"/>
    <x v="1"/>
    <x v="5"/>
    <s v="JKL-U2-1D2C &amp; A BUYING GMBH &amp; CO. KG"/>
  </r>
  <r>
    <s v="JKL-U2-1"/>
    <s v="D3"/>
    <s v="CA"/>
    <x v="1"/>
    <x v="5"/>
    <s v="JKL-U2-1D3C &amp; A BUYING GMBH &amp; CO. KG"/>
  </r>
  <r>
    <s v="JKL-U2-1"/>
    <s v="E1"/>
    <s v="CA"/>
    <x v="1"/>
    <x v="5"/>
    <s v="JKL-U2-1E1C &amp; A BUYING GMBH &amp; CO. KG"/>
  </r>
  <r>
    <s v="JKL-U2-1"/>
    <s v="E3"/>
    <s v="CA"/>
    <x v="1"/>
    <x v="5"/>
    <s v="JKL-U2-1E3C &amp; A BUYING GMBH &amp; CO. KG"/>
  </r>
  <r>
    <s v="JKL-U2-1"/>
    <s v="F1"/>
    <s v="CA"/>
    <x v="1"/>
    <x v="5"/>
    <s v="JKL-U2-1F1C &amp; A BUYING GMBH &amp; CO. KG"/>
  </r>
  <r>
    <s v="JKL-U2-1"/>
    <s v="F3"/>
    <s v="PU"/>
    <x v="10"/>
    <x v="5"/>
    <s v="JKL-U2-1F3PUMA"/>
  </r>
  <r>
    <s v="JKL-U2-1"/>
    <s v="F3"/>
    <s v="CA"/>
    <x v="1"/>
    <x v="5"/>
    <s v="JKL-U2-1F3C &amp; A BUYING GMBH &amp; CO. KG"/>
  </r>
  <r>
    <s v="JKL-U2-2"/>
    <s v="A1"/>
    <s v="CA"/>
    <x v="1"/>
    <x v="5"/>
    <s v="JKL-U2-2A1C &amp; A BUYING GMBH &amp; CO. KG"/>
  </r>
  <r>
    <s v="JKL-U2-2"/>
    <s v="A3"/>
    <s v="CA"/>
    <x v="1"/>
    <x v="5"/>
    <s v="JKL-U2-2A3C &amp; A BUYING GMBH &amp; CO. KG"/>
  </r>
  <r>
    <s v="JKL-U2-2"/>
    <s v="B1"/>
    <s v="CA"/>
    <x v="1"/>
    <x v="5"/>
    <s v="JKL-U2-2B1C &amp; A BUYING GMBH &amp; CO. KG"/>
  </r>
  <r>
    <s v="JKL-U2-2"/>
    <s v="B2"/>
    <s v="CA"/>
    <x v="1"/>
    <x v="5"/>
    <s v="JKL-U2-2B2C &amp; A BUYING GMBH &amp; CO. KG"/>
  </r>
  <r>
    <s v="JKL-U2-2"/>
    <s v="B3"/>
    <s v="HM"/>
    <x v="0"/>
    <x v="5"/>
    <s v="JKL-U2-2B3H &amp; M HENNES &amp; MAURITAZ GBC AB"/>
  </r>
  <r>
    <s v="JKL-U2-2"/>
    <s v="C1"/>
    <s v="PU"/>
    <x v="10"/>
    <x v="5"/>
    <s v="JKL-U2-2C1PUMA"/>
  </r>
  <r>
    <s v="JKL-U2-2"/>
    <s v="C1"/>
    <s v="CA"/>
    <x v="1"/>
    <x v="5"/>
    <s v="JKL-U2-2C1C &amp; A BUYING GMBH &amp; CO. KG"/>
  </r>
  <r>
    <s v="JKL-U2-2"/>
    <s v="C2"/>
    <s v="HM"/>
    <x v="0"/>
    <x v="5"/>
    <s v="JKL-U2-2C2H &amp; M HENNES &amp; MAURITAZ GBC AB"/>
  </r>
  <r>
    <s v="JKL-U2-2"/>
    <s v="C3"/>
    <s v="HM"/>
    <x v="0"/>
    <x v="5"/>
    <s v="JKL-U2-2C3H &amp; M HENNES &amp; MAURITAZ GBC AB"/>
  </r>
  <r>
    <s v="JKL-U2-2"/>
    <s v="D1"/>
    <s v="HM"/>
    <x v="0"/>
    <x v="5"/>
    <s v="JKL-U2-2D1H &amp; M HENNES &amp; MAURITAZ GBC AB"/>
  </r>
  <r>
    <s v="JKL-U2-2"/>
    <s v="D2"/>
    <s v="HM"/>
    <x v="0"/>
    <x v="5"/>
    <s v="JKL-U2-2D2H &amp; M HENNES &amp; MAURITAZ GBC AB"/>
  </r>
  <r>
    <s v="JKL-U2-2"/>
    <s v="D3"/>
    <s v="CA"/>
    <x v="1"/>
    <x v="5"/>
    <s v="JKL-U2-2D3C &amp; A BUYING GMBH &amp; CO. KG"/>
  </r>
  <r>
    <s v="JKL-U2-2"/>
    <s v="E1"/>
    <s v="CA"/>
    <x v="1"/>
    <x v="5"/>
    <s v="JKL-U2-2E1C &amp; A BUYING GMBH &amp; CO. KG"/>
  </r>
  <r>
    <s v="JKL-U2-2"/>
    <s v="E2"/>
    <s v="CA"/>
    <x v="1"/>
    <x v="5"/>
    <s v="JKL-U2-2E2C &amp; A BUYING GMBH &amp; CO. KG"/>
  </r>
  <r>
    <s v="JKL-U2-2"/>
    <s v="E3"/>
    <s v="HM"/>
    <x v="0"/>
    <x v="5"/>
    <s v="JKL-U2-2E3H &amp; M HENNES &amp; MAURITAZ GBC AB"/>
  </r>
  <r>
    <s v="JKL-U2-2"/>
    <s v="F1"/>
    <s v="PU"/>
    <x v="10"/>
    <x v="5"/>
    <s v="JKL-U2-2F1PUMA"/>
  </r>
  <r>
    <s v="JKL-U2-2"/>
    <s v="F1"/>
    <s v="BES"/>
    <x v="4"/>
    <x v="5"/>
    <s v="JKL-U2-2F1BESTSELLER A/S"/>
  </r>
  <r>
    <s v="JKL-U2-2"/>
    <s v="F1"/>
    <s v="HM"/>
    <x v="0"/>
    <x v="5"/>
    <s v="JKL-U2-2F1H &amp; M HENNES &amp; MAURITAZ GBC AB"/>
  </r>
  <r>
    <s v="JKL-U2-2"/>
    <s v="F2"/>
    <s v="PU"/>
    <x v="10"/>
    <x v="5"/>
    <s v="JKL-U2-2F2PUMA"/>
  </r>
  <r>
    <s v="JKL-U2-2"/>
    <s v="F2"/>
    <s v="CA"/>
    <x v="1"/>
    <x v="5"/>
    <s v="JKL-U2-2F2C &amp; A BUYING GMBH &amp; CO. KG"/>
  </r>
  <r>
    <s v="JKL-U2-2"/>
    <s v="F3"/>
    <s v="PU"/>
    <x v="10"/>
    <x v="5"/>
    <s v="JKL-U2-2F3PUMA"/>
  </r>
  <r>
    <s v="JKL-U2-3"/>
    <s v="A1"/>
    <s v="CA"/>
    <x v="1"/>
    <x v="5"/>
    <s v="JKL-U2-3A1C &amp; A BUYING GMBH &amp; CO. KG"/>
  </r>
  <r>
    <s v="JKL-U2-3"/>
    <s v="A2"/>
    <s v="HM"/>
    <x v="0"/>
    <x v="5"/>
    <s v="JKL-U2-3A2H &amp; M HENNES &amp; MAURITAZ GBC AB"/>
  </r>
  <r>
    <s v="JKL-U2-3"/>
    <s v="A3"/>
    <s v="CA"/>
    <x v="1"/>
    <x v="5"/>
    <s v="JKL-U2-3A3C &amp; A BUYING GMBH &amp; CO. KG"/>
  </r>
  <r>
    <s v="JKL-U2-3"/>
    <s v="B1"/>
    <s v="HM"/>
    <x v="0"/>
    <x v="5"/>
    <s v="JKL-U2-3B1H &amp; M HENNES &amp; MAURITAZ GBC AB"/>
  </r>
  <r>
    <s v="JKL-U2-3"/>
    <s v="B1"/>
    <s v="CA"/>
    <x v="1"/>
    <x v="5"/>
    <s v="JKL-U2-3B1C &amp; A BUYING GMBH &amp; CO. KG"/>
  </r>
  <r>
    <s v="JKL-U2-3"/>
    <s v="B2"/>
    <s v="HM"/>
    <x v="0"/>
    <x v="5"/>
    <s v="JKL-U2-3B2H &amp; M HENNES &amp; MAURITAZ GBC AB"/>
  </r>
  <r>
    <s v="JKL-U2-3"/>
    <s v="C1"/>
    <s v="CA"/>
    <x v="1"/>
    <x v="5"/>
    <s v="JKL-U2-3C1C &amp; A BUYING GMBH &amp; CO. KG"/>
  </r>
  <r>
    <s v="JKL-U2-3"/>
    <s v="C2"/>
    <s v="CA"/>
    <x v="1"/>
    <x v="5"/>
    <s v="JKL-U2-3C2C &amp; A BUYING GMBH &amp; CO. KG"/>
  </r>
  <r>
    <s v="JKL-U2-3"/>
    <s v="C3"/>
    <s v="HM"/>
    <x v="0"/>
    <x v="5"/>
    <s v="JKL-U2-3C3H &amp; M HENNES &amp; MAURITAZ GBC AB"/>
  </r>
  <r>
    <s v="JKL-U2-3"/>
    <s v="D1"/>
    <s v="PU"/>
    <x v="10"/>
    <x v="5"/>
    <s v="JKL-U2-3D1PUMA"/>
  </r>
  <r>
    <s v="JKL-U2-3"/>
    <s v="D1"/>
    <s v="CA"/>
    <x v="1"/>
    <x v="5"/>
    <s v="JKL-U2-3D1C &amp; A BUYING GMBH &amp; CO. KG"/>
  </r>
  <r>
    <s v="JKL-U2-3"/>
    <s v="D2"/>
    <s v="HM"/>
    <x v="0"/>
    <x v="5"/>
    <s v="JKL-U2-3D2H &amp; M HENNES &amp; MAURITAZ GBC AB"/>
  </r>
  <r>
    <s v="JKL-U2-3"/>
    <s v="D3"/>
    <s v="CA"/>
    <x v="1"/>
    <x v="5"/>
    <s v="JKL-U2-3D3C &amp; A BUYING GMBH &amp; CO. KG"/>
  </r>
  <r>
    <s v="JKL-U2-3"/>
    <s v="E1"/>
    <s v="HM"/>
    <x v="0"/>
    <x v="5"/>
    <s v="JKL-U2-3E1H &amp; M HENNES &amp; MAURITAZ GBC AB"/>
  </r>
  <r>
    <s v="JKL-U2-3"/>
    <s v="E2"/>
    <s v="PU"/>
    <x v="10"/>
    <x v="5"/>
    <s v="JKL-U2-3E2PUMA"/>
  </r>
  <r>
    <s v="JKL-U2-3"/>
    <s v="E2"/>
    <s v="HM"/>
    <x v="0"/>
    <x v="5"/>
    <s v="JKL-U2-3E2H &amp; M HENNES &amp; MAURITAZ GBC AB"/>
  </r>
  <r>
    <s v="JKL-U2-3"/>
    <s v="E3"/>
    <s v="CA"/>
    <x v="1"/>
    <x v="5"/>
    <s v="JKL-U2-3E3C &amp; A BUYING GMBH &amp; CO. KG"/>
  </r>
  <r>
    <s v="JKL-U2-3"/>
    <s v="F1"/>
    <s v="BES"/>
    <x v="4"/>
    <x v="5"/>
    <s v="JKL-U2-3F1BESTSELLER A/S"/>
  </r>
  <r>
    <s v="JKL-U2-3"/>
    <s v="F2"/>
    <s v="CA"/>
    <x v="1"/>
    <x v="5"/>
    <s v="JKL-U2-3F2C &amp; A BUYING GMBH &amp; CO. KG"/>
  </r>
  <r>
    <s v="JKL-U2-3"/>
    <s v="F3"/>
    <s v="PU"/>
    <x v="10"/>
    <x v="5"/>
    <s v="JKL-U2-3F3PUMA"/>
  </r>
  <r>
    <s v="JKL-U2-3"/>
    <s v="F3"/>
    <s v="CA"/>
    <x v="1"/>
    <x v="5"/>
    <s v="JKL-U2-3F3C &amp; A BUYING GMBH &amp; CO. KG"/>
  </r>
  <r>
    <s v="JKL-U2-4"/>
    <s v="A1"/>
    <s v="CA"/>
    <x v="1"/>
    <x v="5"/>
    <s v="JKL-U2-4A1C &amp; A BUYING GMBH &amp; CO. KG"/>
  </r>
  <r>
    <s v="JKL-U2-4"/>
    <s v="A1"/>
    <s v="GSS"/>
    <x v="16"/>
    <x v="5"/>
    <s v="JKL-U2-4A1GUESS EUROPE SAGL"/>
  </r>
  <r>
    <s v="JKL-U2-4"/>
    <s v="A2"/>
    <s v="HM"/>
    <x v="0"/>
    <x v="5"/>
    <s v="JKL-U2-4A2H &amp; M HENNES &amp; MAURITAZ GBC AB"/>
  </r>
  <r>
    <s v="JKL-U2-4"/>
    <s v="A3"/>
    <s v="NF"/>
    <x v="15"/>
    <x v="5"/>
    <s v="JKL-U2-4A3NEW FRONTIER"/>
  </r>
  <r>
    <s v="JKL-U2-4"/>
    <s v="B1"/>
    <s v="CA"/>
    <x v="1"/>
    <x v="5"/>
    <s v="JKL-U2-4B1C &amp; A BUYING GMBH &amp; CO. KG"/>
  </r>
  <r>
    <s v="JKL-U2-4"/>
    <s v="B2"/>
    <s v="HM"/>
    <x v="0"/>
    <x v="5"/>
    <s v="JKL-U2-4B2H &amp; M HENNES &amp; MAURITAZ GBC AB"/>
  </r>
  <r>
    <s v="JKL-U2-4"/>
    <s v="B3"/>
    <s v="NF"/>
    <x v="15"/>
    <x v="5"/>
    <s v="JKL-U2-4B3NEW FRONTIER"/>
  </r>
  <r>
    <s v="JKL-U2-4"/>
    <s v="C1"/>
    <s v="NF"/>
    <x v="15"/>
    <x v="5"/>
    <s v="JKL-U2-4C1NEW FRONTIER"/>
  </r>
  <r>
    <s v="JKL-U2-4"/>
    <s v="C1"/>
    <s v="BES"/>
    <x v="4"/>
    <x v="5"/>
    <s v="JKL-U2-4C1BESTSELLER A/S"/>
  </r>
  <r>
    <s v="JKL-U2-4"/>
    <s v="C2"/>
    <s v="BES"/>
    <x v="4"/>
    <x v="5"/>
    <s v="JKL-U2-4C2BESTSELLER A/S"/>
  </r>
  <r>
    <s v="JKL-U2-4"/>
    <s v="C2"/>
    <s v="CA"/>
    <x v="1"/>
    <x v="5"/>
    <s v="JKL-U2-4C2C &amp; A BUYING GMBH &amp; CO. KG"/>
  </r>
  <r>
    <s v="JKL-U2-4"/>
    <s v="C3"/>
    <s v="CA"/>
    <x v="1"/>
    <x v="5"/>
    <s v="JKL-U2-4C3C &amp; A BUYING GMBH &amp; CO. KG"/>
  </r>
  <r>
    <s v="JKL-U2-4"/>
    <s v="D1"/>
    <s v="CA"/>
    <x v="1"/>
    <x v="5"/>
    <s v="JKL-U2-4D1C &amp; A BUYING GMBH &amp; CO. KG"/>
  </r>
  <r>
    <s v="JKL-U2-4"/>
    <s v="D2"/>
    <s v="CA"/>
    <x v="1"/>
    <x v="5"/>
    <s v="JKL-U2-4D2C &amp; A BUYING GMBH &amp; CO. KG"/>
  </r>
  <r>
    <s v="JKL-U2-4"/>
    <s v="D3"/>
    <s v="CA"/>
    <x v="1"/>
    <x v="5"/>
    <s v="JKL-U2-4D3C &amp; A BUYING GMBH &amp; CO. KG"/>
  </r>
  <r>
    <s v="JKL-U2-4"/>
    <s v="E1"/>
    <s v="NF"/>
    <x v="15"/>
    <x v="5"/>
    <s v="JKL-U2-4E1NEW FRONTIER"/>
  </r>
  <r>
    <s v="JKL-U2-4"/>
    <s v="E1"/>
    <s v="BES"/>
    <x v="4"/>
    <x v="5"/>
    <s v="JKL-U2-4E1BESTSELLER A/S"/>
  </r>
  <r>
    <s v="JKL-U2-4"/>
    <s v="E2"/>
    <s v="CA"/>
    <x v="1"/>
    <x v="5"/>
    <s v="JKL-U2-4E2C &amp; A BUYING GMBH &amp; CO. KG"/>
  </r>
  <r>
    <s v="JKL-U2-4"/>
    <s v="E3"/>
    <s v="CA"/>
    <x v="1"/>
    <x v="5"/>
    <s v="JKL-U2-4E3C &amp; A BUYING GMBH &amp; CO. KG"/>
  </r>
  <r>
    <s v="JKL-U2-4"/>
    <s v="F1"/>
    <s v="GSS"/>
    <x v="16"/>
    <x v="5"/>
    <s v="JKL-U2-4F1GUESS EUROPE SAGL"/>
  </r>
  <r>
    <s v="JKL-U2-4"/>
    <s v="F2"/>
    <s v="NF"/>
    <x v="15"/>
    <x v="5"/>
    <s v="JKL-U2-4F2NEW FRONTIER"/>
  </r>
  <r>
    <s v="JKL-U2-4"/>
    <s v="F3"/>
    <s v="GSS"/>
    <x v="16"/>
    <x v="5"/>
    <s v="JKL-U2-4F3GUESS EUROPE SAGL"/>
  </r>
  <r>
    <s v="JKL-U2-4"/>
    <s v="F3"/>
    <s v="CA"/>
    <x v="1"/>
    <x v="5"/>
    <s v="JKL-U2-4F3C &amp; A BUYING GMBH &amp; CO. KG"/>
  </r>
  <r>
    <s v="JKL-U2-5"/>
    <s v="A1"/>
    <s v="GSS"/>
    <x v="16"/>
    <x v="5"/>
    <s v="JKL-U2-5A1GUESS EUROPE SAGL"/>
  </r>
  <r>
    <s v="JKL-U2-5"/>
    <s v="A1"/>
    <s v="CA"/>
    <x v="1"/>
    <x v="5"/>
    <s v="JKL-U2-5A1C &amp; A BUYING GMBH &amp; CO. KG"/>
  </r>
  <r>
    <s v="JKL-U2-5"/>
    <s v="A2"/>
    <s v="BES"/>
    <x v="4"/>
    <x v="5"/>
    <s v="JKL-U2-5A2BESTSELLER A/S"/>
  </r>
  <r>
    <s v="JKL-U2-5"/>
    <s v="A3"/>
    <s v="CA"/>
    <x v="1"/>
    <x v="5"/>
    <s v="JKL-U2-5A3C &amp; A BUYING GMBH &amp; CO. KG"/>
  </r>
  <r>
    <s v="JKL-U2-5"/>
    <s v="B1"/>
    <s v="HM"/>
    <x v="0"/>
    <x v="5"/>
    <s v="JKL-U2-5B1H &amp; M HENNES &amp; MAURITAZ GBC AB"/>
  </r>
  <r>
    <s v="JKL-U2-5"/>
    <s v="B2"/>
    <s v="HM"/>
    <x v="0"/>
    <x v="5"/>
    <s v="JKL-U2-5B2H &amp; M HENNES &amp; MAURITAZ GBC AB"/>
  </r>
  <r>
    <s v="JKL-U2-5"/>
    <s v="B3"/>
    <s v="BES"/>
    <x v="4"/>
    <x v="5"/>
    <s v="JKL-U2-5B3BESTSELLER A/S"/>
  </r>
  <r>
    <s v="JKL-U2-5"/>
    <s v="C1"/>
    <s v="HM"/>
    <x v="0"/>
    <x v="5"/>
    <s v="JKL-U2-5C1H &amp; M HENNES &amp; MAURITAZ GBC AB"/>
  </r>
  <r>
    <s v="JKL-U2-5"/>
    <s v="C2"/>
    <s v="HM"/>
    <x v="0"/>
    <x v="5"/>
    <s v="JKL-U2-5C2H &amp; M HENNES &amp; MAURITAZ GBC AB"/>
  </r>
  <r>
    <s v="JKL-U2-5"/>
    <s v="C3"/>
    <s v="GSS"/>
    <x v="16"/>
    <x v="5"/>
    <s v="JKL-U2-5C3GUESS EUROPE SAGL"/>
  </r>
  <r>
    <s v="JKL-U2-5"/>
    <s v="D1"/>
    <s v="BES"/>
    <x v="4"/>
    <x v="5"/>
    <s v="JKL-U2-5D1BESTSELLER A/S"/>
  </r>
  <r>
    <s v="JKL-U2-5"/>
    <s v="D1"/>
    <s v="CA"/>
    <x v="1"/>
    <x v="5"/>
    <s v="JKL-U2-5D1C &amp; A BUYING GMBH &amp; CO. KG"/>
  </r>
  <r>
    <s v="JKL-U2-5"/>
    <s v="D2"/>
    <s v="CA"/>
    <x v="1"/>
    <x v="5"/>
    <s v="JKL-U2-5D2C &amp; A BUYING GMBH &amp; CO. KG"/>
  </r>
  <r>
    <s v="JKL-U2-5"/>
    <s v="D3"/>
    <s v="GSS"/>
    <x v="16"/>
    <x v="5"/>
    <s v="JKL-U2-5D3GUESS EUROPE SAGL"/>
  </r>
  <r>
    <s v="JKL-U2-5"/>
    <s v="D3"/>
    <s v="CA"/>
    <x v="1"/>
    <x v="5"/>
    <s v="JKL-U2-5D3C &amp; A BUYING GMBH &amp; CO. KG"/>
  </r>
  <r>
    <s v="JKL-U2-5"/>
    <s v="E1"/>
    <s v="NF"/>
    <x v="15"/>
    <x v="5"/>
    <s v="JKL-U2-5E1NEW FRONTIER"/>
  </r>
  <r>
    <s v="JKL-U2-5"/>
    <s v="E2"/>
    <s v="NF"/>
    <x v="15"/>
    <x v="5"/>
    <s v="JKL-U2-5E2NEW FRONTIER"/>
  </r>
  <r>
    <s v="JKL-U2-5"/>
    <s v="E3"/>
    <s v="GSS"/>
    <x v="16"/>
    <x v="5"/>
    <s v="JKL-U2-5E3GUESS EUROPE SAGL"/>
  </r>
  <r>
    <s v="JKL-U2-5"/>
    <s v="E3"/>
    <s v="CA"/>
    <x v="1"/>
    <x v="5"/>
    <s v="JKL-U2-5E3C &amp; A BUYING GMBH &amp; CO. KG"/>
  </r>
  <r>
    <s v="JKL-U2-5"/>
    <s v="F1"/>
    <s v="CA"/>
    <x v="1"/>
    <x v="5"/>
    <s v="JKL-U2-5F1C &amp; A BUYING GMBH &amp; CO. KG"/>
  </r>
  <r>
    <s v="JKL-U2-5"/>
    <s v="F3"/>
    <s v="CA"/>
    <x v="1"/>
    <x v="5"/>
    <s v="JKL-U2-5F3C &amp; A BUYING GMBH &amp; CO. K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7D252-3A8D-4EA5-9D94-8C4C699B1B1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H20" firstHeaderRow="1" firstDataRow="2" firstDataCol="1"/>
  <pivotFields count="6">
    <pivotField showAll="0"/>
    <pivotField dataField="1" showAll="0"/>
    <pivotField showAll="0"/>
    <pivotField axis="axisRow" showAll="0">
      <items count="37">
        <item m="1" x="23"/>
        <item m="1" x="31"/>
        <item m="1" x="21"/>
        <item m="1" x="24"/>
        <item m="1" x="25"/>
        <item m="1" x="28"/>
        <item m="1" x="20"/>
        <item m="1" x="30"/>
        <item m="1" x="34"/>
        <item x="5"/>
        <item x="15"/>
        <item x="10"/>
        <item m="1" x="29"/>
        <item m="1" x="26"/>
        <item m="1" x="32"/>
        <item m="1" x="27"/>
        <item m="1" x="22"/>
        <item m="1" x="35"/>
        <item m="1" x="19"/>
        <item m="1" x="33"/>
        <item x="0"/>
        <item x="1"/>
        <item x="2"/>
        <item x="4"/>
        <item x="3"/>
        <item x="9"/>
        <item x="6"/>
        <item x="8"/>
        <item x="16"/>
        <item x="12"/>
        <item x="7"/>
        <item x="11"/>
        <item x="14"/>
        <item x="13"/>
        <item m="1" x="17"/>
        <item m="1" x="18"/>
        <item t="default"/>
      </items>
    </pivotField>
    <pivotField axis="axisCol" showAll="0">
      <items count="7">
        <item x="4"/>
        <item x="0"/>
        <item x="1"/>
        <item x="2"/>
        <item x="5"/>
        <item x="3"/>
        <item t="default"/>
      </items>
    </pivotField>
    <pivotField showAll="0"/>
  </pivotFields>
  <rowFields count="1">
    <field x="3"/>
  </rowFields>
  <rowItems count="18">
    <i>
      <x v="9"/>
    </i>
    <i>
      <x v="10"/>
    </i>
    <i>
      <x v="11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3E83C-CCB3-45DB-B301-D56510F2B561}" name="Production" displayName="Production" ref="A1:C22" totalsRowCount="1" headerRowDxfId="5">
  <autoFilter ref="A1:C21" xr:uid="{5D43E83C-CCB3-45DB-B301-D56510F2B561}"/>
  <tableColumns count="3">
    <tableColumn id="1" xr3:uid="{A1B08AD8-7459-48FC-AFB9-C32FB8586A16}" name="Buyer" totalsRowLabel="Total">
      <calculatedColumnFormula>E2</calculatedColumnFormula>
    </tableColumn>
    <tableColumn id="2" xr3:uid="{5ACBF5DF-F5CA-4773-A957-AEAAFA687B2F}" name="Name">
      <calculatedColumnFormula>VLOOKUP(A2,lookup!$A$1:$B$32,2,FALSE)</calculatedColumnFormula>
    </tableColumn>
    <tableColumn id="3" xr3:uid="{1919EECC-4B10-4BE4-B428-6C98235787FF}" name="Qnt" totalsRowFunction="sum">
      <calculatedColumnFormula>F2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966787-6B6C-42CC-8692-9C10B8694960}" name="data" displayName="data" ref="A1:F379" totalsRowShown="0">
  <autoFilter ref="A1:F379" xr:uid="{14966787-6B6C-42CC-8692-9C10B8694960}"/>
  <tableColumns count="6">
    <tableColumn id="1" xr3:uid="{68F40703-CFC4-448B-A58B-808CB44552B4}" name="Unit"/>
    <tableColumn id="2" xr3:uid="{A7963037-14A9-4A2D-8E2F-DAE2DD90AD09}" name="Line"/>
    <tableColumn id="3" xr3:uid="{CB4BD5DA-CAAE-4BF7-B991-07BFF9E239C8}" name="Buyers" dataDxfId="4"/>
    <tableColumn id="4" xr3:uid="{7A604C94-E59C-4599-BAC1-5C84B2092D43}" name="Buyer_Full_Name">
      <calculatedColumnFormula>VLOOKUP(C2,lookup!$A$1:$B$32,2,)</calculatedColumnFormula>
    </tableColumn>
    <tableColumn id="5" xr3:uid="{9CBCAED8-2FA3-406C-BC2F-13EAA0DF6FF0}" name="Factory" dataDxfId="3">
      <calculatedColumnFormula>VLOOKUP(A2,lookup!$D$1:$E$30,2,)</calculatedColumnFormula>
    </tableColumn>
    <tableColumn id="6" xr3:uid="{A9FDD5D2-42A0-470F-B2C7-EA16FACA821A}" name="concatinated" dataDxfId="2">
      <calculatedColumnFormula>_xlfn.CONCAT(A2,B2,D2)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401A-033F-412F-9753-2C6E07A0BC8F}">
  <dimension ref="A1:H20"/>
  <sheetViews>
    <sheetView workbookViewId="0">
      <selection activeCell="I3" sqref="I3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3.85546875" bestFit="1" customWidth="1"/>
    <col min="4" max="4" width="3.5703125" bestFit="1" customWidth="1"/>
    <col min="5" max="5" width="3.7109375" bestFit="1" customWidth="1"/>
    <col min="6" max="6" width="6.85546875" bestFit="1" customWidth="1"/>
    <col min="7" max="7" width="4.7109375" bestFit="1" customWidth="1"/>
    <col min="8" max="8" width="11.28515625" bestFit="1" customWidth="1"/>
    <col min="9" max="9" width="13.28515625" customWidth="1"/>
  </cols>
  <sheetData>
    <row r="1" spans="1:8" x14ac:dyDescent="0.25">
      <c r="A1" s="2" t="s">
        <v>124</v>
      </c>
      <c r="B1" s="2" t="s">
        <v>116</v>
      </c>
    </row>
    <row r="2" spans="1:8" x14ac:dyDescent="0.25">
      <c r="A2" s="2" t="s">
        <v>122</v>
      </c>
      <c r="B2" t="s">
        <v>110</v>
      </c>
      <c r="C2" t="s">
        <v>106</v>
      </c>
      <c r="D2" t="s">
        <v>107</v>
      </c>
      <c r="E2" t="s">
        <v>108</v>
      </c>
      <c r="F2" t="s">
        <v>111</v>
      </c>
      <c r="G2" t="s">
        <v>35</v>
      </c>
      <c r="H2" t="s">
        <v>123</v>
      </c>
    </row>
    <row r="3" spans="1:8" x14ac:dyDescent="0.25">
      <c r="A3" s="3" t="s">
        <v>84</v>
      </c>
      <c r="D3">
        <v>1</v>
      </c>
      <c r="H3">
        <v>1</v>
      </c>
    </row>
    <row r="4" spans="1:8" x14ac:dyDescent="0.25">
      <c r="A4" s="3" t="s">
        <v>87</v>
      </c>
      <c r="F4">
        <v>9</v>
      </c>
      <c r="H4">
        <v>9</v>
      </c>
    </row>
    <row r="5" spans="1:8" x14ac:dyDescent="0.25">
      <c r="A5" s="3" t="s">
        <v>88</v>
      </c>
      <c r="E5">
        <v>13</v>
      </c>
      <c r="F5">
        <v>9</v>
      </c>
      <c r="G5">
        <v>16</v>
      </c>
      <c r="H5">
        <v>38</v>
      </c>
    </row>
    <row r="6" spans="1:8" x14ac:dyDescent="0.25">
      <c r="A6" s="3" t="s">
        <v>136</v>
      </c>
      <c r="B6">
        <v>55</v>
      </c>
      <c r="C6">
        <v>38</v>
      </c>
      <c r="E6">
        <v>5</v>
      </c>
      <c r="F6">
        <v>23</v>
      </c>
      <c r="H6">
        <v>121</v>
      </c>
    </row>
    <row r="7" spans="1:8" x14ac:dyDescent="0.25">
      <c r="A7" s="3" t="s">
        <v>129</v>
      </c>
      <c r="C7">
        <v>11</v>
      </c>
      <c r="E7">
        <v>4</v>
      </c>
      <c r="F7">
        <v>47</v>
      </c>
      <c r="H7">
        <v>62</v>
      </c>
    </row>
    <row r="8" spans="1:8" x14ac:dyDescent="0.25">
      <c r="A8" s="3" t="s">
        <v>142</v>
      </c>
      <c r="C8">
        <v>5</v>
      </c>
      <c r="H8">
        <v>5</v>
      </c>
    </row>
    <row r="9" spans="1:8" x14ac:dyDescent="0.25">
      <c r="A9" s="3" t="s">
        <v>127</v>
      </c>
      <c r="D9">
        <v>17</v>
      </c>
      <c r="F9">
        <v>9</v>
      </c>
      <c r="H9">
        <v>26</v>
      </c>
    </row>
    <row r="10" spans="1:8" x14ac:dyDescent="0.25">
      <c r="A10" s="3" t="s">
        <v>132</v>
      </c>
      <c r="D10">
        <v>15</v>
      </c>
      <c r="E10">
        <v>9</v>
      </c>
      <c r="G10">
        <v>39</v>
      </c>
      <c r="H10">
        <v>63</v>
      </c>
    </row>
    <row r="11" spans="1:8" x14ac:dyDescent="0.25">
      <c r="A11" s="3" t="s">
        <v>133</v>
      </c>
      <c r="E11">
        <v>2</v>
      </c>
      <c r="H11">
        <v>2</v>
      </c>
    </row>
    <row r="12" spans="1:8" x14ac:dyDescent="0.25">
      <c r="A12" s="3" t="s">
        <v>141</v>
      </c>
      <c r="E12">
        <v>9</v>
      </c>
      <c r="H12">
        <v>9</v>
      </c>
    </row>
    <row r="13" spans="1:8" x14ac:dyDescent="0.25">
      <c r="A13" s="3" t="s">
        <v>143</v>
      </c>
      <c r="E13">
        <v>8</v>
      </c>
      <c r="H13">
        <v>8</v>
      </c>
    </row>
    <row r="14" spans="1:8" x14ac:dyDescent="0.25">
      <c r="A14" s="3" t="s">
        <v>134</v>
      </c>
      <c r="F14">
        <v>7</v>
      </c>
      <c r="H14">
        <v>7</v>
      </c>
    </row>
    <row r="15" spans="1:8" x14ac:dyDescent="0.25">
      <c r="A15" s="3" t="s">
        <v>144</v>
      </c>
      <c r="E15">
        <v>3</v>
      </c>
      <c r="H15">
        <v>3</v>
      </c>
    </row>
    <row r="16" spans="1:8" x14ac:dyDescent="0.25">
      <c r="A16" s="3" t="s">
        <v>135</v>
      </c>
      <c r="E16">
        <v>12</v>
      </c>
      <c r="H16">
        <v>12</v>
      </c>
    </row>
    <row r="17" spans="1:8" x14ac:dyDescent="0.25">
      <c r="A17" s="3" t="s">
        <v>128</v>
      </c>
      <c r="E17">
        <v>2</v>
      </c>
      <c r="H17">
        <v>2</v>
      </c>
    </row>
    <row r="18" spans="1:8" x14ac:dyDescent="0.25">
      <c r="A18" s="3" t="s">
        <v>140</v>
      </c>
      <c r="G18">
        <v>8</v>
      </c>
      <c r="H18">
        <v>8</v>
      </c>
    </row>
    <row r="19" spans="1:8" x14ac:dyDescent="0.25">
      <c r="A19" s="3" t="s">
        <v>139</v>
      </c>
      <c r="E19">
        <v>2</v>
      </c>
      <c r="H19">
        <v>2</v>
      </c>
    </row>
    <row r="20" spans="1:8" x14ac:dyDescent="0.25">
      <c r="A20" s="3" t="s">
        <v>123</v>
      </c>
      <c r="B20">
        <v>55</v>
      </c>
      <c r="C20">
        <v>54</v>
      </c>
      <c r="D20">
        <v>33</v>
      </c>
      <c r="E20">
        <v>69</v>
      </c>
      <c r="F20">
        <v>104</v>
      </c>
      <c r="G20">
        <v>63</v>
      </c>
      <c r="H20">
        <v>378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8145-CB82-4AAD-9A75-4873EA221BF2}">
  <dimension ref="A1:J29"/>
  <sheetViews>
    <sheetView tabSelected="1" workbookViewId="0">
      <selection activeCell="H2" sqref="H2"/>
    </sheetView>
  </sheetViews>
  <sheetFormatPr defaultRowHeight="15" x14ac:dyDescent="0.25"/>
  <cols>
    <col min="1" max="1" width="16.7109375" style="4" bestFit="1" customWidth="1"/>
    <col min="2" max="2" width="32.7109375" style="4" customWidth="1"/>
    <col min="3" max="3" width="10.85546875" style="21" customWidth="1"/>
    <col min="4" max="4" width="10.28515625" style="21" customWidth="1"/>
    <col min="5" max="5" width="9.5703125" style="21" customWidth="1"/>
    <col min="6" max="6" width="9.7109375" style="21" customWidth="1"/>
    <col min="7" max="7" width="12.7109375" style="21" customWidth="1"/>
    <col min="8" max="8" width="10.28515625" style="21" customWidth="1"/>
    <col min="9" max="9" width="12" style="21" bestFit="1" customWidth="1"/>
    <col min="10" max="10" width="12.42578125" style="8" bestFit="1" customWidth="1"/>
    <col min="11" max="16384" width="9.140625" style="4"/>
  </cols>
  <sheetData>
    <row r="1" spans="1:10" ht="24" x14ac:dyDescent="0.25">
      <c r="A1" s="30" t="s">
        <v>153</v>
      </c>
      <c r="B1" s="30"/>
      <c r="C1" s="30"/>
      <c r="D1" s="30"/>
      <c r="E1" s="30"/>
      <c r="F1" s="30"/>
      <c r="G1" s="22"/>
      <c r="H1" s="31">
        <f ca="1">TODAY()-1</f>
        <v>45671</v>
      </c>
      <c r="I1" s="31"/>
      <c r="J1" s="31"/>
    </row>
    <row r="2" spans="1:10" x14ac:dyDescent="0.25">
      <c r="B2" s="10" t="s">
        <v>118</v>
      </c>
      <c r="C2" s="11">
        <f>SUM(C4,C11,C17)</f>
        <v>55</v>
      </c>
      <c r="D2" s="11">
        <f t="shared" ref="D2:J2" si="0">SUM(D4,D11,D17)</f>
        <v>54</v>
      </c>
      <c r="E2" s="11">
        <f t="shared" si="0"/>
        <v>33</v>
      </c>
      <c r="F2" s="11">
        <f t="shared" si="0"/>
        <v>69</v>
      </c>
      <c r="G2" s="11">
        <f t="shared" si="0"/>
        <v>104</v>
      </c>
      <c r="H2" s="11">
        <f t="shared" si="0"/>
        <v>63</v>
      </c>
      <c r="I2" s="11">
        <f>SUM(I4,I11,I17)</f>
        <v>378</v>
      </c>
      <c r="J2" s="12">
        <f t="shared" si="0"/>
        <v>600075</v>
      </c>
    </row>
    <row r="3" spans="1:10" x14ac:dyDescent="0.25">
      <c r="A3" s="13" t="s">
        <v>147</v>
      </c>
      <c r="B3" s="13" t="s">
        <v>125</v>
      </c>
      <c r="C3" s="9" t="s">
        <v>110</v>
      </c>
      <c r="D3" s="9" t="s">
        <v>106</v>
      </c>
      <c r="E3" s="9" t="s">
        <v>107</v>
      </c>
      <c r="F3" s="9" t="s">
        <v>108</v>
      </c>
      <c r="G3" s="9" t="s">
        <v>111</v>
      </c>
      <c r="H3" s="9" t="s">
        <v>35</v>
      </c>
      <c r="I3" s="9" t="s">
        <v>126</v>
      </c>
      <c r="J3" s="5" t="s">
        <v>117</v>
      </c>
    </row>
    <row r="4" spans="1:10" x14ac:dyDescent="0.25">
      <c r="A4" s="32" t="s">
        <v>149</v>
      </c>
      <c r="B4" s="14" t="s">
        <v>118</v>
      </c>
      <c r="C4" s="15">
        <f>SUM(C5:C10)</f>
        <v>0</v>
      </c>
      <c r="D4" s="15">
        <f t="shared" ref="D4:J4" si="1">SUM(D5:D10)</f>
        <v>0</v>
      </c>
      <c r="E4" s="15">
        <f t="shared" si="1"/>
        <v>32</v>
      </c>
      <c r="F4" s="15">
        <f t="shared" si="1"/>
        <v>9</v>
      </c>
      <c r="G4" s="15">
        <f t="shared" si="1"/>
        <v>9</v>
      </c>
      <c r="H4" s="15">
        <f t="shared" si="1"/>
        <v>47</v>
      </c>
      <c r="I4" s="15">
        <f>IF(SUM(C4:H4) = 0, "", SUM(C4:H4))</f>
        <v>97</v>
      </c>
      <c r="J4" s="6">
        <f t="shared" si="1"/>
        <v>135197</v>
      </c>
    </row>
    <row r="5" spans="1:10" x14ac:dyDescent="0.25">
      <c r="A5" s="32"/>
      <c r="B5" s="16" t="s">
        <v>132</v>
      </c>
      <c r="C5" s="17" t="str">
        <f>IF(_xlfn.XLOOKUP($B5,Report!$A$3:$A$28,Report!B$3:B$28,"")=0,"",_xlfn.XLOOKUP($B5,Report!$A$3:$A$28,Report!B$3:B$28,""))</f>
        <v/>
      </c>
      <c r="D5" s="17" t="str">
        <f>IF(_xlfn.XLOOKUP($B5,Report!$A$3:$A$28,Report!C$3:C$28,"")=0,"",_xlfn.XLOOKUP($B5,Report!$A$3:$A$28,Report!C$3:C$28,""))</f>
        <v/>
      </c>
      <c r="E5" s="17">
        <f>IF(_xlfn.XLOOKUP($B5,Report!$A$3:$A$28,Report!D$3:D$28,"")=0,"",_xlfn.XLOOKUP($B5,Report!$A$3:$A$28,Report!D$3:D$28,""))</f>
        <v>15</v>
      </c>
      <c r="F5" s="17">
        <f>IF(_xlfn.XLOOKUP($B5,Report!$A$3:$A$28,Report!E$3:E$28,"")=0,"",_xlfn.XLOOKUP($B5,Report!$A$3:$A$28,Report!E$3:E$28,""))</f>
        <v>9</v>
      </c>
      <c r="G5" s="17" t="str">
        <f>IF(_xlfn.XLOOKUP($B5,Report!$A$3:$A$28,Report!F$3:F$28,"")=0,"",_xlfn.XLOOKUP($B5,Report!$A$3:$A$28,Report!F$3:F$28,""))</f>
        <v/>
      </c>
      <c r="H5" s="17">
        <f>IF(_xlfn.XLOOKUP($B5,Report!$A$3:$A$28,Report!G$3:G$28,"")=0,"",_xlfn.XLOOKUP($B5,Report!$A$3:$A$28,Report!G$3:G$28,""))</f>
        <v>39</v>
      </c>
      <c r="I5" s="17">
        <f t="shared" ref="I5:I29" si="2">IF(SUM(C5:H5) = 0, "", SUM(C5:H5))</f>
        <v>63</v>
      </c>
      <c r="J5" s="7">
        <f>IF(_xlfn.XLOOKUP(B5,Production[Name],Production[Qnt],0)=0,"",_xlfn.XLOOKUP(B5,Production[Name],Production[Qnt],0))</f>
        <v>95973</v>
      </c>
    </row>
    <row r="6" spans="1:10" x14ac:dyDescent="0.25">
      <c r="A6" s="32"/>
      <c r="B6" s="16" t="s">
        <v>127</v>
      </c>
      <c r="C6" s="17" t="str">
        <f>IF(_xlfn.XLOOKUP($B6,Report!$A$3:$A$28,Report!B$3:B$28,"")=0,"",_xlfn.XLOOKUP($B6,Report!$A$3:$A$28,Report!B$3:B$28,""))</f>
        <v/>
      </c>
      <c r="D6" s="17" t="str">
        <f>IF(_xlfn.XLOOKUP($B6,Report!$A$3:$A$28,Report!C$3:C$28,"")=0,"",_xlfn.XLOOKUP($B6,Report!$A$3:$A$28,Report!C$3:C$28,""))</f>
        <v/>
      </c>
      <c r="E6" s="17">
        <f>IF(_xlfn.XLOOKUP($B6,Report!$A$3:$A$28,Report!D$3:D$28,"")=0,"",_xlfn.XLOOKUP($B6,Report!$A$3:$A$28,Report!D$3:D$28,""))</f>
        <v>17</v>
      </c>
      <c r="F6" s="17" t="str">
        <f>IF(_xlfn.XLOOKUP($B6,Report!$A$3:$A$28,Report!E$3:E$28,"")=0,"",_xlfn.XLOOKUP($B6,Report!$A$3:$A$28,Report!E$3:E$28,""))</f>
        <v/>
      </c>
      <c r="G6" s="17">
        <f>IF(_xlfn.XLOOKUP($B6,Report!$A$3:$A$28,Report!F$3:F$28,"")=0,"",_xlfn.XLOOKUP($B6,Report!$A$3:$A$28,Report!F$3:F$28,""))</f>
        <v>9</v>
      </c>
      <c r="H6" s="17" t="str">
        <f>IF(_xlfn.XLOOKUP($B6,Report!$A$3:$A$28,Report!G$3:G$28,"")=0,"",_xlfn.XLOOKUP($B6,Report!$A$3:$A$28,Report!G$3:G$28,""))</f>
        <v/>
      </c>
      <c r="I6" s="17">
        <f t="shared" si="2"/>
        <v>26</v>
      </c>
      <c r="J6" s="7">
        <f>IF(_xlfn.XLOOKUP(B6,Production[Name],Production[Qnt],0)=0,"",_xlfn.XLOOKUP(B6,Production[Name],Production[Qnt],0))</f>
        <v>32293</v>
      </c>
    </row>
    <row r="7" spans="1:10" x14ac:dyDescent="0.25">
      <c r="A7" s="32"/>
      <c r="B7" s="16" t="s">
        <v>137</v>
      </c>
      <c r="C7" s="17" t="str">
        <f>IF(_xlfn.XLOOKUP($B7,Report!$A$3:$A$28,Report!B$3:B$28,"")=0,"",_xlfn.XLOOKUP($B7,Report!$A$3:$A$28,Report!B$3:B$28,""))</f>
        <v/>
      </c>
      <c r="D7" s="17" t="str">
        <f>IF(_xlfn.XLOOKUP($B7,Report!$A$3:$A$28,Report!C$3:C$28,"")=0,"",_xlfn.XLOOKUP($B7,Report!$A$3:$A$28,Report!C$3:C$28,""))</f>
        <v/>
      </c>
      <c r="E7" s="17" t="str">
        <f>IF(_xlfn.XLOOKUP($B7,Report!$A$3:$A$28,Report!D$3:D$28,"")=0,"",_xlfn.XLOOKUP($B7,Report!$A$3:$A$28,Report!D$3:D$28,""))</f>
        <v/>
      </c>
      <c r="F7" s="17" t="str">
        <f>IF(_xlfn.XLOOKUP($B7,Report!$A$3:$A$28,Report!E$3:E$28,"")=0,"",_xlfn.XLOOKUP($B7,Report!$A$3:$A$28,Report!E$3:E$28,""))</f>
        <v/>
      </c>
      <c r="G7" s="17" t="str">
        <f>IF(_xlfn.XLOOKUP($B7,Report!$A$3:$A$28,Report!F$3:F$28,"")=0,"",_xlfn.XLOOKUP($B7,Report!$A$3:$A$28,Report!F$3:F$28,""))</f>
        <v/>
      </c>
      <c r="H7" s="17" t="str">
        <f>IF(_xlfn.XLOOKUP($B7,Report!$A$3:$A$28,Report!G$3:G$28,"")=0,"",_xlfn.XLOOKUP($B7,Report!$A$3:$A$28,Report!G$3:G$28,""))</f>
        <v/>
      </c>
      <c r="I7" s="17" t="str">
        <f t="shared" si="2"/>
        <v/>
      </c>
      <c r="J7" s="7" t="str">
        <f>IF(_xlfn.XLOOKUP(B7,Production[Name],Production[Qnt],0)=0,"",_xlfn.XLOOKUP(B7,Production[Name],Production[Qnt],0))</f>
        <v/>
      </c>
    </row>
    <row r="8" spans="1:10" x14ac:dyDescent="0.25">
      <c r="A8" s="32"/>
      <c r="B8" s="16" t="s">
        <v>140</v>
      </c>
      <c r="C8" s="17" t="str">
        <f>IF(_xlfn.XLOOKUP($B8,Report!$A$3:$A$28,Report!B$3:B$28,"")=0,"",_xlfn.XLOOKUP($B8,Report!$A$3:$A$28,Report!B$3:B$28,""))</f>
        <v/>
      </c>
      <c r="D8" s="17" t="str">
        <f>IF(_xlfn.XLOOKUP($B8,Report!$A$3:$A$28,Report!C$3:C$28,"")=0,"",_xlfn.XLOOKUP($B8,Report!$A$3:$A$28,Report!C$3:C$28,""))</f>
        <v/>
      </c>
      <c r="E8" s="17" t="str">
        <f>IF(_xlfn.XLOOKUP($B8,Report!$A$3:$A$28,Report!D$3:D$28,"")=0,"",_xlfn.XLOOKUP($B8,Report!$A$3:$A$28,Report!D$3:D$28,""))</f>
        <v/>
      </c>
      <c r="F8" s="17" t="str">
        <f>IF(_xlfn.XLOOKUP($B8,Report!$A$3:$A$28,Report!E$3:E$28,"")=0,"",_xlfn.XLOOKUP($B8,Report!$A$3:$A$28,Report!E$3:E$28,""))</f>
        <v/>
      </c>
      <c r="G8" s="17" t="str">
        <f>IF(_xlfn.XLOOKUP($B8,Report!$A$3:$A$28,Report!F$3:F$28,"")=0,"",_xlfn.XLOOKUP($B8,Report!$A$3:$A$28,Report!F$3:F$28,""))</f>
        <v/>
      </c>
      <c r="H8" s="17">
        <f>IF(_xlfn.XLOOKUP($B8,Report!$A$3:$A$28,Report!G$3:G$28,"")=0,"",_xlfn.XLOOKUP($B8,Report!$A$3:$A$28,Report!G$3:G$28,""))</f>
        <v>8</v>
      </c>
      <c r="I8" s="17">
        <f t="shared" si="2"/>
        <v>8</v>
      </c>
      <c r="J8" s="7">
        <f>IF(_xlfn.XLOOKUP(B8,Production[Name],Production[Qnt],0)=0,"",_xlfn.XLOOKUP(B8,Production[Name],Production[Qnt],0))</f>
        <v>6931</v>
      </c>
    </row>
    <row r="9" spans="1:10" x14ac:dyDescent="0.25">
      <c r="A9" s="32"/>
      <c r="B9" s="16" t="s">
        <v>148</v>
      </c>
      <c r="C9" s="17" t="str">
        <f>IF(_xlfn.XLOOKUP($B9,Report!$A$3:$A$28,Report!B$3:B$28,"")=0,"",_xlfn.XLOOKUP($B9,Report!$A$3:$A$28,Report!B$3:B$28,""))</f>
        <v/>
      </c>
      <c r="D9" s="17" t="str">
        <f>IF(_xlfn.XLOOKUP($B9,Report!$A$3:$A$28,Report!C$3:C$28,"")=0,"",_xlfn.XLOOKUP($B9,Report!$A$3:$A$28,Report!C$3:C$28,""))</f>
        <v/>
      </c>
      <c r="E9" s="17" t="str">
        <f>IF(_xlfn.XLOOKUP($B9,Report!$A$3:$A$28,Report!D$3:D$28,"")=0,"",_xlfn.XLOOKUP($B9,Report!$A$3:$A$28,Report!D$3:D$28,""))</f>
        <v/>
      </c>
      <c r="F9" s="17" t="str">
        <f>IF(_xlfn.XLOOKUP($B9,Report!$A$3:$A$28,Report!E$3:E$28,"")=0,"",_xlfn.XLOOKUP($B9,Report!$A$3:$A$28,Report!E$3:E$28,""))</f>
        <v/>
      </c>
      <c r="G9" s="17" t="str">
        <f>IF(_xlfn.XLOOKUP($B9,Report!$A$3:$A$28,Report!F$3:F$28,"")=0,"",_xlfn.XLOOKUP($B9,Report!$A$3:$A$28,Report!F$3:F$28,""))</f>
        <v/>
      </c>
      <c r="H9" s="17" t="str">
        <f>IF(_xlfn.XLOOKUP($B9,Report!$A$3:$A$28,Report!G$3:G$28,"")=0,"",_xlfn.XLOOKUP($B9,Report!$A$3:$A$28,Report!G$3:G$28,""))</f>
        <v/>
      </c>
      <c r="I9" s="17" t="str">
        <f t="shared" si="2"/>
        <v/>
      </c>
      <c r="J9" s="7" t="str">
        <f>IF(_xlfn.XLOOKUP(B9,Production[Name],Production[Qnt],0)=0,"",_xlfn.XLOOKUP(B9,Production[Name],Production[Qnt],0))</f>
        <v/>
      </c>
    </row>
    <row r="10" spans="1:10" x14ac:dyDescent="0.25">
      <c r="A10" s="33"/>
      <c r="B10" s="16" t="s">
        <v>103</v>
      </c>
      <c r="C10" s="17" t="str">
        <f>IF(_xlfn.XLOOKUP($B10,Report!$A$3:$A$28,Report!B$3:B$28,"")=0,"",_xlfn.XLOOKUP($B10,Report!$A$3:$A$28,Report!B$3:B$28,""))</f>
        <v/>
      </c>
      <c r="D10" s="17" t="str">
        <f>IF(_xlfn.XLOOKUP($B10,Report!$A$3:$A$28,Report!C$3:C$28,"")=0,"",_xlfn.XLOOKUP($B10,Report!$A$3:$A$28,Report!C$3:C$28,""))</f>
        <v/>
      </c>
      <c r="E10" s="17" t="str">
        <f>IF(_xlfn.XLOOKUP($B10,Report!$A$3:$A$28,Report!D$3:D$28,"")=0,"",_xlfn.XLOOKUP($B10,Report!$A$3:$A$28,Report!D$3:D$28,""))</f>
        <v/>
      </c>
      <c r="F10" s="17" t="str">
        <f>IF(_xlfn.XLOOKUP($B10,Report!$A$3:$A$28,Report!E$3:E$28,"")=0,"",_xlfn.XLOOKUP($B10,Report!$A$3:$A$28,Report!E$3:E$28,""))</f>
        <v/>
      </c>
      <c r="G10" s="17" t="str">
        <f>IF(_xlfn.XLOOKUP($B10,Report!$A$3:$A$28,Report!F$3:F$28,"")=0,"",_xlfn.XLOOKUP($B10,Report!$A$3:$A$28,Report!F$3:F$28,""))</f>
        <v/>
      </c>
      <c r="H10" s="17" t="str">
        <f>IF(_xlfn.XLOOKUP($B10,Report!$A$3:$A$28,Report!G$3:G$28,"")=0,"",_xlfn.XLOOKUP($B10,Report!$A$3:$A$28,Report!G$3:G$28,""))</f>
        <v/>
      </c>
      <c r="I10" s="17" t="str">
        <f t="shared" si="2"/>
        <v/>
      </c>
      <c r="J10" s="7" t="str">
        <f>IF(_xlfn.XLOOKUP(B10,Production[Name],Production[Qnt],0)=0,"",_xlfn.XLOOKUP(B10,Production[Name],Production[Qnt],0))</f>
        <v/>
      </c>
    </row>
    <row r="11" spans="1:10" x14ac:dyDescent="0.25">
      <c r="A11" s="24" t="s">
        <v>151</v>
      </c>
      <c r="B11" s="18" t="s">
        <v>118</v>
      </c>
      <c r="C11" s="19">
        <f>SUM(C12:C14)</f>
        <v>55</v>
      </c>
      <c r="D11" s="19">
        <f t="shared" ref="D11:H11" si="3">SUM(D12:D14)</f>
        <v>54</v>
      </c>
      <c r="E11" s="19">
        <f t="shared" si="3"/>
        <v>0</v>
      </c>
      <c r="F11" s="19">
        <f t="shared" si="3"/>
        <v>9</v>
      </c>
      <c r="G11" s="19">
        <f t="shared" si="3"/>
        <v>70</v>
      </c>
      <c r="H11" s="19">
        <f t="shared" si="3"/>
        <v>0</v>
      </c>
      <c r="I11" s="19">
        <f t="shared" si="2"/>
        <v>188</v>
      </c>
      <c r="J11" s="20">
        <f>SUM(J12:J16)</f>
        <v>368207</v>
      </c>
    </row>
    <row r="12" spans="1:10" x14ac:dyDescent="0.25">
      <c r="A12" s="25"/>
      <c r="B12" s="16" t="s">
        <v>129</v>
      </c>
      <c r="C12" s="17" t="str">
        <f>IF(_xlfn.XLOOKUP($B12,Report!$A$3:$A$28,Report!B$3:B$28,"")=0,"",_xlfn.XLOOKUP($B12,Report!$A$3:$A$28,Report!B$3:B$28,""))</f>
        <v/>
      </c>
      <c r="D12" s="17">
        <f>IF(_xlfn.XLOOKUP($B12,Report!$A$3:$A$28,Report!C$3:C$28,"")=0,"",_xlfn.XLOOKUP($B12,Report!$A$3:$A$28,Report!C$3:C$28,""))</f>
        <v>11</v>
      </c>
      <c r="E12" s="17" t="str">
        <f>IF(_xlfn.XLOOKUP($B12,Report!$A$3:$A$28,Report!D$3:D$28,"")=0,"",_xlfn.XLOOKUP($B12,Report!$A$3:$A$28,Report!D$3:D$28,""))</f>
        <v/>
      </c>
      <c r="F12" s="17">
        <f>IF(_xlfn.XLOOKUP($B12,Report!$A$3:$A$28,Report!E$3:E$28,"")=0,"",_xlfn.XLOOKUP($B12,Report!$A$3:$A$28,Report!E$3:E$28,""))</f>
        <v>4</v>
      </c>
      <c r="G12" s="17">
        <f>IF(_xlfn.XLOOKUP($B12,Report!$A$3:$A$28,Report!F$3:F$28,"")=0,"",_xlfn.XLOOKUP($B12,Report!$A$3:$A$28,Report!F$3:F$28,""))</f>
        <v>47</v>
      </c>
      <c r="H12" s="17" t="str">
        <f>IF(_xlfn.XLOOKUP($B12,Report!$A$3:$A$28,Report!G$3:G$28,"")=0,"",_xlfn.XLOOKUP($B12,Report!$A$3:$A$28,Report!G$3:G$28,""))</f>
        <v/>
      </c>
      <c r="I12" s="17">
        <f t="shared" si="2"/>
        <v>62</v>
      </c>
      <c r="J12" s="7">
        <f>IF(_xlfn.XLOOKUP(B12,Production[Name],Production[Qnt],0)=0,"",_xlfn.XLOOKUP(B12,Production[Name],Production[Qnt],0))</f>
        <v>94033</v>
      </c>
    </row>
    <row r="13" spans="1:10" x14ac:dyDescent="0.25">
      <c r="A13" s="25"/>
      <c r="B13" s="16" t="s">
        <v>136</v>
      </c>
      <c r="C13" s="17">
        <f>IF(_xlfn.XLOOKUP($B13,Report!$A$3:$A$28,Report!B$3:B$28,"")=0,"",_xlfn.XLOOKUP($B13,Report!$A$3:$A$28,Report!B$3:B$28,""))</f>
        <v>55</v>
      </c>
      <c r="D13" s="17">
        <f>IF(_xlfn.XLOOKUP($B13,Report!$A$3:$A$28,Report!C$3:C$28,"")=0,"",_xlfn.XLOOKUP($B13,Report!$A$3:$A$28,Report!C$3:C$28,""))</f>
        <v>38</v>
      </c>
      <c r="E13" s="17" t="str">
        <f>IF(_xlfn.XLOOKUP($B13,Report!$A$3:$A$28,Report!D$3:D$28,"")=0,"",_xlfn.XLOOKUP($B13,Report!$A$3:$A$28,Report!D$3:D$28,""))</f>
        <v/>
      </c>
      <c r="F13" s="17">
        <f>IF(_xlfn.XLOOKUP($B13,Report!$A$3:$A$28,Report!E$3:E$28,"")=0,"",_xlfn.XLOOKUP($B13,Report!$A$3:$A$28,Report!E$3:E$28,""))</f>
        <v>5</v>
      </c>
      <c r="G13" s="17">
        <f>IF(_xlfn.XLOOKUP($B13,Report!$A$3:$A$28,Report!F$3:F$28,"")=0,"",_xlfn.XLOOKUP($B13,Report!$A$3:$A$28,Report!F$3:F$28,""))</f>
        <v>23</v>
      </c>
      <c r="H13" s="17" t="str">
        <f>IF(_xlfn.XLOOKUP($B13,Report!$A$3:$A$28,Report!G$3:G$28,"")=0,"",_xlfn.XLOOKUP($B13,Report!$A$3:$A$28,Report!G$3:G$28,""))</f>
        <v/>
      </c>
      <c r="I13" s="17">
        <f t="shared" si="2"/>
        <v>121</v>
      </c>
      <c r="J13" s="7">
        <f>IF(_xlfn.XLOOKUP(B13,Production[Name],Production[Qnt],0)=0,"",_xlfn.XLOOKUP(B13,Production[Name],Production[Qnt],0))</f>
        <v>268139</v>
      </c>
    </row>
    <row r="14" spans="1:10" x14ac:dyDescent="0.25">
      <c r="A14" s="25"/>
      <c r="B14" s="16" t="s">
        <v>142</v>
      </c>
      <c r="C14" s="17" t="str">
        <f>IF(_xlfn.XLOOKUP($B14,Report!$A$3:$A$28,Report!B$3:B$28,"")=0,"",_xlfn.XLOOKUP($B14,Report!$A$3:$A$28,Report!B$3:B$28,""))</f>
        <v/>
      </c>
      <c r="D14" s="17">
        <f>IF(_xlfn.XLOOKUP($B14,Report!$A$3:$A$28,Report!C$3:C$28,"")=0,"",_xlfn.XLOOKUP($B14,Report!$A$3:$A$28,Report!C$3:C$28,""))</f>
        <v>5</v>
      </c>
      <c r="E14" s="17" t="str">
        <f>IF(_xlfn.XLOOKUP($B14,Report!$A$3:$A$28,Report!D$3:D$28,"")=0,"",_xlfn.XLOOKUP($B14,Report!$A$3:$A$28,Report!D$3:D$28,""))</f>
        <v/>
      </c>
      <c r="F14" s="17" t="str">
        <f>IF(_xlfn.XLOOKUP($B14,Report!$A$3:$A$28,Report!E$3:E$28,"")=0,"",_xlfn.XLOOKUP($B14,Report!$A$3:$A$28,Report!E$3:E$28,""))</f>
        <v/>
      </c>
      <c r="G14" s="17" t="str">
        <f>IF(_xlfn.XLOOKUP($B14,Report!$A$3:$A$28,Report!F$3:F$28,"")=0,"",_xlfn.XLOOKUP($B14,Report!$A$3:$A$28,Report!F$3:F$28,""))</f>
        <v/>
      </c>
      <c r="H14" s="17" t="str">
        <f>IF(_xlfn.XLOOKUP($B14,Report!$A$3:$A$28,Report!G$3:G$28,"")=0,"",_xlfn.XLOOKUP($B14,Report!$A$3:$A$28,Report!G$3:G$28,""))</f>
        <v/>
      </c>
      <c r="I14" s="17">
        <f t="shared" si="2"/>
        <v>5</v>
      </c>
      <c r="J14" s="7">
        <f>IF(_xlfn.XLOOKUP(B14,Production[Name],Production[Qnt],0)=0,"",_xlfn.XLOOKUP(B14,Production[Name],Production[Qnt],0))</f>
        <v>6035</v>
      </c>
    </row>
    <row r="15" spans="1:10" x14ac:dyDescent="0.25">
      <c r="A15" s="25"/>
      <c r="B15" s="16" t="s">
        <v>99</v>
      </c>
      <c r="C15" s="17" t="str">
        <f>IF(_xlfn.XLOOKUP($B15,Report!$A$3:$A$28,Report!B$3:B$28,"")=0,"",_xlfn.XLOOKUP($B15,Report!$A$3:$A$28,Report!B$3:B$28,""))</f>
        <v/>
      </c>
      <c r="D15" s="17" t="str">
        <f>IF(_xlfn.XLOOKUP($B15,Report!$A$3:$A$28,Report!C$3:C$28,"")=0,"",_xlfn.XLOOKUP($B15,Report!$A$3:$A$28,Report!C$3:C$28,""))</f>
        <v/>
      </c>
      <c r="E15" s="17" t="str">
        <f>IF(_xlfn.XLOOKUP($B15,Report!$A$3:$A$28,Report!D$3:D$28,"")=0,"",_xlfn.XLOOKUP($B15,Report!$A$3:$A$28,Report!D$3:D$28,""))</f>
        <v/>
      </c>
      <c r="F15" s="17" t="str">
        <f>IF(_xlfn.XLOOKUP($B15,Report!$A$3:$A$28,Report!E$3:E$28,"")=0,"",_xlfn.XLOOKUP($B15,Report!$A$3:$A$28,Report!E$3:E$28,""))</f>
        <v/>
      </c>
      <c r="G15" s="17" t="str">
        <f>IF(_xlfn.XLOOKUP($B15,Report!$A$3:$A$28,Report!F$3:F$28,"")=0,"",_xlfn.XLOOKUP($B15,Report!$A$3:$A$28,Report!F$3:F$28,""))</f>
        <v/>
      </c>
      <c r="H15" s="17" t="str">
        <f>IF(_xlfn.XLOOKUP($B15,Report!$A$3:$A$28,Report!G$3:G$28,"")=0,"",_xlfn.XLOOKUP($B15,Report!$A$3:$A$28,Report!G$3:G$28,""))</f>
        <v/>
      </c>
      <c r="I15" s="17" t="str">
        <f t="shared" si="2"/>
        <v/>
      </c>
      <c r="J15" s="7" t="str">
        <f>IF(_xlfn.XLOOKUP(B15,Production[Name],Production[Qnt],0)=0,"",_xlfn.XLOOKUP(B15,Production[Name],Production[Qnt],0))</f>
        <v/>
      </c>
    </row>
    <row r="16" spans="1:10" x14ac:dyDescent="0.25">
      <c r="A16" s="26"/>
      <c r="B16" s="16" t="s">
        <v>150</v>
      </c>
      <c r="C16" s="17" t="str">
        <f>IF(_xlfn.XLOOKUP($B16,Report!$A$3:$A$28,Report!B$3:B$28,"")=0,"",_xlfn.XLOOKUP($B16,Report!$A$3:$A$28,Report!B$3:B$28,""))</f>
        <v/>
      </c>
      <c r="D16" s="17" t="str">
        <f>IF(_xlfn.XLOOKUP($B16,Report!$A$3:$A$28,Report!C$3:C$28,"")=0,"",_xlfn.XLOOKUP($B16,Report!$A$3:$A$28,Report!C$3:C$28,""))</f>
        <v/>
      </c>
      <c r="E16" s="17" t="str">
        <f>IF(_xlfn.XLOOKUP($B16,Report!$A$3:$A$28,Report!D$3:D$28,"")=0,"",_xlfn.XLOOKUP($B16,Report!$A$3:$A$28,Report!D$3:D$28,""))</f>
        <v/>
      </c>
      <c r="F16" s="17" t="str">
        <f>IF(_xlfn.XLOOKUP($B16,Report!$A$3:$A$28,Report!E$3:E$28,"")=0,"",_xlfn.XLOOKUP($B16,Report!$A$3:$A$28,Report!E$3:E$28,""))</f>
        <v/>
      </c>
      <c r="G16" s="17" t="str">
        <f>IF(_xlfn.XLOOKUP($B16,Report!$A$3:$A$28,Report!F$3:F$28,"")=0,"",_xlfn.XLOOKUP($B16,Report!$A$3:$A$28,Report!F$3:F$28,""))</f>
        <v/>
      </c>
      <c r="H16" s="17" t="str">
        <f>IF(_xlfn.XLOOKUP($B16,Report!$A$3:$A$28,Report!G$3:G$28,"")=0,"",_xlfn.XLOOKUP($B16,Report!$A$3:$A$28,Report!G$3:G$28,""))</f>
        <v/>
      </c>
      <c r="I16" s="17" t="str">
        <f t="shared" si="2"/>
        <v/>
      </c>
      <c r="J16" s="7" t="str">
        <f>IF(_xlfn.XLOOKUP(B16,Production[Name],Production[Qnt],0)=0,"",_xlfn.XLOOKUP(B16,Production[Name],Production[Qnt],0))</f>
        <v/>
      </c>
    </row>
    <row r="17" spans="1:10" x14ac:dyDescent="0.25">
      <c r="A17" s="27" t="s">
        <v>152</v>
      </c>
      <c r="B17" s="18" t="s">
        <v>118</v>
      </c>
      <c r="C17" s="19">
        <f>SUM(C18:C29)</f>
        <v>0</v>
      </c>
      <c r="D17" s="19">
        <f t="shared" ref="D17:I17" si="4">SUM(D18:D29)</f>
        <v>0</v>
      </c>
      <c r="E17" s="19">
        <f t="shared" si="4"/>
        <v>1</v>
      </c>
      <c r="F17" s="19">
        <f t="shared" si="4"/>
        <v>51</v>
      </c>
      <c r="G17" s="19">
        <f t="shared" si="4"/>
        <v>25</v>
      </c>
      <c r="H17" s="19">
        <f t="shared" si="4"/>
        <v>16</v>
      </c>
      <c r="I17" s="19">
        <f t="shared" si="4"/>
        <v>93</v>
      </c>
      <c r="J17" s="20">
        <f>SUM(J18:J29)</f>
        <v>96671</v>
      </c>
    </row>
    <row r="18" spans="1:10" x14ac:dyDescent="0.25">
      <c r="A18" s="28"/>
      <c r="B18" s="16" t="s">
        <v>88</v>
      </c>
      <c r="C18" s="17" t="str">
        <f>IF(_xlfn.XLOOKUP($B18,Report!$A$3:$A$28,Report!B$3:B$28,"")=0,"",_xlfn.XLOOKUP($B18,Report!$A$3:$A$28,Report!B$3:B$28,""))</f>
        <v/>
      </c>
      <c r="D18" s="17" t="str">
        <f>IF(_xlfn.XLOOKUP($B18,Report!$A$3:$A$28,Report!C$3:C$28,"")=0,"",_xlfn.XLOOKUP($B18,Report!$A$3:$A$28,Report!C$3:C$28,""))</f>
        <v/>
      </c>
      <c r="E18" s="17" t="str">
        <f>IF(_xlfn.XLOOKUP($B18,Report!$A$3:$A$28,Report!D$3:D$28,"")=0,"",_xlfn.XLOOKUP($B18,Report!$A$3:$A$28,Report!D$3:D$28,""))</f>
        <v/>
      </c>
      <c r="F18" s="17">
        <f>IF(_xlfn.XLOOKUP($B18,Report!$A$3:$A$28,Report!E$3:E$28,"")=0,"",_xlfn.XLOOKUP($B18,Report!$A$3:$A$28,Report!E$3:E$28,""))</f>
        <v>13</v>
      </c>
      <c r="G18" s="17">
        <f>IF(_xlfn.XLOOKUP($B18,Report!$A$3:$A$28,Report!F$3:F$28,"")=0,"",_xlfn.XLOOKUP($B18,Report!$A$3:$A$28,Report!F$3:F$28,""))</f>
        <v>9</v>
      </c>
      <c r="H18" s="17">
        <f>IF(_xlfn.XLOOKUP($B18,Report!$A$3:$A$28,Report!G$3:G$28,"")=0,"",_xlfn.XLOOKUP($B18,Report!$A$3:$A$28,Report!G$3:G$28,""))</f>
        <v>16</v>
      </c>
      <c r="I18" s="17">
        <f t="shared" si="2"/>
        <v>38</v>
      </c>
      <c r="J18" s="7">
        <f>IF(_xlfn.XLOOKUP(B18,Production[Name],Production[Qnt],0)=0,"",_xlfn.XLOOKUP(B18,Production[Name],Production[Qnt],0))</f>
        <v>35645</v>
      </c>
    </row>
    <row r="19" spans="1:10" x14ac:dyDescent="0.25">
      <c r="A19" s="28"/>
      <c r="B19" s="16" t="s">
        <v>128</v>
      </c>
      <c r="C19" s="17" t="str">
        <f>IF(_xlfn.XLOOKUP($B19,Report!$A$3:$A$28,Report!B$3:B$28,"")=0,"",_xlfn.XLOOKUP($B19,Report!$A$3:$A$28,Report!B$3:B$28,""))</f>
        <v/>
      </c>
      <c r="D19" s="17" t="str">
        <f>IF(_xlfn.XLOOKUP($B19,Report!$A$3:$A$28,Report!C$3:C$28,"")=0,"",_xlfn.XLOOKUP($B19,Report!$A$3:$A$28,Report!C$3:C$28,""))</f>
        <v/>
      </c>
      <c r="E19" s="17" t="str">
        <f>IF(_xlfn.XLOOKUP($B19,Report!$A$3:$A$28,Report!D$3:D$28,"")=0,"",_xlfn.XLOOKUP($B19,Report!$A$3:$A$28,Report!D$3:D$28,""))</f>
        <v/>
      </c>
      <c r="F19" s="17">
        <f>IF(_xlfn.XLOOKUP($B19,Report!$A$3:$A$28,Report!E$3:E$28,"")=0,"",_xlfn.XLOOKUP($B19,Report!$A$3:$A$28,Report!E$3:E$28,""))</f>
        <v>2</v>
      </c>
      <c r="G19" s="17" t="str">
        <f>IF(_xlfn.XLOOKUP($B19,Report!$A$3:$A$28,Report!F$3:F$28,"")=0,"",_xlfn.XLOOKUP($B19,Report!$A$3:$A$28,Report!F$3:F$28,""))</f>
        <v/>
      </c>
      <c r="H19" s="17" t="str">
        <f>IF(_xlfn.XLOOKUP($B19,Report!$A$3:$A$28,Report!G$3:G$28,"")=0,"",_xlfn.XLOOKUP($B19,Report!$A$3:$A$28,Report!G$3:G$28,""))</f>
        <v/>
      </c>
      <c r="I19" s="17">
        <f t="shared" si="2"/>
        <v>2</v>
      </c>
      <c r="J19" s="7">
        <f>IF(_xlfn.XLOOKUP(B19,Production[Name],Production[Qnt],0)=0,"",_xlfn.XLOOKUP(B19,Production[Name],Production[Qnt],0))</f>
        <v>1237</v>
      </c>
    </row>
    <row r="20" spans="1:10" x14ac:dyDescent="0.25">
      <c r="A20" s="28"/>
      <c r="B20" s="16" t="s">
        <v>87</v>
      </c>
      <c r="C20" s="17" t="str">
        <f>IF(_xlfn.XLOOKUP($B20,Report!$A$3:$A$28,Report!B$3:B$28,"")=0,"",_xlfn.XLOOKUP($B20,Report!$A$3:$A$28,Report!B$3:B$28,""))</f>
        <v/>
      </c>
      <c r="D20" s="17" t="str">
        <f>IF(_xlfn.XLOOKUP($B20,Report!$A$3:$A$28,Report!C$3:C$28,"")=0,"",_xlfn.XLOOKUP($B20,Report!$A$3:$A$28,Report!C$3:C$28,""))</f>
        <v/>
      </c>
      <c r="E20" s="17" t="str">
        <f>IF(_xlfn.XLOOKUP($B20,Report!$A$3:$A$28,Report!D$3:D$28,"")=0,"",_xlfn.XLOOKUP($B20,Report!$A$3:$A$28,Report!D$3:D$28,""))</f>
        <v/>
      </c>
      <c r="F20" s="17" t="str">
        <f>IF(_xlfn.XLOOKUP($B20,Report!$A$3:$A$28,Report!E$3:E$28,"")=0,"",_xlfn.XLOOKUP($B20,Report!$A$3:$A$28,Report!E$3:E$28,""))</f>
        <v/>
      </c>
      <c r="G20" s="17">
        <f>IF(_xlfn.XLOOKUP($B20,Report!$A$3:$A$28,Report!F$3:F$28,"")=0,"",_xlfn.XLOOKUP($B20,Report!$A$3:$A$28,Report!F$3:F$28,""))</f>
        <v>9</v>
      </c>
      <c r="H20" s="17" t="str">
        <f>IF(_xlfn.XLOOKUP($B20,Report!$A$3:$A$28,Report!G$3:G$28,"")=0,"",_xlfn.XLOOKUP($B20,Report!$A$3:$A$28,Report!G$3:G$28,""))</f>
        <v/>
      </c>
      <c r="I20" s="17">
        <f t="shared" si="2"/>
        <v>9</v>
      </c>
      <c r="J20" s="7">
        <f>IF(_xlfn.XLOOKUP(B20,Production[Name],Production[Qnt],0)=0,"",_xlfn.XLOOKUP(B20,Production[Name],Production[Qnt],0))</f>
        <v>18919</v>
      </c>
    </row>
    <row r="21" spans="1:10" x14ac:dyDescent="0.25">
      <c r="A21" s="28"/>
      <c r="B21" s="16" t="s">
        <v>134</v>
      </c>
      <c r="C21" s="17" t="str">
        <f>IF(_xlfn.XLOOKUP($B21,Report!$A$3:$A$28,Report!B$3:B$28,"")=0,"",_xlfn.XLOOKUP($B21,Report!$A$3:$A$28,Report!B$3:B$28,""))</f>
        <v/>
      </c>
      <c r="D21" s="17" t="str">
        <f>IF(_xlfn.XLOOKUP($B21,Report!$A$3:$A$28,Report!C$3:C$28,"")=0,"",_xlfn.XLOOKUP($B21,Report!$A$3:$A$28,Report!C$3:C$28,""))</f>
        <v/>
      </c>
      <c r="E21" s="17" t="str">
        <f>IF(_xlfn.XLOOKUP($B21,Report!$A$3:$A$28,Report!D$3:D$28,"")=0,"",_xlfn.XLOOKUP($B21,Report!$A$3:$A$28,Report!D$3:D$28,""))</f>
        <v/>
      </c>
      <c r="F21" s="17" t="str">
        <f>IF(_xlfn.XLOOKUP($B21,Report!$A$3:$A$28,Report!E$3:E$28,"")=0,"",_xlfn.XLOOKUP($B21,Report!$A$3:$A$28,Report!E$3:E$28,""))</f>
        <v/>
      </c>
      <c r="G21" s="17">
        <f>IF(_xlfn.XLOOKUP($B21,Report!$A$3:$A$28,Report!F$3:F$28,"")=0,"",_xlfn.XLOOKUP($B21,Report!$A$3:$A$28,Report!F$3:F$28,""))</f>
        <v>7</v>
      </c>
      <c r="H21" s="17" t="str">
        <f>IF(_xlfn.XLOOKUP($B21,Report!$A$3:$A$28,Report!G$3:G$28,"")=0,"",_xlfn.XLOOKUP($B21,Report!$A$3:$A$28,Report!G$3:G$28,""))</f>
        <v/>
      </c>
      <c r="I21" s="17">
        <f t="shared" si="2"/>
        <v>7</v>
      </c>
      <c r="J21" s="7">
        <f>IF(_xlfn.XLOOKUP(B21,Production[Name],Production[Qnt],0)=0,"",_xlfn.XLOOKUP(B21,Production[Name],Production[Qnt],0))</f>
        <v>5260</v>
      </c>
    </row>
    <row r="22" spans="1:10" x14ac:dyDescent="0.25">
      <c r="A22" s="28"/>
      <c r="B22" s="16" t="s">
        <v>141</v>
      </c>
      <c r="C22" s="17" t="str">
        <f>IF(_xlfn.XLOOKUP($B22,Report!$A$3:$A$28,Report!B$3:B$28,"")=0,"",_xlfn.XLOOKUP($B22,Report!$A$3:$A$28,Report!B$3:B$28,""))</f>
        <v/>
      </c>
      <c r="D22" s="17" t="str">
        <f>IF(_xlfn.XLOOKUP($B22,Report!$A$3:$A$28,Report!C$3:C$28,"")=0,"",_xlfn.XLOOKUP($B22,Report!$A$3:$A$28,Report!C$3:C$28,""))</f>
        <v/>
      </c>
      <c r="E22" s="17" t="str">
        <f>IF(_xlfn.XLOOKUP($B22,Report!$A$3:$A$28,Report!D$3:D$28,"")=0,"",_xlfn.XLOOKUP($B22,Report!$A$3:$A$28,Report!D$3:D$28,""))</f>
        <v/>
      </c>
      <c r="F22" s="17">
        <f>IF(_xlfn.XLOOKUP($B22,Report!$A$3:$A$28,Report!E$3:E$28,"")=0,"",_xlfn.XLOOKUP($B22,Report!$A$3:$A$28,Report!E$3:E$28,""))</f>
        <v>9</v>
      </c>
      <c r="G22" s="17" t="str">
        <f>IF(_xlfn.XLOOKUP($B22,Report!$A$3:$A$28,Report!F$3:F$28,"")=0,"",_xlfn.XLOOKUP($B22,Report!$A$3:$A$28,Report!F$3:F$28,""))</f>
        <v/>
      </c>
      <c r="H22" s="17" t="str">
        <f>IF(_xlfn.XLOOKUP($B22,Report!$A$3:$A$28,Report!G$3:G$28,"")=0,"",_xlfn.XLOOKUP($B22,Report!$A$3:$A$28,Report!G$3:G$28,""))</f>
        <v/>
      </c>
      <c r="I22" s="17">
        <f t="shared" si="2"/>
        <v>9</v>
      </c>
      <c r="J22" s="7">
        <f>IF(_xlfn.XLOOKUP(B22,Production[Name],Production[Qnt],0)=0,"",_xlfn.XLOOKUP(B22,Production[Name],Production[Qnt],0))</f>
        <v>5901</v>
      </c>
    </row>
    <row r="23" spans="1:10" x14ac:dyDescent="0.25">
      <c r="A23" s="28"/>
      <c r="B23" s="16" t="s">
        <v>84</v>
      </c>
      <c r="C23" s="17" t="str">
        <f>IF(_xlfn.XLOOKUP($B23,Report!$A$3:$A$28,Report!B$3:B$28,"")=0,"",_xlfn.XLOOKUP($B23,Report!$A$3:$A$28,Report!B$3:B$28,""))</f>
        <v/>
      </c>
      <c r="D23" s="17" t="str">
        <f>IF(_xlfn.XLOOKUP($B23,Report!$A$3:$A$28,Report!C$3:C$28,"")=0,"",_xlfn.XLOOKUP($B23,Report!$A$3:$A$28,Report!C$3:C$28,""))</f>
        <v/>
      </c>
      <c r="E23" s="17">
        <f>IF(_xlfn.XLOOKUP($B23,Report!$A$3:$A$28,Report!D$3:D$28,"")=0,"",_xlfn.XLOOKUP($B23,Report!$A$3:$A$28,Report!D$3:D$28,""))</f>
        <v>1</v>
      </c>
      <c r="F23" s="17" t="str">
        <f>IF(_xlfn.XLOOKUP($B23,Report!$A$3:$A$28,Report!E$3:E$28,"")=0,"",_xlfn.XLOOKUP($B23,Report!$A$3:$A$28,Report!E$3:E$28,""))</f>
        <v/>
      </c>
      <c r="G23" s="17" t="str">
        <f>IF(_xlfn.XLOOKUP($B23,Report!$A$3:$A$28,Report!F$3:F$28,"")=0,"",_xlfn.XLOOKUP($B23,Report!$A$3:$A$28,Report!F$3:F$28,""))</f>
        <v/>
      </c>
      <c r="H23" s="17" t="str">
        <f>IF(_xlfn.XLOOKUP($B23,Report!$A$3:$A$28,Report!G$3:G$28,"")=0,"",_xlfn.XLOOKUP($B23,Report!$A$3:$A$28,Report!G$3:G$28,""))</f>
        <v/>
      </c>
      <c r="I23" s="17">
        <f t="shared" si="2"/>
        <v>1</v>
      </c>
      <c r="J23" s="7">
        <f>IF(_xlfn.XLOOKUP(B23,Production[Name],Production[Qnt],0)=0,"",_xlfn.XLOOKUP(B23,Production[Name],Production[Qnt],0))</f>
        <v>595</v>
      </c>
    </row>
    <row r="24" spans="1:10" x14ac:dyDescent="0.25">
      <c r="A24" s="28"/>
      <c r="B24" s="16" t="s">
        <v>144</v>
      </c>
      <c r="C24" s="17" t="str">
        <f>IF(_xlfn.XLOOKUP($B24,Report!$A$3:$A$28,Report!B$3:B$28,"")=0,"",_xlfn.XLOOKUP($B24,Report!$A$3:$A$28,Report!B$3:B$28,""))</f>
        <v/>
      </c>
      <c r="D24" s="17" t="str">
        <f>IF(_xlfn.XLOOKUP($B24,Report!$A$3:$A$28,Report!C$3:C$28,"")=0,"",_xlfn.XLOOKUP($B24,Report!$A$3:$A$28,Report!C$3:C$28,""))</f>
        <v/>
      </c>
      <c r="E24" s="17" t="str">
        <f>IF(_xlfn.XLOOKUP($B24,Report!$A$3:$A$28,Report!D$3:D$28,"")=0,"",_xlfn.XLOOKUP($B24,Report!$A$3:$A$28,Report!D$3:D$28,""))</f>
        <v/>
      </c>
      <c r="F24" s="17">
        <f>IF(_xlfn.XLOOKUP($B24,Report!$A$3:$A$28,Report!E$3:E$28,"")=0,"",_xlfn.XLOOKUP($B24,Report!$A$3:$A$28,Report!E$3:E$28,""))</f>
        <v>3</v>
      </c>
      <c r="G24" s="17" t="str">
        <f>IF(_xlfn.XLOOKUP($B24,Report!$A$3:$A$28,Report!F$3:F$28,"")=0,"",_xlfn.XLOOKUP($B24,Report!$A$3:$A$28,Report!F$3:F$28,""))</f>
        <v/>
      </c>
      <c r="H24" s="17" t="str">
        <f>IF(_xlfn.XLOOKUP($B24,Report!$A$3:$A$28,Report!G$3:G$28,"")=0,"",_xlfn.XLOOKUP($B24,Report!$A$3:$A$28,Report!G$3:G$28,""))</f>
        <v/>
      </c>
      <c r="I24" s="17">
        <f t="shared" si="2"/>
        <v>3</v>
      </c>
      <c r="J24" s="7">
        <f>IF(_xlfn.XLOOKUP(B24,Production[Name],Production[Qnt],0)=0,"",_xlfn.XLOOKUP(B24,Production[Name],Production[Qnt],0))</f>
        <v>4515</v>
      </c>
    </row>
    <row r="25" spans="1:10" x14ac:dyDescent="0.25">
      <c r="A25" s="28"/>
      <c r="B25" s="16" t="s">
        <v>135</v>
      </c>
      <c r="C25" s="17" t="str">
        <f>IF(_xlfn.XLOOKUP($B25,Report!$A$3:$A$28,Report!B$3:B$28,"")=0,"",_xlfn.XLOOKUP($B25,Report!$A$3:$A$28,Report!B$3:B$28,""))</f>
        <v/>
      </c>
      <c r="D25" s="17" t="str">
        <f>IF(_xlfn.XLOOKUP($B25,Report!$A$3:$A$28,Report!C$3:C$28,"")=0,"",_xlfn.XLOOKUP($B25,Report!$A$3:$A$28,Report!C$3:C$28,""))</f>
        <v/>
      </c>
      <c r="E25" s="17" t="str">
        <f>IF(_xlfn.XLOOKUP($B25,Report!$A$3:$A$28,Report!D$3:D$28,"")=0,"",_xlfn.XLOOKUP($B25,Report!$A$3:$A$28,Report!D$3:D$28,""))</f>
        <v/>
      </c>
      <c r="F25" s="17">
        <f>IF(_xlfn.XLOOKUP($B25,Report!$A$3:$A$28,Report!E$3:E$28,"")=0,"",_xlfn.XLOOKUP($B25,Report!$A$3:$A$28,Report!E$3:E$28,""))</f>
        <v>12</v>
      </c>
      <c r="G25" s="17" t="str">
        <f>IF(_xlfn.XLOOKUP($B25,Report!$A$3:$A$28,Report!F$3:F$28,"")=0,"",_xlfn.XLOOKUP($B25,Report!$A$3:$A$28,Report!F$3:F$28,""))</f>
        <v/>
      </c>
      <c r="H25" s="17" t="str">
        <f>IF(_xlfn.XLOOKUP($B25,Report!$A$3:$A$28,Report!G$3:G$28,"")=0,"",_xlfn.XLOOKUP($B25,Report!$A$3:$A$28,Report!G$3:G$28,""))</f>
        <v/>
      </c>
      <c r="I25" s="17">
        <f t="shared" si="2"/>
        <v>12</v>
      </c>
      <c r="J25" s="7">
        <f>IF(_xlfn.XLOOKUP(B25,Production[Name],Production[Qnt],0)=0,"",_xlfn.XLOOKUP(B25,Production[Name],Production[Qnt],0))</f>
        <v>9610</v>
      </c>
    </row>
    <row r="26" spans="1:10" x14ac:dyDescent="0.25">
      <c r="A26" s="28"/>
      <c r="B26" s="16" t="s">
        <v>139</v>
      </c>
      <c r="C26" s="17" t="str">
        <f>IF(_xlfn.XLOOKUP($B26,Report!$A$3:$A$28,Report!B$3:B$28,"")=0,"",_xlfn.XLOOKUP($B26,Report!$A$3:$A$28,Report!B$3:B$28,""))</f>
        <v/>
      </c>
      <c r="D26" s="17" t="str">
        <f>IF(_xlfn.XLOOKUP($B26,Report!$A$3:$A$28,Report!C$3:C$28,"")=0,"",_xlfn.XLOOKUP($B26,Report!$A$3:$A$28,Report!C$3:C$28,""))</f>
        <v/>
      </c>
      <c r="E26" s="17" t="str">
        <f>IF(_xlfn.XLOOKUP($B26,Report!$A$3:$A$28,Report!D$3:D$28,"")=0,"",_xlfn.XLOOKUP($B26,Report!$A$3:$A$28,Report!D$3:D$28,""))</f>
        <v/>
      </c>
      <c r="F26" s="17">
        <f>IF(_xlfn.XLOOKUP($B26,Report!$A$3:$A$28,Report!E$3:E$28,"")=0,"",_xlfn.XLOOKUP($B26,Report!$A$3:$A$28,Report!E$3:E$28,""))</f>
        <v>2</v>
      </c>
      <c r="G26" s="17" t="str">
        <f>IF(_xlfn.XLOOKUP($B26,Report!$A$3:$A$28,Report!F$3:F$28,"")=0,"",_xlfn.XLOOKUP($B26,Report!$A$3:$A$28,Report!F$3:F$28,""))</f>
        <v/>
      </c>
      <c r="H26" s="17" t="str">
        <f>IF(_xlfn.XLOOKUP($B26,Report!$A$3:$A$28,Report!G$3:G$28,"")=0,"",_xlfn.XLOOKUP($B26,Report!$A$3:$A$28,Report!G$3:G$28,""))</f>
        <v/>
      </c>
      <c r="I26" s="17">
        <f t="shared" si="2"/>
        <v>2</v>
      </c>
      <c r="J26" s="7">
        <f>IF(_xlfn.XLOOKUP(B26,Production[Name],Production[Qnt],0)=0,"",_xlfn.XLOOKUP(B26,Production[Name],Production[Qnt],0))</f>
        <v>1334</v>
      </c>
    </row>
    <row r="27" spans="1:10" x14ac:dyDescent="0.25">
      <c r="A27" s="28"/>
      <c r="B27" s="16" t="s">
        <v>133</v>
      </c>
      <c r="C27" s="17" t="str">
        <f>IF(_xlfn.XLOOKUP($B27,Report!$A$3:$A$28,Report!B$3:B$28,"")=0,"",_xlfn.XLOOKUP($B27,Report!$A$3:$A$28,Report!B$3:B$28,""))</f>
        <v/>
      </c>
      <c r="D27" s="17" t="str">
        <f>IF(_xlfn.XLOOKUP($B27,Report!$A$3:$A$28,Report!C$3:C$28,"")=0,"",_xlfn.XLOOKUP($B27,Report!$A$3:$A$28,Report!C$3:C$28,""))</f>
        <v/>
      </c>
      <c r="E27" s="17" t="str">
        <f>IF(_xlfn.XLOOKUP($B27,Report!$A$3:$A$28,Report!D$3:D$28,"")=0,"",_xlfn.XLOOKUP($B27,Report!$A$3:$A$28,Report!D$3:D$28,""))</f>
        <v/>
      </c>
      <c r="F27" s="17">
        <f>IF(_xlfn.XLOOKUP($B27,Report!$A$3:$A$28,Report!E$3:E$28,"")=0,"",_xlfn.XLOOKUP($B27,Report!$A$3:$A$28,Report!E$3:E$28,""))</f>
        <v>2</v>
      </c>
      <c r="G27" s="17" t="str">
        <f>IF(_xlfn.XLOOKUP($B27,Report!$A$3:$A$28,Report!F$3:F$28,"")=0,"",_xlfn.XLOOKUP($B27,Report!$A$3:$A$28,Report!F$3:F$28,""))</f>
        <v/>
      </c>
      <c r="H27" s="17" t="str">
        <f>IF(_xlfn.XLOOKUP($B27,Report!$A$3:$A$28,Report!G$3:G$28,"")=0,"",_xlfn.XLOOKUP($B27,Report!$A$3:$A$28,Report!G$3:G$28,""))</f>
        <v/>
      </c>
      <c r="I27" s="17">
        <f t="shared" si="2"/>
        <v>2</v>
      </c>
      <c r="J27" s="7">
        <f>IF(_xlfn.XLOOKUP(B27,Production[Name],Production[Qnt],0)=0,"",_xlfn.XLOOKUP(B27,Production[Name],Production[Qnt],0))</f>
        <v>1830</v>
      </c>
    </row>
    <row r="28" spans="1:10" x14ac:dyDescent="0.25">
      <c r="A28" s="28"/>
      <c r="B28" s="16" t="s">
        <v>130</v>
      </c>
      <c r="C28" s="17" t="str">
        <f>IF(_xlfn.XLOOKUP($B28,Report!$A$3:$A$28,Report!B$3:B$28,"")=0,"",_xlfn.XLOOKUP($B28,Report!$A$3:$A$28,Report!B$3:B$28,""))</f>
        <v/>
      </c>
      <c r="D28" s="17" t="str">
        <f>IF(_xlfn.XLOOKUP($B28,Report!$A$3:$A$28,Report!C$3:C$28,"")=0,"",_xlfn.XLOOKUP($B28,Report!$A$3:$A$28,Report!C$3:C$28,""))</f>
        <v/>
      </c>
      <c r="E28" s="17" t="str">
        <f>IF(_xlfn.XLOOKUP($B28,Report!$A$3:$A$28,Report!D$3:D$28,"")=0,"",_xlfn.XLOOKUP($B28,Report!$A$3:$A$28,Report!D$3:D$28,""))</f>
        <v/>
      </c>
      <c r="F28" s="17" t="str">
        <f>IF(_xlfn.XLOOKUP($B28,Report!$A$3:$A$28,Report!E$3:E$28,"")=0,"",_xlfn.XLOOKUP($B28,Report!$A$3:$A$28,Report!E$3:E$28,""))</f>
        <v/>
      </c>
      <c r="G28" s="17" t="str">
        <f>IF(_xlfn.XLOOKUP($B28,Report!$A$3:$A$28,Report!F$3:F$28,"")=0,"",_xlfn.XLOOKUP($B28,Report!$A$3:$A$28,Report!F$3:F$28,""))</f>
        <v/>
      </c>
      <c r="H28" s="17" t="str">
        <f>IF(_xlfn.XLOOKUP($B28,Report!$A$3:$A$28,Report!G$3:G$28,"")=0,"",_xlfn.XLOOKUP($B28,Report!$A$3:$A$28,Report!G$3:G$28,""))</f>
        <v/>
      </c>
      <c r="I28" s="17" t="str">
        <f t="shared" si="2"/>
        <v/>
      </c>
      <c r="J28" s="7" t="str">
        <f>IF(_xlfn.XLOOKUP(B28,Production[Name],Production[Qnt],0)=0,"",_xlfn.XLOOKUP(B28,Production[Name],Production[Qnt],0))</f>
        <v/>
      </c>
    </row>
    <row r="29" spans="1:10" x14ac:dyDescent="0.25">
      <c r="A29" s="29"/>
      <c r="B29" s="16" t="s">
        <v>143</v>
      </c>
      <c r="C29" s="17" t="str">
        <f>IF(_xlfn.XLOOKUP($B29,Report!$A$3:$A$28,Report!B$3:B$28,"")=0,"",_xlfn.XLOOKUP($B29,Report!$A$3:$A$28,Report!B$3:B$28,""))</f>
        <v/>
      </c>
      <c r="D29" s="17" t="str">
        <f>IF(_xlfn.XLOOKUP($B29,Report!$A$3:$A$28,Report!C$3:C$28,"")=0,"",_xlfn.XLOOKUP($B29,Report!$A$3:$A$28,Report!C$3:C$28,""))</f>
        <v/>
      </c>
      <c r="E29" s="17" t="str">
        <f>IF(_xlfn.XLOOKUP($B29,Report!$A$3:$A$28,Report!D$3:D$28,"")=0,"",_xlfn.XLOOKUP($B29,Report!$A$3:$A$28,Report!D$3:D$28,""))</f>
        <v/>
      </c>
      <c r="F29" s="17">
        <f>IF(_xlfn.XLOOKUP($B29,Report!$A$3:$A$28,Report!E$3:E$28,"")=0,"",_xlfn.XLOOKUP($B29,Report!$A$3:$A$28,Report!E$3:E$28,""))</f>
        <v>8</v>
      </c>
      <c r="G29" s="17" t="str">
        <f>IF(_xlfn.XLOOKUP($B29,Report!$A$3:$A$28,Report!F$3:F$28,"")=0,"",_xlfn.XLOOKUP($B29,Report!$A$3:$A$28,Report!F$3:F$28,""))</f>
        <v/>
      </c>
      <c r="H29" s="17" t="str">
        <f>IF(_xlfn.XLOOKUP($B29,Report!$A$3:$A$28,Report!G$3:G$28,"")=0,"",_xlfn.XLOOKUP($B29,Report!$A$3:$A$28,Report!G$3:G$28,""))</f>
        <v/>
      </c>
      <c r="I29" s="17">
        <f t="shared" si="2"/>
        <v>8</v>
      </c>
      <c r="J29" s="7">
        <f>IF(_xlfn.XLOOKUP(B29,Production[Name],Production[Qnt],0)=0,"",_xlfn.XLOOKUP(B29,Production[Name],Production[Qnt],0))</f>
        <v>11825</v>
      </c>
    </row>
  </sheetData>
  <mergeCells count="5">
    <mergeCell ref="A11:A16"/>
    <mergeCell ref="A17:A29"/>
    <mergeCell ref="A1:F1"/>
    <mergeCell ref="H1:J1"/>
    <mergeCell ref="A4:A10"/>
  </mergeCells>
  <pageMargins left="0.7" right="0.7" top="0.75" bottom="0.75" header="0.3" footer="0.3"/>
  <pageSetup orientation="portrait" r:id="rId1"/>
  <ignoredErrors>
    <ignoredError sqref="C4:H4 J4" formulaRange="1"/>
    <ignoredError sqref="C11:H11 I4 J17 J11 C17:I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2502-DA68-4D46-8478-A3BC09B3C8EF}">
  <dimension ref="A1:F25"/>
  <sheetViews>
    <sheetView topLeftCell="A7" workbookViewId="0">
      <selection activeCell="C25" sqref="C25"/>
    </sheetView>
  </sheetViews>
  <sheetFormatPr defaultRowHeight="15" x14ac:dyDescent="0.25"/>
  <cols>
    <col min="2" max="2" width="34.42578125" customWidth="1"/>
    <col min="6" max="6" width="15" bestFit="1" customWidth="1"/>
  </cols>
  <sheetData>
    <row r="1" spans="1:6" x14ac:dyDescent="0.25">
      <c r="A1" s="1" t="s">
        <v>78</v>
      </c>
      <c r="B1" s="1" t="s">
        <v>121</v>
      </c>
      <c r="C1" s="1" t="s">
        <v>120</v>
      </c>
      <c r="E1" s="23" t="s">
        <v>78</v>
      </c>
      <c r="F1" s="23" t="s">
        <v>145</v>
      </c>
    </row>
    <row r="2" spans="1:6" x14ac:dyDescent="0.25">
      <c r="A2" t="str">
        <f>E2</f>
        <v>HM</v>
      </c>
      <c r="B2" t="str">
        <f>VLOOKUP(A2,lookup!$A$1:$B$32,2,FALSE)</f>
        <v>H &amp; M HENNES &amp; MAURITAZ GBC AB</v>
      </c>
      <c r="C2">
        <f>F2</f>
        <v>268139</v>
      </c>
      <c r="E2" t="s">
        <v>62</v>
      </c>
      <c r="F2">
        <v>268139</v>
      </c>
    </row>
    <row r="3" spans="1:6" x14ac:dyDescent="0.25">
      <c r="A3" t="str">
        <f t="shared" ref="A3:A16" si="0">E3</f>
        <v>CA</v>
      </c>
      <c r="B3" t="str">
        <f>VLOOKUP(A3,lookup!$A$1:$B$32,2,FALSE)</f>
        <v>C &amp; A BUYING GMBH &amp; CO. KG</v>
      </c>
      <c r="C3">
        <f t="shared" ref="C3:C16" si="1">F3</f>
        <v>94033</v>
      </c>
      <c r="E3" t="s">
        <v>64</v>
      </c>
      <c r="F3">
        <v>94033</v>
      </c>
    </row>
    <row r="4" spans="1:6" x14ac:dyDescent="0.25">
      <c r="A4" t="str">
        <f t="shared" si="0"/>
        <v>VS</v>
      </c>
      <c r="B4" t="str">
        <f>VLOOKUP(A4,lookup!$A$1:$B$32,2,FALSE)</f>
        <v>VOGUE SOURCING LIMITED</v>
      </c>
      <c r="C4">
        <f t="shared" si="1"/>
        <v>6035</v>
      </c>
      <c r="E4" t="s">
        <v>63</v>
      </c>
      <c r="F4">
        <v>6035</v>
      </c>
    </row>
    <row r="5" spans="1:6" x14ac:dyDescent="0.25">
      <c r="A5" t="str">
        <f t="shared" si="0"/>
        <v>GE</v>
      </c>
      <c r="B5" t="str">
        <f>VLOOKUP(A5,lookup!$A$1:$B$32,2,FALSE)</f>
        <v>ASDA STORE LTD.</v>
      </c>
      <c r="C5">
        <f t="shared" si="1"/>
        <v>95973</v>
      </c>
      <c r="E5" t="s">
        <v>66</v>
      </c>
      <c r="F5">
        <v>95973</v>
      </c>
    </row>
    <row r="6" spans="1:6" x14ac:dyDescent="0.25">
      <c r="A6" t="str">
        <f t="shared" si="0"/>
        <v>BES</v>
      </c>
      <c r="B6" t="str">
        <f>VLOOKUP(A6,lookup!$A$1:$B$32,2,FALSE)</f>
        <v>BESTSELLER A/S</v>
      </c>
      <c r="C6">
        <f t="shared" si="1"/>
        <v>32293</v>
      </c>
      <c r="E6" t="s">
        <v>65</v>
      </c>
      <c r="F6">
        <v>32293</v>
      </c>
    </row>
    <row r="7" spans="1:6" x14ac:dyDescent="0.25">
      <c r="A7" t="str">
        <f t="shared" si="0"/>
        <v>MQM</v>
      </c>
      <c r="B7" t="str">
        <f>VLOOKUP(A7,lookup!$A$1:$B$32,2,FALSE)</f>
        <v>MQ MARQET AB</v>
      </c>
      <c r="C7">
        <f t="shared" si="1"/>
        <v>595</v>
      </c>
      <c r="E7" t="s">
        <v>67</v>
      </c>
      <c r="F7">
        <v>595</v>
      </c>
    </row>
    <row r="8" spans="1:6" x14ac:dyDescent="0.25">
      <c r="A8" t="str">
        <f t="shared" si="0"/>
        <v>TTR</v>
      </c>
      <c r="B8" t="str">
        <f>VLOOKUP(A8,lookup!$A$1:$B$32,2,FALSE)</f>
        <v>TOM TAILOR SOURCING LTD.</v>
      </c>
      <c r="C8">
        <f t="shared" si="1"/>
        <v>5901</v>
      </c>
      <c r="E8" t="s">
        <v>73</v>
      </c>
      <c r="F8">
        <v>5901</v>
      </c>
    </row>
    <row r="9" spans="1:6" x14ac:dyDescent="0.25">
      <c r="A9" t="str">
        <f t="shared" si="0"/>
        <v>HB</v>
      </c>
      <c r="B9" t="str">
        <f>VLOOKUP(A9,lookup!$A$1:$B$32,2,FALSE)</f>
        <v>HUGO BOSS AG</v>
      </c>
      <c r="C9">
        <f t="shared" si="1"/>
        <v>9610</v>
      </c>
      <c r="E9" t="s">
        <v>70</v>
      </c>
      <c r="F9">
        <v>9610</v>
      </c>
    </row>
    <row r="10" spans="1:6" x14ac:dyDescent="0.25">
      <c r="A10" t="str">
        <f t="shared" si="0"/>
        <v>ZARA</v>
      </c>
      <c r="B10" t="str">
        <f>VLOOKUP(A10,lookup!$A$1:$B$32,2,FALSE)</f>
        <v>ITX TRADING SA</v>
      </c>
      <c r="C10">
        <f t="shared" si="1"/>
        <v>11825</v>
      </c>
      <c r="E10" t="s">
        <v>100</v>
      </c>
      <c r="F10">
        <v>11825</v>
      </c>
    </row>
    <row r="11" spans="1:6" x14ac:dyDescent="0.25">
      <c r="A11" t="str">
        <f t="shared" si="0"/>
        <v>GS</v>
      </c>
      <c r="B11" t="str">
        <f>VLOOKUP(A11,lookup!$A$1:$B$32,2,FALSE)</f>
        <v>G-STAR RAW CV</v>
      </c>
      <c r="C11">
        <f t="shared" si="1"/>
        <v>1830</v>
      </c>
      <c r="E11" t="s">
        <v>72</v>
      </c>
      <c r="F11">
        <v>1830</v>
      </c>
    </row>
    <row r="12" spans="1:6" x14ac:dyDescent="0.25">
      <c r="A12" t="str">
        <f t="shared" si="0"/>
        <v>PU</v>
      </c>
      <c r="B12" t="str">
        <f>VLOOKUP(A12,lookup!$A$1:$B$32,2,FALSE)</f>
        <v>PUMA</v>
      </c>
      <c r="C12">
        <f t="shared" si="1"/>
        <v>35645</v>
      </c>
      <c r="E12" t="s">
        <v>71</v>
      </c>
      <c r="F12">
        <v>35645</v>
      </c>
    </row>
    <row r="13" spans="1:6" x14ac:dyDescent="0.25">
      <c r="A13" t="str">
        <f t="shared" si="0"/>
        <v>BO</v>
      </c>
      <c r="B13" t="str">
        <f>VLOOKUP(A13,lookup!$A$1:$B$32,2,FALSE)</f>
        <v>BONITA GMBS &amp; CO. KG</v>
      </c>
      <c r="C13">
        <f t="shared" si="1"/>
        <v>1237</v>
      </c>
      <c r="E13" t="s">
        <v>79</v>
      </c>
      <c r="F13">
        <v>1237</v>
      </c>
    </row>
    <row r="14" spans="1:6" x14ac:dyDescent="0.25">
      <c r="A14" t="str">
        <f t="shared" si="0"/>
        <v>RL</v>
      </c>
      <c r="B14" t="str">
        <f>VLOOKUP(A14,lookup!$A$1:$B$32,2,FALSE)</f>
        <v>Ralph Lauren Corporation</v>
      </c>
      <c r="C14">
        <f t="shared" si="1"/>
        <v>4515</v>
      </c>
      <c r="E14" t="s">
        <v>69</v>
      </c>
      <c r="F14">
        <v>4515</v>
      </c>
    </row>
    <row r="15" spans="1:6" x14ac:dyDescent="0.25">
      <c r="A15" t="str">
        <f t="shared" si="0"/>
        <v>NEXT</v>
      </c>
      <c r="B15" t="str">
        <f>VLOOKUP(A15,lookup!$A$1:$B$32,2,FALSE)</f>
        <v>NEXT SOURCING LTD.</v>
      </c>
      <c r="C15">
        <f t="shared" si="1"/>
        <v>1334</v>
      </c>
      <c r="E15" t="s">
        <v>86</v>
      </c>
      <c r="F15">
        <v>1334</v>
      </c>
    </row>
    <row r="16" spans="1:6" x14ac:dyDescent="0.25">
      <c r="A16" t="str">
        <f t="shared" si="0"/>
        <v>VA</v>
      </c>
      <c r="B16" t="str">
        <f>VLOOKUP(A16,lookup!$A$1:$B$32,2,FALSE)</f>
        <v>VF CORPORATION</v>
      </c>
      <c r="C16">
        <f t="shared" si="1"/>
        <v>6931</v>
      </c>
      <c r="E16" t="s">
        <v>74</v>
      </c>
      <c r="F16">
        <v>6931</v>
      </c>
    </row>
    <row r="17" spans="1:6" x14ac:dyDescent="0.25">
      <c r="A17" t="str">
        <f>E17</f>
        <v>NF</v>
      </c>
      <c r="B17" t="str">
        <f>VLOOKUP(A17,lookup!$A$1:$B$32,2,FALSE)</f>
        <v>NEW FRONTIER</v>
      </c>
      <c r="C17">
        <f>F17</f>
        <v>18919</v>
      </c>
      <c r="E17" t="s">
        <v>75</v>
      </c>
      <c r="F17">
        <v>18919</v>
      </c>
    </row>
    <row r="18" spans="1:6" x14ac:dyDescent="0.25">
      <c r="A18" t="str">
        <f>E18</f>
        <v>GSS</v>
      </c>
      <c r="B18" t="str">
        <f>VLOOKUP(A18,lookup!$A$1:$B$32,2,FALSE)</f>
        <v>GUESS EUROPE SAGL</v>
      </c>
      <c r="C18">
        <f>F18</f>
        <v>5260</v>
      </c>
      <c r="E18" t="s">
        <v>68</v>
      </c>
      <c r="F18">
        <v>5260</v>
      </c>
    </row>
    <row r="19" spans="1:6" x14ac:dyDescent="0.25">
      <c r="A19">
        <f>E19</f>
        <v>0</v>
      </c>
      <c r="B19" t="e">
        <f>VLOOKUP(A19,lookup!$A$1:$B$32,2,FALSE)</f>
        <v>#N/A</v>
      </c>
      <c r="C19">
        <f>F19</f>
        <v>0</v>
      </c>
    </row>
    <row r="20" spans="1:6" x14ac:dyDescent="0.25">
      <c r="A20">
        <f>E20</f>
        <v>0</v>
      </c>
      <c r="B20" t="e">
        <f>VLOOKUP(A20,lookup!$A$1:$B$32,2,FALSE)</f>
        <v>#N/A</v>
      </c>
      <c r="C20">
        <f>F20</f>
        <v>0</v>
      </c>
    </row>
    <row r="21" spans="1:6" x14ac:dyDescent="0.25">
      <c r="A21">
        <f>E21</f>
        <v>0</v>
      </c>
      <c r="B21" t="e">
        <f>VLOOKUP(A21,lookup!$A$1:$B$32,2,FALSE)</f>
        <v>#N/A</v>
      </c>
      <c r="C21">
        <f>F21</f>
        <v>0</v>
      </c>
    </row>
    <row r="22" spans="1:6" x14ac:dyDescent="0.25">
      <c r="A22" t="s">
        <v>118</v>
      </c>
      <c r="C22">
        <f>SUBTOTAL(109,Production[Qnt])</f>
        <v>600075</v>
      </c>
    </row>
    <row r="25" spans="1:6" x14ac:dyDescent="0.25">
      <c r="C25">
        <v>123123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4395-2056-4386-BA1E-FF61C3EE6FB3}">
  <dimension ref="A1:F379"/>
  <sheetViews>
    <sheetView workbookViewId="0">
      <selection activeCell="F2" sqref="F2"/>
    </sheetView>
  </sheetViews>
  <sheetFormatPr defaultRowHeight="15" x14ac:dyDescent="0.25"/>
  <cols>
    <col min="1" max="1" width="11" customWidth="1"/>
    <col min="3" max="3" width="9.140625" customWidth="1"/>
    <col min="4" max="4" width="33" bestFit="1" customWidth="1"/>
    <col min="5" max="5" width="9.5703125" customWidth="1"/>
    <col min="6" max="6" width="42.140625" customWidth="1"/>
  </cols>
  <sheetData>
    <row r="1" spans="1:6" x14ac:dyDescent="0.25">
      <c r="A1" s="23" t="s">
        <v>0</v>
      </c>
      <c r="B1" s="23" t="s">
        <v>115</v>
      </c>
      <c r="C1" s="23" t="s">
        <v>119</v>
      </c>
      <c r="D1" t="s">
        <v>112</v>
      </c>
      <c r="E1" t="s">
        <v>113</v>
      </c>
      <c r="F1" t="s">
        <v>114</v>
      </c>
    </row>
    <row r="2" spans="1:6" x14ac:dyDescent="0.25">
      <c r="A2" t="s">
        <v>1</v>
      </c>
      <c r="B2" t="s">
        <v>2</v>
      </c>
      <c r="C2" t="s">
        <v>62</v>
      </c>
      <c r="D2" t="str">
        <f>VLOOKUP(C2,lookup!$A$1:$B$32,2,)</f>
        <v>H &amp; M HENNES &amp; MAURITAZ GBC AB</v>
      </c>
      <c r="E2" t="str">
        <f>VLOOKUP(A2,lookup!$D$1:$E$30,2,)</f>
        <v>JAL</v>
      </c>
      <c r="F2" t="str">
        <f t="shared" ref="F2:F65" si="0">_xlfn.CONCAT(A2,B2,D2)</f>
        <v>JAL-1A1H &amp; M HENNES &amp; MAURITAZ GBC AB</v>
      </c>
    </row>
    <row r="3" spans="1:6" x14ac:dyDescent="0.25">
      <c r="A3" t="s">
        <v>1</v>
      </c>
      <c r="B3" t="s">
        <v>4</v>
      </c>
      <c r="C3" t="s">
        <v>62</v>
      </c>
      <c r="D3" t="str">
        <f>VLOOKUP(C3,lookup!$A$1:$B$32,2,)</f>
        <v>H &amp; M HENNES &amp; MAURITAZ GBC AB</v>
      </c>
      <c r="E3" t="str">
        <f>VLOOKUP(A3,lookup!$D$1:$E$30,2,)</f>
        <v>JAL</v>
      </c>
      <c r="F3" t="str">
        <f t="shared" si="0"/>
        <v>JAL-1B1H &amp; M HENNES &amp; MAURITAZ GBC AB</v>
      </c>
    </row>
    <row r="4" spans="1:6" x14ac:dyDescent="0.25">
      <c r="A4" t="s">
        <v>1</v>
      </c>
      <c r="B4" t="s">
        <v>17</v>
      </c>
      <c r="C4" t="s">
        <v>62</v>
      </c>
      <c r="D4" t="str">
        <f>VLOOKUP(C4,lookup!$A$1:$B$32,2,)</f>
        <v>H &amp; M HENNES &amp; MAURITAZ GBC AB</v>
      </c>
      <c r="E4" t="str">
        <f>VLOOKUP(A4,lookup!$D$1:$E$30,2,)</f>
        <v>JAL</v>
      </c>
      <c r="F4" t="str">
        <f t="shared" si="0"/>
        <v>JAL-1B2H &amp; M HENNES &amp; MAURITAZ GBC AB</v>
      </c>
    </row>
    <row r="5" spans="1:6" x14ac:dyDescent="0.25">
      <c r="A5" t="s">
        <v>1</v>
      </c>
      <c r="B5" t="s">
        <v>5</v>
      </c>
      <c r="C5" t="s">
        <v>64</v>
      </c>
      <c r="D5" t="str">
        <f>VLOOKUP(C5,lookup!$A$1:$B$32,2,)</f>
        <v>C &amp; A BUYING GMBH &amp; CO. KG</v>
      </c>
      <c r="E5" t="str">
        <f>VLOOKUP(A5,lookup!$D$1:$E$30,2,)</f>
        <v>JAL</v>
      </c>
      <c r="F5" t="str">
        <f t="shared" si="0"/>
        <v>JAL-1C1C &amp; A BUYING GMBH &amp; CO. KG</v>
      </c>
    </row>
    <row r="6" spans="1:6" x14ac:dyDescent="0.25">
      <c r="A6" t="s">
        <v>1</v>
      </c>
      <c r="B6" t="s">
        <v>7</v>
      </c>
      <c r="C6" t="s">
        <v>64</v>
      </c>
      <c r="D6" t="str">
        <f>VLOOKUP(C6,lookup!$A$1:$B$32,2,)</f>
        <v>C &amp; A BUYING GMBH &amp; CO. KG</v>
      </c>
      <c r="E6" t="str">
        <f>VLOOKUP(A6,lookup!$D$1:$E$30,2,)</f>
        <v>JAL</v>
      </c>
      <c r="F6" t="str">
        <f t="shared" si="0"/>
        <v>JAL-1D2C &amp; A BUYING GMBH &amp; CO. KG</v>
      </c>
    </row>
    <row r="7" spans="1:6" x14ac:dyDescent="0.25">
      <c r="A7" t="s">
        <v>1</v>
      </c>
      <c r="B7" t="s">
        <v>8</v>
      </c>
      <c r="C7" t="s">
        <v>62</v>
      </c>
      <c r="D7" t="str">
        <f>VLOOKUP(C7,lookup!$A$1:$B$32,2,)</f>
        <v>H &amp; M HENNES &amp; MAURITAZ GBC AB</v>
      </c>
      <c r="E7" t="str">
        <f>VLOOKUP(A7,lookup!$D$1:$E$30,2,)</f>
        <v>JAL</v>
      </c>
      <c r="F7" t="str">
        <f t="shared" si="0"/>
        <v>JAL-1E1H &amp; M HENNES &amp; MAURITAZ GBC AB</v>
      </c>
    </row>
    <row r="8" spans="1:6" x14ac:dyDescent="0.25">
      <c r="A8" t="s">
        <v>1</v>
      </c>
      <c r="B8" t="s">
        <v>32</v>
      </c>
      <c r="C8" t="s">
        <v>62</v>
      </c>
      <c r="D8" t="str">
        <f>VLOOKUP(C8,lookup!$A$1:$B$32,2,)</f>
        <v>H &amp; M HENNES &amp; MAURITAZ GBC AB</v>
      </c>
      <c r="E8" t="str">
        <f>VLOOKUP(A8,lookup!$D$1:$E$30,2,)</f>
        <v>JAL</v>
      </c>
      <c r="F8" t="str">
        <f t="shared" si="0"/>
        <v>JAL-1E2H &amp; M HENNES &amp; MAURITAZ GBC AB</v>
      </c>
    </row>
    <row r="9" spans="1:6" x14ac:dyDescent="0.25">
      <c r="A9" t="s">
        <v>1</v>
      </c>
      <c r="B9" t="s">
        <v>9</v>
      </c>
      <c r="C9" t="s">
        <v>64</v>
      </c>
      <c r="D9" t="str">
        <f>VLOOKUP(C9,lookup!$A$1:$B$32,2,)</f>
        <v>C &amp; A BUYING GMBH &amp; CO. KG</v>
      </c>
      <c r="E9" t="str">
        <f>VLOOKUP(A9,lookup!$D$1:$E$30,2,)</f>
        <v>JAL</v>
      </c>
      <c r="F9" t="str">
        <f t="shared" si="0"/>
        <v>JAL-1F1C &amp; A BUYING GMBH &amp; CO. KG</v>
      </c>
    </row>
    <row r="10" spans="1:6" x14ac:dyDescent="0.25">
      <c r="A10" t="s">
        <v>1</v>
      </c>
      <c r="B10" t="s">
        <v>10</v>
      </c>
      <c r="C10" t="s">
        <v>64</v>
      </c>
      <c r="D10" t="str">
        <f>VLOOKUP(C10,lookup!$A$1:$B$32,2,)</f>
        <v>C &amp; A BUYING GMBH &amp; CO. KG</v>
      </c>
      <c r="E10" t="str">
        <f>VLOOKUP(A10,lookup!$D$1:$E$30,2,)</f>
        <v>JAL</v>
      </c>
      <c r="F10" t="str">
        <f t="shared" si="0"/>
        <v>JAL-1G1C &amp; A BUYING GMBH &amp; CO. KG</v>
      </c>
    </row>
    <row r="11" spans="1:6" x14ac:dyDescent="0.25">
      <c r="A11" t="s">
        <v>1</v>
      </c>
      <c r="B11" t="s">
        <v>11</v>
      </c>
      <c r="C11" t="s">
        <v>62</v>
      </c>
      <c r="D11" t="str">
        <f>VLOOKUP(C11,lookup!$A$1:$B$32,2,)</f>
        <v>H &amp; M HENNES &amp; MAURITAZ GBC AB</v>
      </c>
      <c r="E11" t="str">
        <f>VLOOKUP(A11,lookup!$D$1:$E$30,2,)</f>
        <v>JAL</v>
      </c>
      <c r="F11" t="str">
        <f t="shared" si="0"/>
        <v>JAL-1G2H &amp; M HENNES &amp; MAURITAZ GBC AB</v>
      </c>
    </row>
    <row r="12" spans="1:6" x14ac:dyDescent="0.25">
      <c r="A12" t="s">
        <v>12</v>
      </c>
      <c r="B12" t="s">
        <v>2</v>
      </c>
      <c r="C12" t="s">
        <v>64</v>
      </c>
      <c r="D12" t="str">
        <f>VLOOKUP(C12,lookup!$A$1:$B$32,2,)</f>
        <v>C &amp; A BUYING GMBH &amp; CO. KG</v>
      </c>
      <c r="E12" t="str">
        <f>VLOOKUP(A12,lookup!$D$1:$E$30,2,)</f>
        <v>JAL</v>
      </c>
      <c r="F12" t="str">
        <f t="shared" si="0"/>
        <v>JAL-2A1C &amp; A BUYING GMBH &amp; CO. KG</v>
      </c>
    </row>
    <row r="13" spans="1:6" x14ac:dyDescent="0.25">
      <c r="A13" t="s">
        <v>12</v>
      </c>
      <c r="B13" t="s">
        <v>3</v>
      </c>
      <c r="C13" t="s">
        <v>62</v>
      </c>
      <c r="D13" t="str">
        <f>VLOOKUP(C13,lookup!$A$1:$B$32,2,)</f>
        <v>H &amp; M HENNES &amp; MAURITAZ GBC AB</v>
      </c>
      <c r="E13" t="str">
        <f>VLOOKUP(A13,lookup!$D$1:$E$30,2,)</f>
        <v>JAL</v>
      </c>
      <c r="F13" t="str">
        <f t="shared" si="0"/>
        <v>JAL-2A2H &amp; M HENNES &amp; MAURITAZ GBC AB</v>
      </c>
    </row>
    <row r="14" spans="1:6" x14ac:dyDescent="0.25">
      <c r="A14" t="s">
        <v>12</v>
      </c>
      <c r="B14" t="s">
        <v>4</v>
      </c>
      <c r="C14" t="s">
        <v>64</v>
      </c>
      <c r="D14" t="str">
        <f>VLOOKUP(C14,lookup!$A$1:$B$32,2,)</f>
        <v>C &amp; A BUYING GMBH &amp; CO. KG</v>
      </c>
      <c r="E14" t="str">
        <f>VLOOKUP(A14,lookup!$D$1:$E$30,2,)</f>
        <v>JAL</v>
      </c>
      <c r="F14" t="str">
        <f t="shared" si="0"/>
        <v>JAL-2B1C &amp; A BUYING GMBH &amp; CO. KG</v>
      </c>
    </row>
    <row r="15" spans="1:6" x14ac:dyDescent="0.25">
      <c r="A15" t="s">
        <v>12</v>
      </c>
      <c r="B15" t="s">
        <v>5</v>
      </c>
      <c r="C15" t="s">
        <v>64</v>
      </c>
      <c r="D15" t="str">
        <f>VLOOKUP(C15,lookup!$A$1:$B$32,2,)</f>
        <v>C &amp; A BUYING GMBH &amp; CO. KG</v>
      </c>
      <c r="E15" t="str">
        <f>VLOOKUP(A15,lookup!$D$1:$E$30,2,)</f>
        <v>JAL</v>
      </c>
      <c r="F15" t="str">
        <f t="shared" si="0"/>
        <v>JAL-2C1C &amp; A BUYING GMBH &amp; CO. KG</v>
      </c>
    </row>
    <row r="16" spans="1:6" x14ac:dyDescent="0.25">
      <c r="A16" t="s">
        <v>12</v>
      </c>
      <c r="B16" t="s">
        <v>6</v>
      </c>
      <c r="C16" t="s">
        <v>62</v>
      </c>
      <c r="D16" t="str">
        <f>VLOOKUP(C16,lookup!$A$1:$B$32,2,)</f>
        <v>H &amp; M HENNES &amp; MAURITAZ GBC AB</v>
      </c>
      <c r="E16" t="str">
        <f>VLOOKUP(A16,lookup!$D$1:$E$30,2,)</f>
        <v>JAL</v>
      </c>
      <c r="F16" t="str">
        <f t="shared" si="0"/>
        <v>JAL-2D1H &amp; M HENNES &amp; MAURITAZ GBC AB</v>
      </c>
    </row>
    <row r="17" spans="1:6" x14ac:dyDescent="0.25">
      <c r="A17" t="s">
        <v>12</v>
      </c>
      <c r="B17" t="s">
        <v>8</v>
      </c>
      <c r="C17" t="s">
        <v>62</v>
      </c>
      <c r="D17" t="str">
        <f>VLOOKUP(C17,lookup!$A$1:$B$32,2,)</f>
        <v>H &amp; M HENNES &amp; MAURITAZ GBC AB</v>
      </c>
      <c r="E17" t="str">
        <f>VLOOKUP(A17,lookup!$D$1:$E$30,2,)</f>
        <v>JAL</v>
      </c>
      <c r="F17" t="str">
        <f t="shared" si="0"/>
        <v>JAL-2E1H &amp; M HENNES &amp; MAURITAZ GBC AB</v>
      </c>
    </row>
    <row r="18" spans="1:6" x14ac:dyDescent="0.25">
      <c r="A18" t="s">
        <v>12</v>
      </c>
      <c r="B18" t="s">
        <v>9</v>
      </c>
      <c r="C18" t="s">
        <v>63</v>
      </c>
      <c r="D18" t="str">
        <f>VLOOKUP(C18,lookup!$A$1:$B$32,2,)</f>
        <v>VOGUE SOURCING LIMITED</v>
      </c>
      <c r="E18" t="str">
        <f>VLOOKUP(A18,lookup!$D$1:$E$30,2,)</f>
        <v>JAL</v>
      </c>
      <c r="F18" t="str">
        <f t="shared" si="0"/>
        <v>JAL-2F1VOGUE SOURCING LIMITED</v>
      </c>
    </row>
    <row r="19" spans="1:6" x14ac:dyDescent="0.25">
      <c r="A19" t="s">
        <v>12</v>
      </c>
      <c r="B19" t="s">
        <v>10</v>
      </c>
      <c r="C19" t="s">
        <v>62</v>
      </c>
      <c r="D19" t="str">
        <f>VLOOKUP(C19,lookup!$A$1:$B$32,2,)</f>
        <v>H &amp; M HENNES &amp; MAURITAZ GBC AB</v>
      </c>
      <c r="E19" t="str">
        <f>VLOOKUP(A19,lookup!$D$1:$E$30,2,)</f>
        <v>JAL</v>
      </c>
      <c r="F19" t="str">
        <f t="shared" si="0"/>
        <v>JAL-2G1H &amp; M HENNES &amp; MAURITAZ GBC AB</v>
      </c>
    </row>
    <row r="20" spans="1:6" x14ac:dyDescent="0.25">
      <c r="A20" t="s">
        <v>12</v>
      </c>
      <c r="B20" t="s">
        <v>11</v>
      </c>
      <c r="C20" t="s">
        <v>62</v>
      </c>
      <c r="D20" t="str">
        <f>VLOOKUP(C20,lookup!$A$1:$B$32,2,)</f>
        <v>H &amp; M HENNES &amp; MAURITAZ GBC AB</v>
      </c>
      <c r="E20" t="str">
        <f>VLOOKUP(A20,lookup!$D$1:$E$30,2,)</f>
        <v>JAL</v>
      </c>
      <c r="F20" t="str">
        <f t="shared" si="0"/>
        <v>JAL-2G2H &amp; M HENNES &amp; MAURITAZ GBC AB</v>
      </c>
    </row>
    <row r="21" spans="1:6" x14ac:dyDescent="0.25">
      <c r="A21" t="s">
        <v>12</v>
      </c>
      <c r="B21" t="s">
        <v>13</v>
      </c>
      <c r="C21" t="s">
        <v>62</v>
      </c>
      <c r="D21" t="str">
        <f>VLOOKUP(C21,lookup!$A$1:$B$32,2,)</f>
        <v>H &amp; M HENNES &amp; MAURITAZ GBC AB</v>
      </c>
      <c r="E21" t="str">
        <f>VLOOKUP(A21,lookup!$D$1:$E$30,2,)</f>
        <v>JAL</v>
      </c>
      <c r="F21" t="str">
        <f t="shared" si="0"/>
        <v>JAL-2H1H &amp; M HENNES &amp; MAURITAZ GBC AB</v>
      </c>
    </row>
    <row r="22" spans="1:6" x14ac:dyDescent="0.25">
      <c r="A22" t="s">
        <v>12</v>
      </c>
      <c r="B22" t="s">
        <v>14</v>
      </c>
      <c r="C22" t="s">
        <v>62</v>
      </c>
      <c r="D22" t="str">
        <f>VLOOKUP(C22,lookup!$A$1:$B$32,2,)</f>
        <v>H &amp; M HENNES &amp; MAURITAZ GBC AB</v>
      </c>
      <c r="E22" t="str">
        <f>VLOOKUP(A22,lookup!$D$1:$E$30,2,)</f>
        <v>JAL</v>
      </c>
      <c r="F22" t="str">
        <f t="shared" si="0"/>
        <v>JAL-2H2H &amp; M HENNES &amp; MAURITAZ GBC AB</v>
      </c>
    </row>
    <row r="23" spans="1:6" x14ac:dyDescent="0.25">
      <c r="A23" t="s">
        <v>146</v>
      </c>
      <c r="B23" t="s">
        <v>41</v>
      </c>
      <c r="C23" t="s">
        <v>62</v>
      </c>
      <c r="D23" t="str">
        <f>VLOOKUP(C23,lookup!$A$1:$B$32,2,)</f>
        <v>H &amp; M HENNES &amp; MAURITAZ GBC AB</v>
      </c>
      <c r="E23" t="str">
        <f>VLOOKUP(A23,lookup!$D$1:$E$30,2,)</f>
        <v>JAL</v>
      </c>
      <c r="F23" t="str">
        <f t="shared" si="0"/>
        <v>JAL-3AH &amp; M HENNES &amp; MAURITAZ GBC AB</v>
      </c>
    </row>
    <row r="24" spans="1:6" x14ac:dyDescent="0.25">
      <c r="A24" t="s">
        <v>146</v>
      </c>
      <c r="B24" t="s">
        <v>42</v>
      </c>
      <c r="C24" t="s">
        <v>62</v>
      </c>
      <c r="D24" t="str">
        <f>VLOOKUP(C24,lookup!$A$1:$B$32,2,)</f>
        <v>H &amp; M HENNES &amp; MAURITAZ GBC AB</v>
      </c>
      <c r="E24" t="str">
        <f>VLOOKUP(A24,lookup!$D$1:$E$30,2,)</f>
        <v>JAL</v>
      </c>
      <c r="F24" t="str">
        <f t="shared" si="0"/>
        <v>JAL-3BH &amp; M HENNES &amp; MAURITAZ GBC AB</v>
      </c>
    </row>
    <row r="25" spans="1:6" x14ac:dyDescent="0.25">
      <c r="A25" t="s">
        <v>146</v>
      </c>
      <c r="B25" t="s">
        <v>43</v>
      </c>
      <c r="C25" t="s">
        <v>62</v>
      </c>
      <c r="D25" t="str">
        <f>VLOOKUP(C25,lookup!$A$1:$B$32,2,)</f>
        <v>H &amp; M HENNES &amp; MAURITAZ GBC AB</v>
      </c>
      <c r="E25" t="str">
        <f>VLOOKUP(A25,lookup!$D$1:$E$30,2,)</f>
        <v>JAL</v>
      </c>
      <c r="F25" t="str">
        <f t="shared" si="0"/>
        <v>JAL-3CH &amp; M HENNES &amp; MAURITAZ GBC AB</v>
      </c>
    </row>
    <row r="26" spans="1:6" x14ac:dyDescent="0.25">
      <c r="A26" t="s">
        <v>146</v>
      </c>
      <c r="B26" t="s">
        <v>53</v>
      </c>
      <c r="C26" t="s">
        <v>62</v>
      </c>
      <c r="D26" t="str">
        <f>VLOOKUP(C26,lookup!$A$1:$B$32,2,)</f>
        <v>H &amp; M HENNES &amp; MAURITAZ GBC AB</v>
      </c>
      <c r="E26" t="str">
        <f>VLOOKUP(A26,lookup!$D$1:$E$30,2,)</f>
        <v>JAL</v>
      </c>
      <c r="F26" t="str">
        <f t="shared" si="0"/>
        <v>JAL-3DH &amp; M HENNES &amp; MAURITAZ GBC AB</v>
      </c>
    </row>
    <row r="27" spans="1:6" x14ac:dyDescent="0.25">
      <c r="A27" t="s">
        <v>146</v>
      </c>
      <c r="B27" t="s">
        <v>44</v>
      </c>
      <c r="C27" t="s">
        <v>62</v>
      </c>
      <c r="D27" t="str">
        <f>VLOOKUP(C27,lookup!$A$1:$B$32,2,)</f>
        <v>H &amp; M HENNES &amp; MAURITAZ GBC AB</v>
      </c>
      <c r="E27" t="str">
        <f>VLOOKUP(A27,lookup!$D$1:$E$30,2,)</f>
        <v>JAL</v>
      </c>
      <c r="F27" t="str">
        <f t="shared" si="0"/>
        <v>JAL-3EH &amp; M HENNES &amp; MAURITAZ GBC AB</v>
      </c>
    </row>
    <row r="28" spans="1:6" x14ac:dyDescent="0.25">
      <c r="A28" t="s">
        <v>15</v>
      </c>
      <c r="B28" t="s">
        <v>2</v>
      </c>
      <c r="C28" t="s">
        <v>62</v>
      </c>
      <c r="D28" t="str">
        <f>VLOOKUP(C28,lookup!$A$1:$B$32,2,)</f>
        <v>H &amp; M HENNES &amp; MAURITAZ GBC AB</v>
      </c>
      <c r="E28" t="str">
        <f>VLOOKUP(A28,lookup!$D$1:$E$30,2,)</f>
        <v>JAL</v>
      </c>
      <c r="F28" t="str">
        <f t="shared" si="0"/>
        <v>FFL-1A1H &amp; M HENNES &amp; MAURITAZ GBC AB</v>
      </c>
    </row>
    <row r="29" spans="1:6" x14ac:dyDescent="0.25">
      <c r="A29" t="s">
        <v>15</v>
      </c>
      <c r="B29" t="s">
        <v>4</v>
      </c>
      <c r="C29" t="s">
        <v>62</v>
      </c>
      <c r="D29" t="str">
        <f>VLOOKUP(C29,lookup!$A$1:$B$32,2,)</f>
        <v>H &amp; M HENNES &amp; MAURITAZ GBC AB</v>
      </c>
      <c r="E29" t="str">
        <f>VLOOKUP(A29,lookup!$D$1:$E$30,2,)</f>
        <v>JAL</v>
      </c>
      <c r="F29" t="str">
        <f t="shared" si="0"/>
        <v>FFL-1B1H &amp; M HENNES &amp; MAURITAZ GBC AB</v>
      </c>
    </row>
    <row r="30" spans="1:6" x14ac:dyDescent="0.25">
      <c r="A30" t="s">
        <v>15</v>
      </c>
      <c r="B30" t="s">
        <v>5</v>
      </c>
      <c r="C30" t="s">
        <v>62</v>
      </c>
      <c r="D30" t="str">
        <f>VLOOKUP(C30,lookup!$A$1:$B$32,2,)</f>
        <v>H &amp; M HENNES &amp; MAURITAZ GBC AB</v>
      </c>
      <c r="E30" t="str">
        <f>VLOOKUP(A30,lookup!$D$1:$E$30,2,)</f>
        <v>JAL</v>
      </c>
      <c r="F30" t="str">
        <f t="shared" si="0"/>
        <v>FFL-1C1H &amp; M HENNES &amp; MAURITAZ GBC AB</v>
      </c>
    </row>
    <row r="31" spans="1:6" x14ac:dyDescent="0.25">
      <c r="A31" t="s">
        <v>15</v>
      </c>
      <c r="B31" t="s">
        <v>6</v>
      </c>
      <c r="C31" t="s">
        <v>62</v>
      </c>
      <c r="D31" t="str">
        <f>VLOOKUP(C31,lookup!$A$1:$B$32,2,)</f>
        <v>H &amp; M HENNES &amp; MAURITAZ GBC AB</v>
      </c>
      <c r="E31" t="str">
        <f>VLOOKUP(A31,lookup!$D$1:$E$30,2,)</f>
        <v>JAL</v>
      </c>
      <c r="F31" t="str">
        <f t="shared" si="0"/>
        <v>FFL-1D1H &amp; M HENNES &amp; MAURITAZ GBC AB</v>
      </c>
    </row>
    <row r="32" spans="1:6" x14ac:dyDescent="0.25">
      <c r="A32" t="s">
        <v>15</v>
      </c>
      <c r="B32" t="s">
        <v>8</v>
      </c>
      <c r="C32" t="s">
        <v>62</v>
      </c>
      <c r="D32" t="str">
        <f>VLOOKUP(C32,lookup!$A$1:$B$32,2,)</f>
        <v>H &amp; M HENNES &amp; MAURITAZ GBC AB</v>
      </c>
      <c r="E32" t="str">
        <f>VLOOKUP(A32,lookup!$D$1:$E$30,2,)</f>
        <v>JAL</v>
      </c>
      <c r="F32" t="str">
        <f t="shared" si="0"/>
        <v>FFL-1E1H &amp; M HENNES &amp; MAURITAZ GBC AB</v>
      </c>
    </row>
    <row r="33" spans="1:6" x14ac:dyDescent="0.25">
      <c r="A33" t="s">
        <v>15</v>
      </c>
      <c r="B33" t="s">
        <v>32</v>
      </c>
      <c r="C33" t="s">
        <v>62</v>
      </c>
      <c r="D33" t="str">
        <f>VLOOKUP(C33,lookup!$A$1:$B$32,2,)</f>
        <v>H &amp; M HENNES &amp; MAURITAZ GBC AB</v>
      </c>
      <c r="E33" t="str">
        <f>VLOOKUP(A33,lookup!$D$1:$E$30,2,)</f>
        <v>JAL</v>
      </c>
      <c r="F33" t="str">
        <f t="shared" si="0"/>
        <v>FFL-1E2H &amp; M HENNES &amp; MAURITAZ GBC AB</v>
      </c>
    </row>
    <row r="34" spans="1:6" x14ac:dyDescent="0.25">
      <c r="A34" t="s">
        <v>15</v>
      </c>
      <c r="B34" t="s">
        <v>9</v>
      </c>
      <c r="C34" t="s">
        <v>62</v>
      </c>
      <c r="D34" t="str">
        <f>VLOOKUP(C34,lookup!$A$1:$B$32,2,)</f>
        <v>H &amp; M HENNES &amp; MAURITAZ GBC AB</v>
      </c>
      <c r="E34" t="str">
        <f>VLOOKUP(A34,lookup!$D$1:$E$30,2,)</f>
        <v>JAL</v>
      </c>
      <c r="F34" t="str">
        <f t="shared" si="0"/>
        <v>FFL-1F1H &amp; M HENNES &amp; MAURITAZ GBC AB</v>
      </c>
    </row>
    <row r="35" spans="1:6" x14ac:dyDescent="0.25">
      <c r="A35" t="s">
        <v>15</v>
      </c>
      <c r="B35" t="s">
        <v>10</v>
      </c>
      <c r="C35" t="s">
        <v>62</v>
      </c>
      <c r="D35" t="str">
        <f>VLOOKUP(C35,lookup!$A$1:$B$32,2,)</f>
        <v>H &amp; M HENNES &amp; MAURITAZ GBC AB</v>
      </c>
      <c r="E35" t="str">
        <f>VLOOKUP(A35,lookup!$D$1:$E$30,2,)</f>
        <v>JAL</v>
      </c>
      <c r="F35" t="str">
        <f t="shared" si="0"/>
        <v>FFL-1G1H &amp; M HENNES &amp; MAURITAZ GBC AB</v>
      </c>
    </row>
    <row r="36" spans="1:6" x14ac:dyDescent="0.25">
      <c r="A36" t="s">
        <v>15</v>
      </c>
      <c r="B36" t="s">
        <v>11</v>
      </c>
      <c r="C36" t="s">
        <v>62</v>
      </c>
      <c r="D36" t="str">
        <f>VLOOKUP(C36,lookup!$A$1:$B$32,2,)</f>
        <v>H &amp; M HENNES &amp; MAURITAZ GBC AB</v>
      </c>
      <c r="E36" t="str">
        <f>VLOOKUP(A36,lookup!$D$1:$E$30,2,)</f>
        <v>JAL</v>
      </c>
      <c r="F36" t="str">
        <f t="shared" si="0"/>
        <v>FFL-1G2H &amp; M HENNES &amp; MAURITAZ GBC AB</v>
      </c>
    </row>
    <row r="37" spans="1:6" x14ac:dyDescent="0.25">
      <c r="A37" t="s">
        <v>16</v>
      </c>
      <c r="B37" t="s">
        <v>2</v>
      </c>
      <c r="C37" t="s">
        <v>63</v>
      </c>
      <c r="D37" t="str">
        <f>VLOOKUP(C37,lookup!$A$1:$B$32,2,)</f>
        <v>VOGUE SOURCING LIMITED</v>
      </c>
      <c r="E37" t="str">
        <f>VLOOKUP(A37,lookup!$D$1:$E$30,2,)</f>
        <v>JAL</v>
      </c>
      <c r="F37" t="str">
        <f t="shared" si="0"/>
        <v>FFL-2A1VOGUE SOURCING LIMITED</v>
      </c>
    </row>
    <row r="38" spans="1:6" x14ac:dyDescent="0.25">
      <c r="A38" t="s">
        <v>16</v>
      </c>
      <c r="B38" t="s">
        <v>4</v>
      </c>
      <c r="C38" t="s">
        <v>64</v>
      </c>
      <c r="D38" t="str">
        <f>VLOOKUP(C38,lookup!$A$1:$B$32,2,)</f>
        <v>C &amp; A BUYING GMBH &amp; CO. KG</v>
      </c>
      <c r="E38" t="str">
        <f>VLOOKUP(A38,lookup!$D$1:$E$30,2,)</f>
        <v>JAL</v>
      </c>
      <c r="F38" t="str">
        <f t="shared" si="0"/>
        <v>FFL-2B1C &amp; A BUYING GMBH &amp; CO. KG</v>
      </c>
    </row>
    <row r="39" spans="1:6" x14ac:dyDescent="0.25">
      <c r="A39" t="s">
        <v>16</v>
      </c>
      <c r="B39" t="s">
        <v>5</v>
      </c>
      <c r="C39" t="s">
        <v>62</v>
      </c>
      <c r="D39" t="str">
        <f>VLOOKUP(C39,lookup!$A$1:$B$32,2,)</f>
        <v>H &amp; M HENNES &amp; MAURITAZ GBC AB</v>
      </c>
      <c r="E39" t="str">
        <f>VLOOKUP(A39,lookup!$D$1:$E$30,2,)</f>
        <v>JAL</v>
      </c>
      <c r="F39" t="str">
        <f t="shared" si="0"/>
        <v>FFL-2C1H &amp; M HENNES &amp; MAURITAZ GBC AB</v>
      </c>
    </row>
    <row r="40" spans="1:6" x14ac:dyDescent="0.25">
      <c r="A40" t="s">
        <v>16</v>
      </c>
      <c r="B40" t="s">
        <v>6</v>
      </c>
      <c r="C40" t="s">
        <v>63</v>
      </c>
      <c r="D40" t="str">
        <f>VLOOKUP(C40,lookup!$A$1:$B$32,2,)</f>
        <v>VOGUE SOURCING LIMITED</v>
      </c>
      <c r="E40" t="str">
        <f>VLOOKUP(A40,lookup!$D$1:$E$30,2,)</f>
        <v>JAL</v>
      </c>
      <c r="F40" t="str">
        <f t="shared" si="0"/>
        <v>FFL-2D1VOGUE SOURCING LIMITED</v>
      </c>
    </row>
    <row r="41" spans="1:6" x14ac:dyDescent="0.25">
      <c r="A41" t="s">
        <v>16</v>
      </c>
      <c r="B41" t="s">
        <v>7</v>
      </c>
      <c r="C41" t="s">
        <v>62</v>
      </c>
      <c r="D41" t="str">
        <f>VLOOKUP(C41,lookup!$A$1:$B$32,2,)</f>
        <v>H &amp; M HENNES &amp; MAURITAZ GBC AB</v>
      </c>
      <c r="E41" t="str">
        <f>VLOOKUP(A41,lookup!$D$1:$E$30,2,)</f>
        <v>JAL</v>
      </c>
      <c r="F41" t="str">
        <f t="shared" si="0"/>
        <v>FFL-2D2H &amp; M HENNES &amp; MAURITAZ GBC AB</v>
      </c>
    </row>
    <row r="42" spans="1:6" x14ac:dyDescent="0.25">
      <c r="A42" t="s">
        <v>16</v>
      </c>
      <c r="B42" t="s">
        <v>8</v>
      </c>
      <c r="C42" t="s">
        <v>62</v>
      </c>
      <c r="D42" t="str">
        <f>VLOOKUP(C42,lookup!$A$1:$B$32,2,)</f>
        <v>H &amp; M HENNES &amp; MAURITAZ GBC AB</v>
      </c>
      <c r="E42" t="str">
        <f>VLOOKUP(A42,lookup!$D$1:$E$30,2,)</f>
        <v>JAL</v>
      </c>
      <c r="F42" t="str">
        <f t="shared" si="0"/>
        <v>FFL-2E1H &amp; M HENNES &amp; MAURITAZ GBC AB</v>
      </c>
    </row>
    <row r="43" spans="1:6" x14ac:dyDescent="0.25">
      <c r="A43" t="s">
        <v>16</v>
      </c>
      <c r="B43" t="s">
        <v>9</v>
      </c>
      <c r="C43" t="s">
        <v>62</v>
      </c>
      <c r="D43" t="str">
        <f>VLOOKUP(C43,lookup!$A$1:$B$32,2,)</f>
        <v>H &amp; M HENNES &amp; MAURITAZ GBC AB</v>
      </c>
      <c r="E43" t="str">
        <f>VLOOKUP(A43,lookup!$D$1:$E$30,2,)</f>
        <v>JAL</v>
      </c>
      <c r="F43" t="str">
        <f t="shared" si="0"/>
        <v>FFL-2F1H &amp; M HENNES &amp; MAURITAZ GBC AB</v>
      </c>
    </row>
    <row r="44" spans="1:6" x14ac:dyDescent="0.25">
      <c r="A44" t="s">
        <v>16</v>
      </c>
      <c r="B44" t="s">
        <v>10</v>
      </c>
      <c r="C44" t="s">
        <v>62</v>
      </c>
      <c r="D44" t="str">
        <f>VLOOKUP(C44,lookup!$A$1:$B$32,2,)</f>
        <v>H &amp; M HENNES &amp; MAURITAZ GBC AB</v>
      </c>
      <c r="E44" t="str">
        <f>VLOOKUP(A44,lookup!$D$1:$E$30,2,)</f>
        <v>JAL</v>
      </c>
      <c r="F44" t="str">
        <f t="shared" si="0"/>
        <v>FFL-2G1H &amp; M HENNES &amp; MAURITAZ GBC AB</v>
      </c>
    </row>
    <row r="45" spans="1:6" x14ac:dyDescent="0.25">
      <c r="A45" t="s">
        <v>16</v>
      </c>
      <c r="B45" t="s">
        <v>11</v>
      </c>
      <c r="C45" t="s">
        <v>62</v>
      </c>
      <c r="D45" t="str">
        <f>VLOOKUP(C45,lookup!$A$1:$B$32,2,)</f>
        <v>H &amp; M HENNES &amp; MAURITAZ GBC AB</v>
      </c>
      <c r="E45" t="str">
        <f>VLOOKUP(A45,lookup!$D$1:$E$30,2,)</f>
        <v>JAL</v>
      </c>
      <c r="F45" t="str">
        <f t="shared" si="0"/>
        <v>FFL-2G2H &amp; M HENNES &amp; MAURITAZ GBC AB</v>
      </c>
    </row>
    <row r="46" spans="1:6" x14ac:dyDescent="0.25">
      <c r="A46" t="s">
        <v>18</v>
      </c>
      <c r="B46" t="s">
        <v>2</v>
      </c>
      <c r="C46" t="s">
        <v>62</v>
      </c>
      <c r="D46" t="str">
        <f>VLOOKUP(C46,lookup!$A$1:$B$32,2,)</f>
        <v>H &amp; M HENNES &amp; MAURITAZ GBC AB</v>
      </c>
      <c r="E46" t="str">
        <f>VLOOKUP(A46,lookup!$D$1:$E$30,2,)</f>
        <v>JAL</v>
      </c>
      <c r="F46" t="str">
        <f t="shared" si="0"/>
        <v>FFL-3A1H &amp; M HENNES &amp; MAURITAZ GBC AB</v>
      </c>
    </row>
    <row r="47" spans="1:6" x14ac:dyDescent="0.25">
      <c r="A47" t="s">
        <v>18</v>
      </c>
      <c r="B47" t="s">
        <v>4</v>
      </c>
      <c r="C47" t="s">
        <v>63</v>
      </c>
      <c r="D47" t="str">
        <f>VLOOKUP(C47,lookup!$A$1:$B$32,2,)</f>
        <v>VOGUE SOURCING LIMITED</v>
      </c>
      <c r="E47" t="str">
        <f>VLOOKUP(A47,lookup!$D$1:$E$30,2,)</f>
        <v>JAL</v>
      </c>
      <c r="F47" t="str">
        <f t="shared" si="0"/>
        <v>FFL-3B1VOGUE SOURCING LIMITED</v>
      </c>
    </row>
    <row r="48" spans="1:6" x14ac:dyDescent="0.25">
      <c r="A48" t="s">
        <v>18</v>
      </c>
      <c r="B48" t="s">
        <v>5</v>
      </c>
      <c r="C48" t="s">
        <v>64</v>
      </c>
      <c r="D48" t="str">
        <f>VLOOKUP(C48,lookup!$A$1:$B$32,2,)</f>
        <v>C &amp; A BUYING GMBH &amp; CO. KG</v>
      </c>
      <c r="E48" t="str">
        <f>VLOOKUP(A48,lookup!$D$1:$E$30,2,)</f>
        <v>JAL</v>
      </c>
      <c r="F48" t="str">
        <f t="shared" si="0"/>
        <v>FFL-3C1C &amp; A BUYING GMBH &amp; CO. KG</v>
      </c>
    </row>
    <row r="49" spans="1:6" x14ac:dyDescent="0.25">
      <c r="A49" t="s">
        <v>18</v>
      </c>
      <c r="B49" t="s">
        <v>19</v>
      </c>
      <c r="C49" t="s">
        <v>63</v>
      </c>
      <c r="D49" t="str">
        <f>VLOOKUP(C49,lookup!$A$1:$B$32,2,)</f>
        <v>VOGUE SOURCING LIMITED</v>
      </c>
      <c r="E49" t="str">
        <f>VLOOKUP(A49,lookup!$D$1:$E$30,2,)</f>
        <v>JAL</v>
      </c>
      <c r="F49" t="str">
        <f t="shared" si="0"/>
        <v>FFL-3C2VOGUE SOURCING LIMITED</v>
      </c>
    </row>
    <row r="50" spans="1:6" x14ac:dyDescent="0.25">
      <c r="A50" t="s">
        <v>18</v>
      </c>
      <c r="B50" t="s">
        <v>6</v>
      </c>
      <c r="C50" t="s">
        <v>62</v>
      </c>
      <c r="D50" t="str">
        <f>VLOOKUP(C50,lookup!$A$1:$B$32,2,)</f>
        <v>H &amp; M HENNES &amp; MAURITAZ GBC AB</v>
      </c>
      <c r="E50" t="str">
        <f>VLOOKUP(A50,lookup!$D$1:$E$30,2,)</f>
        <v>JAL</v>
      </c>
      <c r="F50" t="str">
        <f t="shared" si="0"/>
        <v>FFL-3D1H &amp; M HENNES &amp; MAURITAZ GBC AB</v>
      </c>
    </row>
    <row r="51" spans="1:6" x14ac:dyDescent="0.25">
      <c r="A51" t="s">
        <v>18</v>
      </c>
      <c r="B51" t="s">
        <v>8</v>
      </c>
      <c r="C51" t="s">
        <v>62</v>
      </c>
      <c r="D51" t="str">
        <f>VLOOKUP(C51,lookup!$A$1:$B$32,2,)</f>
        <v>H &amp; M HENNES &amp; MAURITAZ GBC AB</v>
      </c>
      <c r="E51" t="str">
        <f>VLOOKUP(A51,lookup!$D$1:$E$30,2,)</f>
        <v>JAL</v>
      </c>
      <c r="F51" t="str">
        <f t="shared" si="0"/>
        <v>FFL-3E1H &amp; M HENNES &amp; MAURITAZ GBC AB</v>
      </c>
    </row>
    <row r="52" spans="1:6" x14ac:dyDescent="0.25">
      <c r="A52" t="s">
        <v>18</v>
      </c>
      <c r="B52" t="s">
        <v>9</v>
      </c>
      <c r="C52" t="s">
        <v>62</v>
      </c>
      <c r="D52" t="str">
        <f>VLOOKUP(C52,lookup!$A$1:$B$32,2,)</f>
        <v>H &amp; M HENNES &amp; MAURITAZ GBC AB</v>
      </c>
      <c r="E52" t="str">
        <f>VLOOKUP(A52,lookup!$D$1:$E$30,2,)</f>
        <v>JAL</v>
      </c>
      <c r="F52" t="str">
        <f t="shared" si="0"/>
        <v>FFL-3F1H &amp; M HENNES &amp; MAURITAZ GBC AB</v>
      </c>
    </row>
    <row r="53" spans="1:6" x14ac:dyDescent="0.25">
      <c r="A53" t="s">
        <v>18</v>
      </c>
      <c r="B53" t="s">
        <v>10</v>
      </c>
      <c r="C53" t="s">
        <v>64</v>
      </c>
      <c r="D53" t="str">
        <f>VLOOKUP(C53,lookup!$A$1:$B$32,2,)</f>
        <v>C &amp; A BUYING GMBH &amp; CO. KG</v>
      </c>
      <c r="E53" t="str">
        <f>VLOOKUP(A53,lookup!$D$1:$E$30,2,)</f>
        <v>JAL</v>
      </c>
      <c r="F53" t="str">
        <f t="shared" si="0"/>
        <v>FFL-3G1C &amp; A BUYING GMBH &amp; CO. KG</v>
      </c>
    </row>
    <row r="54" spans="1:6" x14ac:dyDescent="0.25">
      <c r="A54" t="s">
        <v>18</v>
      </c>
      <c r="B54" t="s">
        <v>10</v>
      </c>
      <c r="C54" t="s">
        <v>62</v>
      </c>
      <c r="D54" t="str">
        <f>VLOOKUP(C54,lookup!$A$1:$B$32,2,)</f>
        <v>H &amp; M HENNES &amp; MAURITAZ GBC AB</v>
      </c>
      <c r="E54" t="str">
        <f>VLOOKUP(A54,lookup!$D$1:$E$30,2,)</f>
        <v>JAL</v>
      </c>
      <c r="F54" t="str">
        <f t="shared" si="0"/>
        <v>FFL-3G1H &amp; M HENNES &amp; MAURITAZ GBC AB</v>
      </c>
    </row>
    <row r="55" spans="1:6" x14ac:dyDescent="0.25">
      <c r="A55" t="s">
        <v>18</v>
      </c>
      <c r="B55" t="s">
        <v>11</v>
      </c>
      <c r="C55" t="s">
        <v>64</v>
      </c>
      <c r="D55" t="str">
        <f>VLOOKUP(C55,lookup!$A$1:$B$32,2,)</f>
        <v>C &amp; A BUYING GMBH &amp; CO. KG</v>
      </c>
      <c r="E55" t="str">
        <f>VLOOKUP(A55,lookup!$D$1:$E$30,2,)</f>
        <v>JAL</v>
      </c>
      <c r="F55" t="str">
        <f t="shared" si="0"/>
        <v>FFL-3G2C &amp; A BUYING GMBH &amp; CO. KG</v>
      </c>
    </row>
    <row r="56" spans="1:6" x14ac:dyDescent="0.25">
      <c r="A56" t="s">
        <v>21</v>
      </c>
      <c r="B56" t="s">
        <v>2</v>
      </c>
      <c r="C56" t="s">
        <v>66</v>
      </c>
      <c r="D56" t="str">
        <f>VLOOKUP(C56,lookup!$A$1:$B$32,2,)</f>
        <v>ASDA STORE LTD.</v>
      </c>
      <c r="E56" t="str">
        <f>VLOOKUP(A56,lookup!$D$1:$E$30,2,)</f>
        <v>JFL</v>
      </c>
      <c r="F56" t="str">
        <f t="shared" si="0"/>
        <v>JFL-1A1ASDA STORE LTD.</v>
      </c>
    </row>
    <row r="57" spans="1:6" x14ac:dyDescent="0.25">
      <c r="A57" t="s">
        <v>21</v>
      </c>
      <c r="B57" t="s">
        <v>3</v>
      </c>
      <c r="C57" t="s">
        <v>65</v>
      </c>
      <c r="D57" t="str">
        <f>VLOOKUP(C57,lookup!$A$1:$B$32,2,)</f>
        <v>BESTSELLER A/S</v>
      </c>
      <c r="E57" t="str">
        <f>VLOOKUP(A57,lookup!$D$1:$E$30,2,)</f>
        <v>JFL</v>
      </c>
      <c r="F57" t="str">
        <f t="shared" si="0"/>
        <v>JFL-1A2BESTSELLER A/S</v>
      </c>
    </row>
    <row r="58" spans="1:6" x14ac:dyDescent="0.25">
      <c r="A58" t="s">
        <v>21</v>
      </c>
      <c r="B58" t="s">
        <v>4</v>
      </c>
      <c r="C58" t="s">
        <v>65</v>
      </c>
      <c r="D58" t="str">
        <f>VLOOKUP(C58,lookup!$A$1:$B$32,2,)</f>
        <v>BESTSELLER A/S</v>
      </c>
      <c r="E58" t="str">
        <f>VLOOKUP(A58,lookup!$D$1:$E$30,2,)</f>
        <v>JFL</v>
      </c>
      <c r="F58" t="str">
        <f t="shared" si="0"/>
        <v>JFL-1B1BESTSELLER A/S</v>
      </c>
    </row>
    <row r="59" spans="1:6" x14ac:dyDescent="0.25">
      <c r="A59" t="s">
        <v>21</v>
      </c>
      <c r="B59" t="s">
        <v>22</v>
      </c>
      <c r="C59" t="s">
        <v>66</v>
      </c>
      <c r="D59" t="str">
        <f>VLOOKUP(C59,lookup!$A$1:$B$32,2,)</f>
        <v>ASDA STORE LTD.</v>
      </c>
      <c r="E59" t="str">
        <f>VLOOKUP(A59,lookup!$D$1:$E$30,2,)</f>
        <v>JFL</v>
      </c>
      <c r="F59" t="str">
        <f t="shared" si="0"/>
        <v>JFL-1B3ASDA STORE LTD.</v>
      </c>
    </row>
    <row r="60" spans="1:6" x14ac:dyDescent="0.25">
      <c r="A60" t="s">
        <v>21</v>
      </c>
      <c r="B60" t="s">
        <v>5</v>
      </c>
      <c r="C60" t="s">
        <v>66</v>
      </c>
      <c r="D60" t="str">
        <f>VLOOKUP(C60,lookup!$A$1:$B$32,2,)</f>
        <v>ASDA STORE LTD.</v>
      </c>
      <c r="E60" t="str">
        <f>VLOOKUP(A60,lookup!$D$1:$E$30,2,)</f>
        <v>JFL</v>
      </c>
      <c r="F60" t="str">
        <f t="shared" si="0"/>
        <v>JFL-1C1ASDA STORE LTD.</v>
      </c>
    </row>
    <row r="61" spans="1:6" x14ac:dyDescent="0.25">
      <c r="A61" t="s">
        <v>21</v>
      </c>
      <c r="B61" t="s">
        <v>19</v>
      </c>
      <c r="C61" t="s">
        <v>65</v>
      </c>
      <c r="D61" t="str">
        <f>VLOOKUP(C61,lookup!$A$1:$B$32,2,)</f>
        <v>BESTSELLER A/S</v>
      </c>
      <c r="E61" t="str">
        <f>VLOOKUP(A61,lookup!$D$1:$E$30,2,)</f>
        <v>JFL</v>
      </c>
      <c r="F61" t="str">
        <f t="shared" si="0"/>
        <v>JFL-1C2BESTSELLER A/S</v>
      </c>
    </row>
    <row r="62" spans="1:6" x14ac:dyDescent="0.25">
      <c r="A62" t="s">
        <v>21</v>
      </c>
      <c r="B62" t="s">
        <v>23</v>
      </c>
      <c r="C62" t="s">
        <v>67</v>
      </c>
      <c r="D62" t="str">
        <f>VLOOKUP(C62,lookup!$A$1:$B$32,2,)</f>
        <v>MQ MARQET AB</v>
      </c>
      <c r="E62" t="str">
        <f>VLOOKUP(A62,lookup!$D$1:$E$30,2,)</f>
        <v>JFL</v>
      </c>
      <c r="F62" t="str">
        <f t="shared" si="0"/>
        <v>JFL-1C3MQ MARQET AB</v>
      </c>
    </row>
    <row r="63" spans="1:6" x14ac:dyDescent="0.25">
      <c r="A63" t="s">
        <v>21</v>
      </c>
      <c r="B63" t="s">
        <v>23</v>
      </c>
      <c r="C63" t="s">
        <v>66</v>
      </c>
      <c r="D63" t="str">
        <f>VLOOKUP(C63,lookup!$A$1:$B$32,2,)</f>
        <v>ASDA STORE LTD.</v>
      </c>
      <c r="E63" t="str">
        <f>VLOOKUP(A63,lookup!$D$1:$E$30,2,)</f>
        <v>JFL</v>
      </c>
      <c r="F63" t="str">
        <f t="shared" si="0"/>
        <v>JFL-1C3ASDA STORE LTD.</v>
      </c>
    </row>
    <row r="64" spans="1:6" x14ac:dyDescent="0.25">
      <c r="A64" t="s">
        <v>21</v>
      </c>
      <c r="B64" t="s">
        <v>6</v>
      </c>
      <c r="C64" t="s">
        <v>65</v>
      </c>
      <c r="D64" t="str">
        <f>VLOOKUP(C64,lookup!$A$1:$B$32,2,)</f>
        <v>BESTSELLER A/S</v>
      </c>
      <c r="E64" t="str">
        <f>VLOOKUP(A64,lookup!$D$1:$E$30,2,)</f>
        <v>JFL</v>
      </c>
      <c r="F64" t="str">
        <f t="shared" si="0"/>
        <v>JFL-1D1BESTSELLER A/S</v>
      </c>
    </row>
    <row r="65" spans="1:6" x14ac:dyDescent="0.25">
      <c r="A65" t="s">
        <v>21</v>
      </c>
      <c r="B65" t="s">
        <v>7</v>
      </c>
      <c r="C65" t="s">
        <v>66</v>
      </c>
      <c r="D65" t="str">
        <f>VLOOKUP(C65,lookup!$A$1:$B$32,2,)</f>
        <v>ASDA STORE LTD.</v>
      </c>
      <c r="E65" t="str">
        <f>VLOOKUP(A65,lookup!$D$1:$E$30,2,)</f>
        <v>JFL</v>
      </c>
      <c r="F65" t="str">
        <f t="shared" si="0"/>
        <v>JFL-1D2ASDA STORE LTD.</v>
      </c>
    </row>
    <row r="66" spans="1:6" x14ac:dyDescent="0.25">
      <c r="A66" t="s">
        <v>21</v>
      </c>
      <c r="B66" t="s">
        <v>24</v>
      </c>
      <c r="C66" t="s">
        <v>65</v>
      </c>
      <c r="D66" t="str">
        <f>VLOOKUP(C66,lookup!$A$1:$B$32,2,)</f>
        <v>BESTSELLER A/S</v>
      </c>
      <c r="E66" t="str">
        <f>VLOOKUP(A66,lookup!$D$1:$E$30,2,)</f>
        <v>JFL</v>
      </c>
      <c r="F66" t="str">
        <f t="shared" ref="F66:F129" si="1">_xlfn.CONCAT(A66,B66,D66)</f>
        <v>JFL-1D3BESTSELLER A/S</v>
      </c>
    </row>
    <row r="67" spans="1:6" x14ac:dyDescent="0.25">
      <c r="A67" t="s">
        <v>21</v>
      </c>
      <c r="B67" t="s">
        <v>8</v>
      </c>
      <c r="C67" t="s">
        <v>66</v>
      </c>
      <c r="D67" t="str">
        <f>VLOOKUP(C67,lookup!$A$1:$B$32,2,)</f>
        <v>ASDA STORE LTD.</v>
      </c>
      <c r="E67" t="str">
        <f>VLOOKUP(A67,lookup!$D$1:$E$30,2,)</f>
        <v>JFL</v>
      </c>
      <c r="F67" t="str">
        <f t="shared" si="1"/>
        <v>JFL-1E1ASDA STORE LTD.</v>
      </c>
    </row>
    <row r="68" spans="1:6" x14ac:dyDescent="0.25">
      <c r="A68" t="s">
        <v>21</v>
      </c>
      <c r="B68" t="s">
        <v>58</v>
      </c>
      <c r="C68" t="s">
        <v>65</v>
      </c>
      <c r="D68" t="str">
        <f>VLOOKUP(C68,lookup!$A$1:$B$32,2,)</f>
        <v>BESTSELLER A/S</v>
      </c>
      <c r="E68" t="str">
        <f>VLOOKUP(A68,lookup!$D$1:$E$30,2,)</f>
        <v>JFL</v>
      </c>
      <c r="F68" t="str">
        <f t="shared" si="1"/>
        <v>JFL-1E3BESTSELLER A/S</v>
      </c>
    </row>
    <row r="69" spans="1:6" x14ac:dyDescent="0.25">
      <c r="A69" t="s">
        <v>21</v>
      </c>
      <c r="B69" t="s">
        <v>9</v>
      </c>
      <c r="C69" t="s">
        <v>66</v>
      </c>
      <c r="D69" t="str">
        <f>VLOOKUP(C69,lookup!$A$1:$B$32,2,)</f>
        <v>ASDA STORE LTD.</v>
      </c>
      <c r="E69" t="str">
        <f>VLOOKUP(A69,lookup!$D$1:$E$30,2,)</f>
        <v>JFL</v>
      </c>
      <c r="F69" t="str">
        <f t="shared" si="1"/>
        <v>JFL-1F1ASDA STORE LTD.</v>
      </c>
    </row>
    <row r="70" spans="1:6" x14ac:dyDescent="0.25">
      <c r="A70" t="s">
        <v>21</v>
      </c>
      <c r="B70" t="s">
        <v>20</v>
      </c>
      <c r="C70" t="s">
        <v>66</v>
      </c>
      <c r="D70" t="str">
        <f>VLOOKUP(C70,lookup!$A$1:$B$32,2,)</f>
        <v>ASDA STORE LTD.</v>
      </c>
      <c r="E70" t="str">
        <f>VLOOKUP(A70,lookup!$D$1:$E$30,2,)</f>
        <v>JFL</v>
      </c>
      <c r="F70" t="str">
        <f t="shared" si="1"/>
        <v>JFL-1F2ASDA STORE LTD.</v>
      </c>
    </row>
    <row r="71" spans="1:6" x14ac:dyDescent="0.25">
      <c r="A71" t="s">
        <v>21</v>
      </c>
      <c r="B71" t="s">
        <v>25</v>
      </c>
      <c r="C71" t="s">
        <v>66</v>
      </c>
      <c r="D71" t="str">
        <f>VLOOKUP(C71,lookup!$A$1:$B$32,2,)</f>
        <v>ASDA STORE LTD.</v>
      </c>
      <c r="E71" t="str">
        <f>VLOOKUP(A71,lookup!$D$1:$E$30,2,)</f>
        <v>JFL</v>
      </c>
      <c r="F71" t="str">
        <f t="shared" si="1"/>
        <v>JFL-1F3ASDA STORE LTD.</v>
      </c>
    </row>
    <row r="72" spans="1:6" x14ac:dyDescent="0.25">
      <c r="A72" t="s">
        <v>21</v>
      </c>
      <c r="B72" t="s">
        <v>25</v>
      </c>
      <c r="C72" t="s">
        <v>65</v>
      </c>
      <c r="D72" t="str">
        <f>VLOOKUP(C72,lookup!$A$1:$B$32,2,)</f>
        <v>BESTSELLER A/S</v>
      </c>
      <c r="E72" t="str">
        <f>VLOOKUP(A72,lookup!$D$1:$E$30,2,)</f>
        <v>JFL</v>
      </c>
      <c r="F72" t="str">
        <f t="shared" si="1"/>
        <v>JFL-1F3BESTSELLER A/S</v>
      </c>
    </row>
    <row r="73" spans="1:6" x14ac:dyDescent="0.25">
      <c r="A73" t="s">
        <v>21</v>
      </c>
      <c r="B73" t="s">
        <v>10</v>
      </c>
      <c r="C73" t="s">
        <v>65</v>
      </c>
      <c r="D73" t="str">
        <f>VLOOKUP(C73,lookup!$A$1:$B$32,2,)</f>
        <v>BESTSELLER A/S</v>
      </c>
      <c r="E73" t="str">
        <f>VLOOKUP(A73,lookup!$D$1:$E$30,2,)</f>
        <v>JFL</v>
      </c>
      <c r="F73" t="str">
        <f t="shared" si="1"/>
        <v>JFL-1G1BESTSELLER A/S</v>
      </c>
    </row>
    <row r="74" spans="1:6" x14ac:dyDescent="0.25">
      <c r="A74" t="s">
        <v>21</v>
      </c>
      <c r="B74" t="s">
        <v>11</v>
      </c>
      <c r="C74" t="s">
        <v>65</v>
      </c>
      <c r="D74" t="str">
        <f>VLOOKUP(C74,lookup!$A$1:$B$32,2,)</f>
        <v>BESTSELLER A/S</v>
      </c>
      <c r="E74" t="str">
        <f>VLOOKUP(A74,lookup!$D$1:$E$30,2,)</f>
        <v>JFL</v>
      </c>
      <c r="F74" t="str">
        <f t="shared" si="1"/>
        <v>JFL-1G2BESTSELLER A/S</v>
      </c>
    </row>
    <row r="75" spans="1:6" x14ac:dyDescent="0.25">
      <c r="A75" t="s">
        <v>26</v>
      </c>
      <c r="B75" t="s">
        <v>2</v>
      </c>
      <c r="C75" t="s">
        <v>66</v>
      </c>
      <c r="D75" t="str">
        <f>VLOOKUP(C75,lookup!$A$1:$B$32,2,)</f>
        <v>ASDA STORE LTD.</v>
      </c>
      <c r="E75" t="str">
        <f>VLOOKUP(A75,lookup!$D$1:$E$30,2,)</f>
        <v>JFL</v>
      </c>
      <c r="F75" t="str">
        <f t="shared" si="1"/>
        <v>JFL-2A1ASDA STORE LTD.</v>
      </c>
    </row>
    <row r="76" spans="1:6" x14ac:dyDescent="0.25">
      <c r="A76" t="s">
        <v>26</v>
      </c>
      <c r="B76" t="s">
        <v>27</v>
      </c>
      <c r="C76" t="s">
        <v>65</v>
      </c>
      <c r="D76" t="str">
        <f>VLOOKUP(C76,lookup!$A$1:$B$32,2,)</f>
        <v>BESTSELLER A/S</v>
      </c>
      <c r="E76" t="str">
        <f>VLOOKUP(A76,lookup!$D$1:$E$30,2,)</f>
        <v>JFL</v>
      </c>
      <c r="F76" t="str">
        <f t="shared" si="1"/>
        <v>JFL-2A3BESTSELLER A/S</v>
      </c>
    </row>
    <row r="77" spans="1:6" x14ac:dyDescent="0.25">
      <c r="A77" t="s">
        <v>26</v>
      </c>
      <c r="B77" t="s">
        <v>4</v>
      </c>
      <c r="C77" t="s">
        <v>66</v>
      </c>
      <c r="D77" t="str">
        <f>VLOOKUP(C77,lookup!$A$1:$B$32,2,)</f>
        <v>ASDA STORE LTD.</v>
      </c>
      <c r="E77" t="str">
        <f>VLOOKUP(A77,lookup!$D$1:$E$30,2,)</f>
        <v>JFL</v>
      </c>
      <c r="F77" t="str">
        <f t="shared" si="1"/>
        <v>JFL-2B1ASDA STORE LTD.</v>
      </c>
    </row>
    <row r="78" spans="1:6" x14ac:dyDescent="0.25">
      <c r="A78" t="s">
        <v>26</v>
      </c>
      <c r="B78" t="s">
        <v>17</v>
      </c>
      <c r="C78" t="s">
        <v>65</v>
      </c>
      <c r="D78" t="str">
        <f>VLOOKUP(C78,lookup!$A$1:$B$32,2,)</f>
        <v>BESTSELLER A/S</v>
      </c>
      <c r="E78" t="str">
        <f>VLOOKUP(A78,lookup!$D$1:$E$30,2,)</f>
        <v>JFL</v>
      </c>
      <c r="F78" t="str">
        <f t="shared" si="1"/>
        <v>JFL-2B2BESTSELLER A/S</v>
      </c>
    </row>
    <row r="79" spans="1:6" x14ac:dyDescent="0.25">
      <c r="A79" t="s">
        <v>26</v>
      </c>
      <c r="B79" t="s">
        <v>22</v>
      </c>
      <c r="C79" t="s">
        <v>66</v>
      </c>
      <c r="D79" t="str">
        <f>VLOOKUP(C79,lookup!$A$1:$B$32,2,)</f>
        <v>ASDA STORE LTD.</v>
      </c>
      <c r="E79" t="str">
        <f>VLOOKUP(A79,lookup!$D$1:$E$30,2,)</f>
        <v>JFL</v>
      </c>
      <c r="F79" t="str">
        <f t="shared" si="1"/>
        <v>JFL-2B3ASDA STORE LTD.</v>
      </c>
    </row>
    <row r="80" spans="1:6" x14ac:dyDescent="0.25">
      <c r="A80" t="s">
        <v>26</v>
      </c>
      <c r="B80" t="s">
        <v>22</v>
      </c>
      <c r="C80" t="s">
        <v>65</v>
      </c>
      <c r="D80" t="str">
        <f>VLOOKUP(C80,lookup!$A$1:$B$32,2,)</f>
        <v>BESTSELLER A/S</v>
      </c>
      <c r="E80" t="str">
        <f>VLOOKUP(A80,lookup!$D$1:$E$30,2,)</f>
        <v>JFL</v>
      </c>
      <c r="F80" t="str">
        <f t="shared" si="1"/>
        <v>JFL-2B3BESTSELLER A/S</v>
      </c>
    </row>
    <row r="81" spans="1:6" x14ac:dyDescent="0.25">
      <c r="A81" t="s">
        <v>26</v>
      </c>
      <c r="B81" t="s">
        <v>5</v>
      </c>
      <c r="C81" t="s">
        <v>66</v>
      </c>
      <c r="D81" t="str">
        <f>VLOOKUP(C81,lookup!$A$1:$B$32,2,)</f>
        <v>ASDA STORE LTD.</v>
      </c>
      <c r="E81" t="str">
        <f>VLOOKUP(A81,lookup!$D$1:$E$30,2,)</f>
        <v>JFL</v>
      </c>
      <c r="F81" t="str">
        <f t="shared" si="1"/>
        <v>JFL-2C1ASDA STORE LTD.</v>
      </c>
    </row>
    <row r="82" spans="1:6" x14ac:dyDescent="0.25">
      <c r="A82" t="s">
        <v>26</v>
      </c>
      <c r="B82" t="s">
        <v>5</v>
      </c>
      <c r="C82" t="s">
        <v>65</v>
      </c>
      <c r="D82" t="str">
        <f>VLOOKUP(C82,lookup!$A$1:$B$32,2,)</f>
        <v>BESTSELLER A/S</v>
      </c>
      <c r="E82" t="str">
        <f>VLOOKUP(A82,lookup!$D$1:$E$30,2,)</f>
        <v>JFL</v>
      </c>
      <c r="F82" t="str">
        <f t="shared" si="1"/>
        <v>JFL-2C1BESTSELLER A/S</v>
      </c>
    </row>
    <row r="83" spans="1:6" x14ac:dyDescent="0.25">
      <c r="A83" t="s">
        <v>26</v>
      </c>
      <c r="B83" t="s">
        <v>23</v>
      </c>
      <c r="C83" t="s">
        <v>65</v>
      </c>
      <c r="D83" t="str">
        <f>VLOOKUP(C83,lookup!$A$1:$B$32,2,)</f>
        <v>BESTSELLER A/S</v>
      </c>
      <c r="E83" t="str">
        <f>VLOOKUP(A83,lookup!$D$1:$E$30,2,)</f>
        <v>JFL</v>
      </c>
      <c r="F83" t="str">
        <f t="shared" si="1"/>
        <v>JFL-2C3BESTSELLER A/S</v>
      </c>
    </row>
    <row r="84" spans="1:6" x14ac:dyDescent="0.25">
      <c r="A84" t="s">
        <v>26</v>
      </c>
      <c r="B84" t="s">
        <v>6</v>
      </c>
      <c r="C84" t="s">
        <v>65</v>
      </c>
      <c r="D84" t="str">
        <f>VLOOKUP(C84,lookup!$A$1:$B$32,2,)</f>
        <v>BESTSELLER A/S</v>
      </c>
      <c r="E84" t="str">
        <f>VLOOKUP(A84,lookup!$D$1:$E$30,2,)</f>
        <v>JFL</v>
      </c>
      <c r="F84" t="str">
        <f t="shared" si="1"/>
        <v>JFL-2D1BESTSELLER A/S</v>
      </c>
    </row>
    <row r="85" spans="1:6" x14ac:dyDescent="0.25">
      <c r="A85" t="s">
        <v>26</v>
      </c>
      <c r="B85" t="s">
        <v>24</v>
      </c>
      <c r="C85" t="s">
        <v>65</v>
      </c>
      <c r="D85" t="str">
        <f>VLOOKUP(C85,lookup!$A$1:$B$32,2,)</f>
        <v>BESTSELLER A/S</v>
      </c>
      <c r="E85" t="str">
        <f>VLOOKUP(A85,lookup!$D$1:$E$30,2,)</f>
        <v>JFL</v>
      </c>
      <c r="F85" t="str">
        <f t="shared" si="1"/>
        <v>JFL-2D3BESTSELLER A/S</v>
      </c>
    </row>
    <row r="86" spans="1:6" x14ac:dyDescent="0.25">
      <c r="A86" t="s">
        <v>26</v>
      </c>
      <c r="B86" t="s">
        <v>8</v>
      </c>
      <c r="C86" t="s">
        <v>65</v>
      </c>
      <c r="D86" t="str">
        <f>VLOOKUP(C86,lookup!$A$1:$B$32,2,)</f>
        <v>BESTSELLER A/S</v>
      </c>
      <c r="E86" t="str">
        <f>VLOOKUP(A86,lookup!$D$1:$E$30,2,)</f>
        <v>JFL</v>
      </c>
      <c r="F86" t="str">
        <f t="shared" si="1"/>
        <v>JFL-2E1BESTSELLER A/S</v>
      </c>
    </row>
    <row r="87" spans="1:6" x14ac:dyDescent="0.25">
      <c r="A87" t="s">
        <v>26</v>
      </c>
      <c r="B87" t="s">
        <v>9</v>
      </c>
      <c r="C87" t="s">
        <v>66</v>
      </c>
      <c r="D87" t="str">
        <f>VLOOKUP(C87,lookup!$A$1:$B$32,2,)</f>
        <v>ASDA STORE LTD.</v>
      </c>
      <c r="E87" t="str">
        <f>VLOOKUP(A87,lookup!$D$1:$E$30,2,)</f>
        <v>JFL</v>
      </c>
      <c r="F87" t="str">
        <f t="shared" si="1"/>
        <v>JFL-2F1ASDA STORE LTD.</v>
      </c>
    </row>
    <row r="88" spans="1:6" x14ac:dyDescent="0.25">
      <c r="A88" t="s">
        <v>26</v>
      </c>
      <c r="B88" t="s">
        <v>25</v>
      </c>
      <c r="C88" t="s">
        <v>66</v>
      </c>
      <c r="D88" t="str">
        <f>VLOOKUP(C88,lookup!$A$1:$B$32,2,)</f>
        <v>ASDA STORE LTD.</v>
      </c>
      <c r="E88" t="str">
        <f>VLOOKUP(A88,lookup!$D$1:$E$30,2,)</f>
        <v>JFL</v>
      </c>
      <c r="F88" t="str">
        <f t="shared" si="1"/>
        <v>JFL-2F3ASDA STORE LTD.</v>
      </c>
    </row>
    <row r="89" spans="1:6" x14ac:dyDescent="0.25">
      <c r="A89" t="s">
        <v>28</v>
      </c>
      <c r="B89" t="s">
        <v>2</v>
      </c>
      <c r="C89" t="s">
        <v>73</v>
      </c>
      <c r="D89" t="str">
        <f>VLOOKUP(C89,lookup!$A$1:$B$32,2,)</f>
        <v>TOM TAILOR SOURCING LTD.</v>
      </c>
      <c r="E89" t="str">
        <f>VLOOKUP(A89,lookup!$D$1:$E$30,2,)</f>
        <v>JKL</v>
      </c>
      <c r="F89" t="str">
        <f t="shared" si="1"/>
        <v>JKL-1A1TOM TAILOR SOURCING LTD.</v>
      </c>
    </row>
    <row r="90" spans="1:6" x14ac:dyDescent="0.25">
      <c r="A90" t="s">
        <v>28</v>
      </c>
      <c r="B90" t="s">
        <v>2</v>
      </c>
      <c r="C90" t="s">
        <v>70</v>
      </c>
      <c r="D90" t="str">
        <f>VLOOKUP(C90,lookup!$A$1:$B$32,2,)</f>
        <v>HUGO BOSS AG</v>
      </c>
      <c r="E90" t="str">
        <f>VLOOKUP(A90,lookup!$D$1:$E$30,2,)</f>
        <v>JKL</v>
      </c>
      <c r="F90" t="str">
        <f t="shared" si="1"/>
        <v>JKL-1A1HUGO BOSS AG</v>
      </c>
    </row>
    <row r="91" spans="1:6" x14ac:dyDescent="0.25">
      <c r="A91" t="s">
        <v>28</v>
      </c>
      <c r="B91" t="s">
        <v>2</v>
      </c>
      <c r="C91" t="s">
        <v>62</v>
      </c>
      <c r="D91" t="str">
        <f>VLOOKUP(C91,lookup!$A$1:$B$32,2,)</f>
        <v>H &amp; M HENNES &amp; MAURITAZ GBC AB</v>
      </c>
      <c r="E91" t="str">
        <f>VLOOKUP(A91,lookup!$D$1:$E$30,2,)</f>
        <v>JKL</v>
      </c>
      <c r="F91" t="str">
        <f t="shared" si="1"/>
        <v>JKL-1A1H &amp; M HENNES &amp; MAURITAZ GBC AB</v>
      </c>
    </row>
    <row r="92" spans="1:6" x14ac:dyDescent="0.25">
      <c r="A92" t="s">
        <v>28</v>
      </c>
      <c r="B92" t="s">
        <v>4</v>
      </c>
      <c r="C92" t="s">
        <v>100</v>
      </c>
      <c r="D92" t="str">
        <f>VLOOKUP(C92,lookup!$A$1:$B$32,2,)</f>
        <v>ITX TRADING SA</v>
      </c>
      <c r="E92" t="str">
        <f>VLOOKUP(A92,lookup!$D$1:$E$30,2,)</f>
        <v>JKL</v>
      </c>
      <c r="F92" t="str">
        <f t="shared" si="1"/>
        <v>JKL-1B1ITX TRADING SA</v>
      </c>
    </row>
    <row r="93" spans="1:6" x14ac:dyDescent="0.25">
      <c r="A93" t="s">
        <v>28</v>
      </c>
      <c r="B93" t="s">
        <v>5</v>
      </c>
      <c r="C93" t="s">
        <v>100</v>
      </c>
      <c r="D93" t="str">
        <f>VLOOKUP(C93,lookup!$A$1:$B$32,2,)</f>
        <v>ITX TRADING SA</v>
      </c>
      <c r="E93" t="str">
        <f>VLOOKUP(A93,lookup!$D$1:$E$30,2,)</f>
        <v>JKL</v>
      </c>
      <c r="F93" t="str">
        <f t="shared" si="1"/>
        <v>JKL-1C1ITX TRADING SA</v>
      </c>
    </row>
    <row r="94" spans="1:6" x14ac:dyDescent="0.25">
      <c r="A94" t="s">
        <v>28</v>
      </c>
      <c r="B94" t="s">
        <v>19</v>
      </c>
      <c r="C94" t="s">
        <v>62</v>
      </c>
      <c r="D94" t="str">
        <f>VLOOKUP(C94,lookup!$A$1:$B$32,2,)</f>
        <v>H &amp; M HENNES &amp; MAURITAZ GBC AB</v>
      </c>
      <c r="E94" t="str">
        <f>VLOOKUP(A94,lookup!$D$1:$E$30,2,)</f>
        <v>JKL</v>
      </c>
      <c r="F94" t="str">
        <f t="shared" si="1"/>
        <v>JKL-1C2H &amp; M HENNES &amp; MAURITAZ GBC AB</v>
      </c>
    </row>
    <row r="95" spans="1:6" x14ac:dyDescent="0.25">
      <c r="A95" t="s">
        <v>28</v>
      </c>
      <c r="B95" t="s">
        <v>6</v>
      </c>
      <c r="C95" t="s">
        <v>73</v>
      </c>
      <c r="D95" t="str">
        <f>VLOOKUP(C95,lookup!$A$1:$B$32,2,)</f>
        <v>TOM TAILOR SOURCING LTD.</v>
      </c>
      <c r="E95" t="str">
        <f>VLOOKUP(A95,lookup!$D$1:$E$30,2,)</f>
        <v>JKL</v>
      </c>
      <c r="F95" t="str">
        <f t="shared" si="1"/>
        <v>JKL-1D1TOM TAILOR SOURCING LTD.</v>
      </c>
    </row>
    <row r="96" spans="1:6" x14ac:dyDescent="0.25">
      <c r="A96" t="s">
        <v>28</v>
      </c>
      <c r="B96" t="s">
        <v>6</v>
      </c>
      <c r="C96" t="s">
        <v>100</v>
      </c>
      <c r="D96" t="str">
        <f>VLOOKUP(C96,lookup!$A$1:$B$32,2,)</f>
        <v>ITX TRADING SA</v>
      </c>
      <c r="E96" t="str">
        <f>VLOOKUP(A96,lookup!$D$1:$E$30,2,)</f>
        <v>JKL</v>
      </c>
      <c r="F96" t="str">
        <f t="shared" si="1"/>
        <v>JKL-1D1ITX TRADING SA</v>
      </c>
    </row>
    <row r="97" spans="1:6" x14ac:dyDescent="0.25">
      <c r="A97" t="s">
        <v>28</v>
      </c>
      <c r="B97" t="s">
        <v>7</v>
      </c>
      <c r="C97" t="s">
        <v>62</v>
      </c>
      <c r="D97" t="str">
        <f>VLOOKUP(C97,lookup!$A$1:$B$32,2,)</f>
        <v>H &amp; M HENNES &amp; MAURITAZ GBC AB</v>
      </c>
      <c r="E97" t="str">
        <f>VLOOKUP(A97,lookup!$D$1:$E$30,2,)</f>
        <v>JKL</v>
      </c>
      <c r="F97" t="str">
        <f t="shared" si="1"/>
        <v>JKL-1D2H &amp; M HENNES &amp; MAURITAZ GBC AB</v>
      </c>
    </row>
    <row r="98" spans="1:6" x14ac:dyDescent="0.25">
      <c r="A98" t="s">
        <v>28</v>
      </c>
      <c r="B98" t="s">
        <v>8</v>
      </c>
      <c r="C98" t="s">
        <v>62</v>
      </c>
      <c r="D98" t="str">
        <f>VLOOKUP(C98,lookup!$A$1:$B$32,2,)</f>
        <v>H &amp; M HENNES &amp; MAURITAZ GBC AB</v>
      </c>
      <c r="E98" t="str">
        <f>VLOOKUP(A98,lookup!$D$1:$E$30,2,)</f>
        <v>JKL</v>
      </c>
      <c r="F98" t="str">
        <f t="shared" si="1"/>
        <v>JKL-1E1H &amp; M HENNES &amp; MAURITAZ GBC AB</v>
      </c>
    </row>
    <row r="99" spans="1:6" x14ac:dyDescent="0.25">
      <c r="A99" t="s">
        <v>28</v>
      </c>
      <c r="B99" t="s">
        <v>9</v>
      </c>
      <c r="C99" t="s">
        <v>100</v>
      </c>
      <c r="D99" t="str">
        <f>VLOOKUP(C99,lookup!$A$1:$B$32,2,)</f>
        <v>ITX TRADING SA</v>
      </c>
      <c r="E99" t="str">
        <f>VLOOKUP(A99,lookup!$D$1:$E$30,2,)</f>
        <v>JKL</v>
      </c>
      <c r="F99" t="str">
        <f t="shared" si="1"/>
        <v>JKL-1F1ITX TRADING SA</v>
      </c>
    </row>
    <row r="100" spans="1:6" x14ac:dyDescent="0.25">
      <c r="A100" t="s">
        <v>28</v>
      </c>
      <c r="B100" t="s">
        <v>20</v>
      </c>
      <c r="C100" t="s">
        <v>62</v>
      </c>
      <c r="D100" t="str">
        <f>VLOOKUP(C100,lookup!$A$1:$B$32,2,)</f>
        <v>H &amp; M HENNES &amp; MAURITAZ GBC AB</v>
      </c>
      <c r="E100" t="str">
        <f>VLOOKUP(A100,lookup!$D$1:$E$30,2,)</f>
        <v>JKL</v>
      </c>
      <c r="F100" t="str">
        <f t="shared" si="1"/>
        <v>JKL-1F2H &amp; M HENNES &amp; MAURITAZ GBC AB</v>
      </c>
    </row>
    <row r="101" spans="1:6" x14ac:dyDescent="0.25">
      <c r="A101" t="s">
        <v>29</v>
      </c>
      <c r="B101" t="s">
        <v>2</v>
      </c>
      <c r="C101" t="s">
        <v>66</v>
      </c>
      <c r="D101" t="str">
        <f>VLOOKUP(C101,lookup!$A$1:$B$32,2,)</f>
        <v>ASDA STORE LTD.</v>
      </c>
      <c r="E101" t="str">
        <f>VLOOKUP(A101,lookup!$D$1:$E$30,2,)</f>
        <v>JKL</v>
      </c>
      <c r="F101" t="str">
        <f t="shared" si="1"/>
        <v>JKL-2A1ASDA STORE LTD.</v>
      </c>
    </row>
    <row r="102" spans="1:6" x14ac:dyDescent="0.25">
      <c r="A102" t="s">
        <v>29</v>
      </c>
      <c r="B102" t="s">
        <v>2</v>
      </c>
      <c r="C102" t="s">
        <v>70</v>
      </c>
      <c r="D102" t="str">
        <f>VLOOKUP(C102,lookup!$A$1:$B$32,2,)</f>
        <v>HUGO BOSS AG</v>
      </c>
      <c r="E102" t="str">
        <f>VLOOKUP(A102,lookup!$D$1:$E$30,2,)</f>
        <v>JKL</v>
      </c>
      <c r="F102" t="str">
        <f t="shared" si="1"/>
        <v>JKL-2A1HUGO BOSS AG</v>
      </c>
    </row>
    <row r="103" spans="1:6" x14ac:dyDescent="0.25">
      <c r="A103" t="s">
        <v>29</v>
      </c>
      <c r="B103" t="s">
        <v>3</v>
      </c>
      <c r="C103" t="s">
        <v>72</v>
      </c>
      <c r="D103" t="str">
        <f>VLOOKUP(C103,lookup!$A$1:$B$32,2,)</f>
        <v>G-STAR RAW CV</v>
      </c>
      <c r="E103" t="str">
        <f>VLOOKUP(A103,lookup!$D$1:$E$30,2,)</f>
        <v>JKL</v>
      </c>
      <c r="F103" t="str">
        <f t="shared" si="1"/>
        <v>JKL-2A2G-STAR RAW CV</v>
      </c>
    </row>
    <row r="104" spans="1:6" x14ac:dyDescent="0.25">
      <c r="A104" t="s">
        <v>29</v>
      </c>
      <c r="B104" t="s">
        <v>4</v>
      </c>
      <c r="C104" t="s">
        <v>70</v>
      </c>
      <c r="D104" t="str">
        <f>VLOOKUP(C104,lookup!$A$1:$B$32,2,)</f>
        <v>HUGO BOSS AG</v>
      </c>
      <c r="E104" t="str">
        <f>VLOOKUP(A104,lookup!$D$1:$E$30,2,)</f>
        <v>JKL</v>
      </c>
      <c r="F104" t="str">
        <f t="shared" si="1"/>
        <v>JKL-2B1HUGO BOSS AG</v>
      </c>
    </row>
    <row r="105" spans="1:6" x14ac:dyDescent="0.25">
      <c r="A105" t="s">
        <v>29</v>
      </c>
      <c r="B105" t="s">
        <v>17</v>
      </c>
      <c r="C105" t="s">
        <v>66</v>
      </c>
      <c r="D105" t="str">
        <f>VLOOKUP(C105,lookup!$A$1:$B$32,2,)</f>
        <v>ASDA STORE LTD.</v>
      </c>
      <c r="E105" t="str">
        <f>VLOOKUP(A105,lookup!$D$1:$E$30,2,)</f>
        <v>JKL</v>
      </c>
      <c r="F105" t="str">
        <f t="shared" si="1"/>
        <v>JKL-2B2ASDA STORE LTD.</v>
      </c>
    </row>
    <row r="106" spans="1:6" x14ac:dyDescent="0.25">
      <c r="A106" t="s">
        <v>29</v>
      </c>
      <c r="B106" t="s">
        <v>5</v>
      </c>
      <c r="C106" t="s">
        <v>100</v>
      </c>
      <c r="D106" t="str">
        <f>VLOOKUP(C106,lookup!$A$1:$B$32,2,)</f>
        <v>ITX TRADING SA</v>
      </c>
      <c r="E106" t="str">
        <f>VLOOKUP(A106,lookup!$D$1:$E$30,2,)</f>
        <v>JKL</v>
      </c>
      <c r="F106" t="str">
        <f t="shared" si="1"/>
        <v>JKL-2C1ITX TRADING SA</v>
      </c>
    </row>
    <row r="107" spans="1:6" x14ac:dyDescent="0.25">
      <c r="A107" t="s">
        <v>29</v>
      </c>
      <c r="B107" t="s">
        <v>6</v>
      </c>
      <c r="C107" t="s">
        <v>100</v>
      </c>
      <c r="D107" t="str">
        <f>VLOOKUP(C107,lookup!$A$1:$B$32,2,)</f>
        <v>ITX TRADING SA</v>
      </c>
      <c r="E107" t="str">
        <f>VLOOKUP(A107,lookup!$D$1:$E$30,2,)</f>
        <v>JKL</v>
      </c>
      <c r="F107" t="str">
        <f t="shared" si="1"/>
        <v>JKL-2D1ITX TRADING SA</v>
      </c>
    </row>
    <row r="108" spans="1:6" x14ac:dyDescent="0.25">
      <c r="A108" t="s">
        <v>29</v>
      </c>
      <c r="B108" t="s">
        <v>8</v>
      </c>
      <c r="C108" t="s">
        <v>70</v>
      </c>
      <c r="D108" t="str">
        <f>VLOOKUP(C108,lookup!$A$1:$B$32,2,)</f>
        <v>HUGO BOSS AG</v>
      </c>
      <c r="E108" t="str">
        <f>VLOOKUP(A108,lookup!$D$1:$E$30,2,)</f>
        <v>JKL</v>
      </c>
      <c r="F108" t="str">
        <f t="shared" si="1"/>
        <v>JKL-2E1HUGO BOSS AG</v>
      </c>
    </row>
    <row r="109" spans="1:6" x14ac:dyDescent="0.25">
      <c r="A109" t="s">
        <v>29</v>
      </c>
      <c r="B109" t="s">
        <v>9</v>
      </c>
      <c r="C109" t="s">
        <v>70</v>
      </c>
      <c r="D109" t="str">
        <f>VLOOKUP(C109,lookup!$A$1:$B$32,2,)</f>
        <v>HUGO BOSS AG</v>
      </c>
      <c r="E109" t="str">
        <f>VLOOKUP(A109,lookup!$D$1:$E$30,2,)</f>
        <v>JKL</v>
      </c>
      <c r="F109" t="str">
        <f t="shared" si="1"/>
        <v>JKL-2F1HUGO BOSS AG</v>
      </c>
    </row>
    <row r="110" spans="1:6" x14ac:dyDescent="0.25">
      <c r="A110" t="s">
        <v>30</v>
      </c>
      <c r="B110" t="s">
        <v>2</v>
      </c>
      <c r="C110" t="s">
        <v>100</v>
      </c>
      <c r="D110" t="str">
        <f>VLOOKUP(C110,lookup!$A$1:$B$32,2,)</f>
        <v>ITX TRADING SA</v>
      </c>
      <c r="E110" t="str">
        <f>VLOOKUP(A110,lookup!$D$1:$E$30,2,)</f>
        <v>JKL</v>
      </c>
      <c r="F110" t="str">
        <f t="shared" si="1"/>
        <v>JKL-3A1ITX TRADING SA</v>
      </c>
    </row>
    <row r="111" spans="1:6" x14ac:dyDescent="0.25">
      <c r="A111" t="s">
        <v>30</v>
      </c>
      <c r="B111" t="s">
        <v>3</v>
      </c>
      <c r="C111" t="s">
        <v>100</v>
      </c>
      <c r="D111" t="str">
        <f>VLOOKUP(C111,lookup!$A$1:$B$32,2,)</f>
        <v>ITX TRADING SA</v>
      </c>
      <c r="E111" t="str">
        <f>VLOOKUP(A111,lookup!$D$1:$E$30,2,)</f>
        <v>JKL</v>
      </c>
      <c r="F111" t="str">
        <f t="shared" si="1"/>
        <v>JKL-3A2ITX TRADING SA</v>
      </c>
    </row>
    <row r="112" spans="1:6" x14ac:dyDescent="0.25">
      <c r="A112" t="s">
        <v>30</v>
      </c>
      <c r="B112" t="s">
        <v>4</v>
      </c>
      <c r="C112" t="s">
        <v>70</v>
      </c>
      <c r="D112" t="str">
        <f>VLOOKUP(C112,lookup!$A$1:$B$32,2,)</f>
        <v>HUGO BOSS AG</v>
      </c>
      <c r="E112" t="str">
        <f>VLOOKUP(A112,lookup!$D$1:$E$30,2,)</f>
        <v>JKL</v>
      </c>
      <c r="F112" t="str">
        <f t="shared" si="1"/>
        <v>JKL-3B1HUGO BOSS AG</v>
      </c>
    </row>
    <row r="113" spans="1:6" x14ac:dyDescent="0.25">
      <c r="A113" t="s">
        <v>30</v>
      </c>
      <c r="B113" t="s">
        <v>17</v>
      </c>
      <c r="C113" t="s">
        <v>70</v>
      </c>
      <c r="D113" t="str">
        <f>VLOOKUP(C113,lookup!$A$1:$B$32,2,)</f>
        <v>HUGO BOSS AG</v>
      </c>
      <c r="E113" t="str">
        <f>VLOOKUP(A113,lookup!$D$1:$E$30,2,)</f>
        <v>JKL</v>
      </c>
      <c r="F113" t="str">
        <f t="shared" si="1"/>
        <v>JKL-3B2HUGO BOSS AG</v>
      </c>
    </row>
    <row r="114" spans="1:6" x14ac:dyDescent="0.25">
      <c r="A114" t="s">
        <v>30</v>
      </c>
      <c r="B114" t="s">
        <v>5</v>
      </c>
      <c r="C114" t="s">
        <v>66</v>
      </c>
      <c r="D114" t="str">
        <f>VLOOKUP(C114,lookup!$A$1:$B$32,2,)</f>
        <v>ASDA STORE LTD.</v>
      </c>
      <c r="E114" t="str">
        <f>VLOOKUP(A114,lookup!$D$1:$E$30,2,)</f>
        <v>JKL</v>
      </c>
      <c r="F114" t="str">
        <f t="shared" si="1"/>
        <v>JKL-3C1ASDA STORE LTD.</v>
      </c>
    </row>
    <row r="115" spans="1:6" x14ac:dyDescent="0.25">
      <c r="A115" t="s">
        <v>30</v>
      </c>
      <c r="B115" t="s">
        <v>19</v>
      </c>
      <c r="C115" t="s">
        <v>66</v>
      </c>
      <c r="D115" t="str">
        <f>VLOOKUP(C115,lookup!$A$1:$B$32,2,)</f>
        <v>ASDA STORE LTD.</v>
      </c>
      <c r="E115" t="str">
        <f>VLOOKUP(A115,lookup!$D$1:$E$30,2,)</f>
        <v>JKL</v>
      </c>
      <c r="F115" t="str">
        <f t="shared" si="1"/>
        <v>JKL-3C2ASDA STORE LTD.</v>
      </c>
    </row>
    <row r="116" spans="1:6" x14ac:dyDescent="0.25">
      <c r="A116" t="s">
        <v>30</v>
      </c>
      <c r="B116" t="s">
        <v>6</v>
      </c>
      <c r="C116" t="s">
        <v>66</v>
      </c>
      <c r="D116" t="str">
        <f>VLOOKUP(C116,lookup!$A$1:$B$32,2,)</f>
        <v>ASDA STORE LTD.</v>
      </c>
      <c r="E116" t="str">
        <f>VLOOKUP(A116,lookup!$D$1:$E$30,2,)</f>
        <v>JKL</v>
      </c>
      <c r="F116" t="str">
        <f t="shared" si="1"/>
        <v>JKL-3D1ASDA STORE LTD.</v>
      </c>
    </row>
    <row r="117" spans="1:6" x14ac:dyDescent="0.25">
      <c r="A117" t="s">
        <v>30</v>
      </c>
      <c r="B117" t="s">
        <v>8</v>
      </c>
      <c r="C117" t="s">
        <v>70</v>
      </c>
      <c r="D117" t="str">
        <f>VLOOKUP(C117,lookup!$A$1:$B$32,2,)</f>
        <v>HUGO BOSS AG</v>
      </c>
      <c r="E117" t="str">
        <f>VLOOKUP(A117,lookup!$D$1:$E$30,2,)</f>
        <v>JKL</v>
      </c>
      <c r="F117" t="str">
        <f t="shared" si="1"/>
        <v>JKL-3E1HUGO BOSS AG</v>
      </c>
    </row>
    <row r="118" spans="1:6" x14ac:dyDescent="0.25">
      <c r="A118" t="s">
        <v>30</v>
      </c>
      <c r="B118" t="s">
        <v>9</v>
      </c>
      <c r="C118" t="s">
        <v>73</v>
      </c>
      <c r="D118" t="str">
        <f>VLOOKUP(C118,lookup!$A$1:$B$32,2,)</f>
        <v>TOM TAILOR SOURCING LTD.</v>
      </c>
      <c r="E118" t="str">
        <f>VLOOKUP(A118,lookup!$D$1:$E$30,2,)</f>
        <v>JKL</v>
      </c>
      <c r="F118" t="str">
        <f t="shared" si="1"/>
        <v>JKL-3F1TOM TAILOR SOURCING LTD.</v>
      </c>
    </row>
    <row r="119" spans="1:6" x14ac:dyDescent="0.25">
      <c r="A119" t="s">
        <v>30</v>
      </c>
      <c r="B119" t="s">
        <v>20</v>
      </c>
      <c r="C119" t="s">
        <v>73</v>
      </c>
      <c r="D119" t="str">
        <f>VLOOKUP(C119,lookup!$A$1:$B$32,2,)</f>
        <v>TOM TAILOR SOURCING LTD.</v>
      </c>
      <c r="E119" t="str">
        <f>VLOOKUP(A119,lookup!$D$1:$E$30,2,)</f>
        <v>JKL</v>
      </c>
      <c r="F119" t="str">
        <f t="shared" si="1"/>
        <v>JKL-3F2TOM TAILOR SOURCING LTD.</v>
      </c>
    </row>
    <row r="120" spans="1:6" x14ac:dyDescent="0.25">
      <c r="A120" t="s">
        <v>30</v>
      </c>
      <c r="B120" t="s">
        <v>20</v>
      </c>
      <c r="C120" t="s">
        <v>66</v>
      </c>
      <c r="D120" t="str">
        <f>VLOOKUP(C120,lookup!$A$1:$B$32,2,)</f>
        <v>ASDA STORE LTD.</v>
      </c>
      <c r="E120" t="str">
        <f>VLOOKUP(A120,lookup!$D$1:$E$30,2,)</f>
        <v>JKL</v>
      </c>
      <c r="F120" t="str">
        <f t="shared" si="1"/>
        <v>JKL-3F2ASDA STORE LTD.</v>
      </c>
    </row>
    <row r="121" spans="1:6" x14ac:dyDescent="0.25">
      <c r="A121" t="s">
        <v>31</v>
      </c>
      <c r="B121" t="s">
        <v>2</v>
      </c>
      <c r="C121" t="s">
        <v>64</v>
      </c>
      <c r="D121" t="str">
        <f>VLOOKUP(C121,lookup!$A$1:$B$32,2,)</f>
        <v>C &amp; A BUYING GMBH &amp; CO. KG</v>
      </c>
      <c r="E121" t="str">
        <f>VLOOKUP(A121,lookup!$D$1:$E$30,2,)</f>
        <v>JKL</v>
      </c>
      <c r="F121" t="str">
        <f t="shared" si="1"/>
        <v>JKL-4A1C &amp; A BUYING GMBH &amp; CO. KG</v>
      </c>
    </row>
    <row r="122" spans="1:6" x14ac:dyDescent="0.25">
      <c r="A122" t="s">
        <v>31</v>
      </c>
      <c r="B122" t="s">
        <v>3</v>
      </c>
      <c r="C122" t="s">
        <v>70</v>
      </c>
      <c r="D122" t="str">
        <f>VLOOKUP(C122,lookup!$A$1:$B$32,2,)</f>
        <v>HUGO BOSS AG</v>
      </c>
      <c r="E122" t="str">
        <f>VLOOKUP(A122,lookup!$D$1:$E$30,2,)</f>
        <v>JKL</v>
      </c>
      <c r="F122" t="str">
        <f t="shared" si="1"/>
        <v>JKL-4A2HUGO BOSS AG</v>
      </c>
    </row>
    <row r="123" spans="1:6" x14ac:dyDescent="0.25">
      <c r="A123" t="s">
        <v>31</v>
      </c>
      <c r="B123" t="s">
        <v>4</v>
      </c>
      <c r="C123" t="s">
        <v>71</v>
      </c>
      <c r="D123" t="str">
        <f>VLOOKUP(C123,lookup!$A$1:$B$32,2,)</f>
        <v>PUMA</v>
      </c>
      <c r="E123" t="str">
        <f>VLOOKUP(A123,lookup!$D$1:$E$30,2,)</f>
        <v>JKL</v>
      </c>
      <c r="F123" t="str">
        <f t="shared" si="1"/>
        <v>JKL-4B1PUMA</v>
      </c>
    </row>
    <row r="124" spans="1:6" x14ac:dyDescent="0.25">
      <c r="A124" t="s">
        <v>31</v>
      </c>
      <c r="B124" t="s">
        <v>5</v>
      </c>
      <c r="C124" t="s">
        <v>79</v>
      </c>
      <c r="D124" t="str">
        <f>VLOOKUP(C124,lookup!$A$1:$B$32,2,)</f>
        <v>BONITA GMBS &amp; CO. KG</v>
      </c>
      <c r="E124" t="str">
        <f>VLOOKUP(A124,lookup!$D$1:$E$30,2,)</f>
        <v>JKL</v>
      </c>
      <c r="F124" t="str">
        <f t="shared" si="1"/>
        <v>JKL-4C1BONITA GMBS &amp; CO. KG</v>
      </c>
    </row>
    <row r="125" spans="1:6" x14ac:dyDescent="0.25">
      <c r="A125" t="s">
        <v>31</v>
      </c>
      <c r="B125" t="s">
        <v>19</v>
      </c>
      <c r="C125" t="s">
        <v>69</v>
      </c>
      <c r="D125" t="str">
        <f>VLOOKUP(C125,lookup!$A$1:$B$32,2,)</f>
        <v>Ralph Lauren Corporation</v>
      </c>
      <c r="E125" t="str">
        <f>VLOOKUP(A125,lookup!$D$1:$E$30,2,)</f>
        <v>JKL</v>
      </c>
      <c r="F125" t="str">
        <f t="shared" si="1"/>
        <v>JKL-4C2Ralph Lauren Corporation</v>
      </c>
    </row>
    <row r="126" spans="1:6" x14ac:dyDescent="0.25">
      <c r="A126" t="s">
        <v>31</v>
      </c>
      <c r="B126" t="s">
        <v>6</v>
      </c>
      <c r="C126" t="s">
        <v>66</v>
      </c>
      <c r="D126" t="str">
        <f>VLOOKUP(C126,lookup!$A$1:$B$32,2,)</f>
        <v>ASDA STORE LTD.</v>
      </c>
      <c r="E126" t="str">
        <f>VLOOKUP(A126,lookup!$D$1:$E$30,2,)</f>
        <v>JKL</v>
      </c>
      <c r="F126" t="str">
        <f t="shared" si="1"/>
        <v>JKL-4D1ASDA STORE LTD.</v>
      </c>
    </row>
    <row r="127" spans="1:6" x14ac:dyDescent="0.25">
      <c r="A127" t="s">
        <v>31</v>
      </c>
      <c r="B127" t="s">
        <v>7</v>
      </c>
      <c r="C127" t="s">
        <v>86</v>
      </c>
      <c r="D127" t="str">
        <f>VLOOKUP(C127,lookup!$A$1:$B$32,2,)</f>
        <v>NEXT SOURCING LTD.</v>
      </c>
      <c r="E127" t="str">
        <f>VLOOKUP(A127,lookup!$D$1:$E$30,2,)</f>
        <v>JKL</v>
      </c>
      <c r="F127" t="str">
        <f t="shared" si="1"/>
        <v>JKL-4D2NEXT SOURCING LTD.</v>
      </c>
    </row>
    <row r="128" spans="1:6" x14ac:dyDescent="0.25">
      <c r="A128" t="s">
        <v>31</v>
      </c>
      <c r="B128" t="s">
        <v>7</v>
      </c>
      <c r="C128" t="s">
        <v>73</v>
      </c>
      <c r="D128" t="str">
        <f>VLOOKUP(C128,lookup!$A$1:$B$32,2,)</f>
        <v>TOM TAILOR SOURCING LTD.</v>
      </c>
      <c r="E128" t="str">
        <f>VLOOKUP(A128,lookup!$D$1:$E$30,2,)</f>
        <v>JKL</v>
      </c>
      <c r="F128" t="str">
        <f t="shared" si="1"/>
        <v>JKL-4D2TOM TAILOR SOURCING LTD.</v>
      </c>
    </row>
    <row r="129" spans="1:6" x14ac:dyDescent="0.25">
      <c r="A129" t="s">
        <v>31</v>
      </c>
      <c r="B129" t="s">
        <v>8</v>
      </c>
      <c r="C129" t="s">
        <v>73</v>
      </c>
      <c r="D129" t="str">
        <f>VLOOKUP(C129,lookup!$A$1:$B$32,2,)</f>
        <v>TOM TAILOR SOURCING LTD.</v>
      </c>
      <c r="E129" t="str">
        <f>VLOOKUP(A129,lookup!$D$1:$E$30,2,)</f>
        <v>JKL</v>
      </c>
      <c r="F129" t="str">
        <f t="shared" si="1"/>
        <v>JKL-4E1TOM TAILOR SOURCING LTD.</v>
      </c>
    </row>
    <row r="130" spans="1:6" x14ac:dyDescent="0.25">
      <c r="A130" t="s">
        <v>31</v>
      </c>
      <c r="B130" t="s">
        <v>32</v>
      </c>
      <c r="C130" t="s">
        <v>71</v>
      </c>
      <c r="D130" t="str">
        <f>VLOOKUP(C130,lookup!$A$1:$B$32,2,)</f>
        <v>PUMA</v>
      </c>
      <c r="E130" t="str">
        <f>VLOOKUP(A130,lookup!$D$1:$E$30,2,)</f>
        <v>JKL</v>
      </c>
      <c r="F130" t="str">
        <f t="shared" ref="F130:F193" si="2">_xlfn.CONCAT(A130,B130,D130)</f>
        <v>JKL-4E2PUMA</v>
      </c>
    </row>
    <row r="131" spans="1:6" x14ac:dyDescent="0.25">
      <c r="A131" t="s">
        <v>31</v>
      </c>
      <c r="B131" t="s">
        <v>9</v>
      </c>
      <c r="C131" t="s">
        <v>71</v>
      </c>
      <c r="D131" t="str">
        <f>VLOOKUP(C131,lookup!$A$1:$B$32,2,)</f>
        <v>PUMA</v>
      </c>
      <c r="E131" t="str">
        <f>VLOOKUP(A131,lookup!$D$1:$E$30,2,)</f>
        <v>JKL</v>
      </c>
      <c r="F131" t="str">
        <f t="shared" si="2"/>
        <v>JKL-4F1PUMA</v>
      </c>
    </row>
    <row r="132" spans="1:6" x14ac:dyDescent="0.25">
      <c r="A132" t="s">
        <v>31</v>
      </c>
      <c r="B132" t="s">
        <v>20</v>
      </c>
      <c r="C132" t="s">
        <v>71</v>
      </c>
      <c r="D132" t="str">
        <f>VLOOKUP(C132,lookup!$A$1:$B$32,2,)</f>
        <v>PUMA</v>
      </c>
      <c r="E132" t="str">
        <f>VLOOKUP(A132,lookup!$D$1:$E$30,2,)</f>
        <v>JKL</v>
      </c>
      <c r="F132" t="str">
        <f t="shared" si="2"/>
        <v>JKL-4F2PUMA</v>
      </c>
    </row>
    <row r="133" spans="1:6" x14ac:dyDescent="0.25">
      <c r="A133" t="s">
        <v>33</v>
      </c>
      <c r="B133" t="s">
        <v>2</v>
      </c>
      <c r="C133" t="s">
        <v>70</v>
      </c>
      <c r="D133" t="str">
        <f>VLOOKUP(C133,lookup!$A$1:$B$32,2,)</f>
        <v>HUGO BOSS AG</v>
      </c>
      <c r="E133" t="str">
        <f>VLOOKUP(A133,lookup!$D$1:$E$30,2,)</f>
        <v>JKL</v>
      </c>
      <c r="F133" t="str">
        <f t="shared" si="2"/>
        <v>JKL-5A1HUGO BOSS AG</v>
      </c>
    </row>
    <row r="134" spans="1:6" x14ac:dyDescent="0.25">
      <c r="A134" t="s">
        <v>33</v>
      </c>
      <c r="B134" t="s">
        <v>4</v>
      </c>
      <c r="C134" t="s">
        <v>66</v>
      </c>
      <c r="D134" t="str">
        <f>VLOOKUP(C134,lookup!$A$1:$B$32,2,)</f>
        <v>ASDA STORE LTD.</v>
      </c>
      <c r="E134" t="str">
        <f>VLOOKUP(A134,lookup!$D$1:$E$30,2,)</f>
        <v>JKL</v>
      </c>
      <c r="F134" t="str">
        <f t="shared" si="2"/>
        <v>JKL-5B1ASDA STORE LTD.</v>
      </c>
    </row>
    <row r="135" spans="1:6" x14ac:dyDescent="0.25">
      <c r="A135" t="s">
        <v>33</v>
      </c>
      <c r="B135" t="s">
        <v>17</v>
      </c>
      <c r="C135" t="s">
        <v>71</v>
      </c>
      <c r="D135" t="str">
        <f>VLOOKUP(C135,lookup!$A$1:$B$32,2,)</f>
        <v>PUMA</v>
      </c>
      <c r="E135" t="str">
        <f>VLOOKUP(A135,lookup!$D$1:$E$30,2,)</f>
        <v>JKL</v>
      </c>
      <c r="F135" t="str">
        <f t="shared" si="2"/>
        <v>JKL-5B2PUMA</v>
      </c>
    </row>
    <row r="136" spans="1:6" x14ac:dyDescent="0.25">
      <c r="A136" t="s">
        <v>33</v>
      </c>
      <c r="B136" t="s">
        <v>17</v>
      </c>
      <c r="C136" t="s">
        <v>73</v>
      </c>
      <c r="D136" t="str">
        <f>VLOOKUP(C136,lookup!$A$1:$B$32,2,)</f>
        <v>TOM TAILOR SOURCING LTD.</v>
      </c>
      <c r="E136" t="str">
        <f>VLOOKUP(A136,lookup!$D$1:$E$30,2,)</f>
        <v>JKL</v>
      </c>
      <c r="F136" t="str">
        <f t="shared" si="2"/>
        <v>JKL-5B2TOM TAILOR SOURCING LTD.</v>
      </c>
    </row>
    <row r="137" spans="1:6" x14ac:dyDescent="0.25">
      <c r="A137" t="s">
        <v>33</v>
      </c>
      <c r="B137" t="s">
        <v>17</v>
      </c>
      <c r="C137" t="s">
        <v>70</v>
      </c>
      <c r="D137" t="str">
        <f>VLOOKUP(C137,lookup!$A$1:$B$32,2,)</f>
        <v>HUGO BOSS AG</v>
      </c>
      <c r="E137" t="str">
        <f>VLOOKUP(A137,lookup!$D$1:$E$30,2,)</f>
        <v>JKL</v>
      </c>
      <c r="F137" t="str">
        <f t="shared" si="2"/>
        <v>JKL-5B2HUGO BOSS AG</v>
      </c>
    </row>
    <row r="138" spans="1:6" x14ac:dyDescent="0.25">
      <c r="A138" t="s">
        <v>33</v>
      </c>
      <c r="B138" t="s">
        <v>5</v>
      </c>
      <c r="C138" t="s">
        <v>71</v>
      </c>
      <c r="D138" t="str">
        <f>VLOOKUP(C138,lookup!$A$1:$B$32,2,)</f>
        <v>PUMA</v>
      </c>
      <c r="E138" t="str">
        <f>VLOOKUP(A138,lookup!$D$1:$E$30,2,)</f>
        <v>JKL</v>
      </c>
      <c r="F138" t="str">
        <f t="shared" si="2"/>
        <v>JKL-5C1PUMA</v>
      </c>
    </row>
    <row r="139" spans="1:6" x14ac:dyDescent="0.25">
      <c r="A139" t="s">
        <v>33</v>
      </c>
      <c r="B139" t="s">
        <v>19</v>
      </c>
      <c r="C139" t="s">
        <v>71</v>
      </c>
      <c r="D139" t="str">
        <f>VLOOKUP(C139,lookup!$A$1:$B$32,2,)</f>
        <v>PUMA</v>
      </c>
      <c r="E139" t="str">
        <f>VLOOKUP(A139,lookup!$D$1:$E$30,2,)</f>
        <v>JKL</v>
      </c>
      <c r="F139" t="str">
        <f t="shared" si="2"/>
        <v>JKL-5C2PUMA</v>
      </c>
    </row>
    <row r="140" spans="1:6" x14ac:dyDescent="0.25">
      <c r="A140" t="s">
        <v>33</v>
      </c>
      <c r="B140" t="s">
        <v>6</v>
      </c>
      <c r="C140" t="s">
        <v>70</v>
      </c>
      <c r="D140" t="str">
        <f>VLOOKUP(C140,lookup!$A$1:$B$32,2,)</f>
        <v>HUGO BOSS AG</v>
      </c>
      <c r="E140" t="str">
        <f>VLOOKUP(A140,lookup!$D$1:$E$30,2,)</f>
        <v>JKL</v>
      </c>
      <c r="F140" t="str">
        <f t="shared" si="2"/>
        <v>JKL-5D1HUGO BOSS AG</v>
      </c>
    </row>
    <row r="141" spans="1:6" x14ac:dyDescent="0.25">
      <c r="A141" t="s">
        <v>33</v>
      </c>
      <c r="B141" t="s">
        <v>7</v>
      </c>
      <c r="C141" t="s">
        <v>71</v>
      </c>
      <c r="D141" t="str">
        <f>VLOOKUP(C141,lookup!$A$1:$B$32,2,)</f>
        <v>PUMA</v>
      </c>
      <c r="E141" t="str">
        <f>VLOOKUP(A141,lookup!$D$1:$E$30,2,)</f>
        <v>JKL</v>
      </c>
      <c r="F141" t="str">
        <f t="shared" si="2"/>
        <v>JKL-5D2PUMA</v>
      </c>
    </row>
    <row r="142" spans="1:6" x14ac:dyDescent="0.25">
      <c r="A142" t="s">
        <v>33</v>
      </c>
      <c r="B142" t="s">
        <v>8</v>
      </c>
      <c r="C142" t="s">
        <v>69</v>
      </c>
      <c r="D142" t="str">
        <f>VLOOKUP(C142,lookup!$A$1:$B$32,2,)</f>
        <v>Ralph Lauren Corporation</v>
      </c>
      <c r="E142" t="str">
        <f>VLOOKUP(A142,lookup!$D$1:$E$30,2,)</f>
        <v>JKL</v>
      </c>
      <c r="F142" t="str">
        <f t="shared" si="2"/>
        <v>JKL-5E1Ralph Lauren Corporation</v>
      </c>
    </row>
    <row r="143" spans="1:6" x14ac:dyDescent="0.25">
      <c r="A143" t="s">
        <v>33</v>
      </c>
      <c r="B143" t="s">
        <v>32</v>
      </c>
      <c r="C143" t="s">
        <v>86</v>
      </c>
      <c r="D143" t="str">
        <f>VLOOKUP(C143,lookup!$A$1:$B$32,2,)</f>
        <v>NEXT SOURCING LTD.</v>
      </c>
      <c r="E143" t="str">
        <f>VLOOKUP(A143,lookup!$D$1:$E$30,2,)</f>
        <v>JKL</v>
      </c>
      <c r="F143" t="str">
        <f t="shared" si="2"/>
        <v>JKL-5E2NEXT SOURCING LTD.</v>
      </c>
    </row>
    <row r="144" spans="1:6" x14ac:dyDescent="0.25">
      <c r="A144" t="s">
        <v>33</v>
      </c>
      <c r="B144" t="s">
        <v>9</v>
      </c>
      <c r="C144" t="s">
        <v>69</v>
      </c>
      <c r="D144" t="str">
        <f>VLOOKUP(C144,lookup!$A$1:$B$32,2,)</f>
        <v>Ralph Lauren Corporation</v>
      </c>
      <c r="E144" t="str">
        <f>VLOOKUP(A144,lookup!$D$1:$E$30,2,)</f>
        <v>JKL</v>
      </c>
      <c r="F144" t="str">
        <f t="shared" si="2"/>
        <v>JKL-5F1Ralph Lauren Corporation</v>
      </c>
    </row>
    <row r="145" spans="1:6" x14ac:dyDescent="0.25">
      <c r="A145" t="s">
        <v>33</v>
      </c>
      <c r="B145" t="s">
        <v>20</v>
      </c>
      <c r="C145" t="s">
        <v>64</v>
      </c>
      <c r="D145" t="str">
        <f>VLOOKUP(C145,lookup!$A$1:$B$32,2,)</f>
        <v>C &amp; A BUYING GMBH &amp; CO. KG</v>
      </c>
      <c r="E145" t="str">
        <f>VLOOKUP(A145,lookup!$D$1:$E$30,2,)</f>
        <v>JKL</v>
      </c>
      <c r="F145" t="str">
        <f t="shared" si="2"/>
        <v>JKL-5F2C &amp; A BUYING GMBH &amp; CO. KG</v>
      </c>
    </row>
    <row r="146" spans="1:6" x14ac:dyDescent="0.25">
      <c r="A146" t="s">
        <v>33</v>
      </c>
      <c r="B146" t="s">
        <v>20</v>
      </c>
      <c r="C146" t="s">
        <v>71</v>
      </c>
      <c r="D146" t="str">
        <f>VLOOKUP(C146,lookup!$A$1:$B$32,2,)</f>
        <v>PUMA</v>
      </c>
      <c r="E146" t="str">
        <f>VLOOKUP(A146,lookup!$D$1:$E$30,2,)</f>
        <v>JKL</v>
      </c>
      <c r="F146" t="str">
        <f t="shared" si="2"/>
        <v>JKL-5F2PUMA</v>
      </c>
    </row>
    <row r="147" spans="1:6" x14ac:dyDescent="0.25">
      <c r="A147" t="s">
        <v>34</v>
      </c>
      <c r="B147" t="s">
        <v>2</v>
      </c>
      <c r="C147" t="s">
        <v>72</v>
      </c>
      <c r="D147" t="str">
        <f>VLOOKUP(C147,lookup!$A$1:$B$32,2,)</f>
        <v>G-STAR RAW CV</v>
      </c>
      <c r="E147" t="str">
        <f>VLOOKUP(A147,lookup!$D$1:$E$30,2,)</f>
        <v>JKL</v>
      </c>
      <c r="F147" t="str">
        <f t="shared" si="2"/>
        <v>DBLA1G-STAR RAW CV</v>
      </c>
    </row>
    <row r="148" spans="1:6" x14ac:dyDescent="0.25">
      <c r="A148" t="s">
        <v>34</v>
      </c>
      <c r="B148" t="s">
        <v>4</v>
      </c>
      <c r="C148" t="s">
        <v>71</v>
      </c>
      <c r="D148" t="str">
        <f>VLOOKUP(C148,lookup!$A$1:$B$32,2,)</f>
        <v>PUMA</v>
      </c>
      <c r="E148" t="str">
        <f>VLOOKUP(A148,lookup!$D$1:$E$30,2,)</f>
        <v>JKL</v>
      </c>
      <c r="F148" t="str">
        <f t="shared" si="2"/>
        <v>DBLB1PUMA</v>
      </c>
    </row>
    <row r="149" spans="1:6" x14ac:dyDescent="0.25">
      <c r="A149" t="s">
        <v>34</v>
      </c>
      <c r="B149" t="s">
        <v>5</v>
      </c>
      <c r="C149" t="s">
        <v>71</v>
      </c>
      <c r="D149" t="str">
        <f>VLOOKUP(C149,lookup!$A$1:$B$32,2,)</f>
        <v>PUMA</v>
      </c>
      <c r="E149" t="str">
        <f>VLOOKUP(A149,lookup!$D$1:$E$30,2,)</f>
        <v>JKL</v>
      </c>
      <c r="F149" t="str">
        <f t="shared" si="2"/>
        <v>DBLC1PUMA</v>
      </c>
    </row>
    <row r="150" spans="1:6" x14ac:dyDescent="0.25">
      <c r="A150" t="s">
        <v>34</v>
      </c>
      <c r="B150" t="s">
        <v>19</v>
      </c>
      <c r="C150" t="s">
        <v>73</v>
      </c>
      <c r="D150" t="str">
        <f>VLOOKUP(C150,lookup!$A$1:$B$32,2,)</f>
        <v>TOM TAILOR SOURCING LTD.</v>
      </c>
      <c r="E150" t="str">
        <f>VLOOKUP(A150,lookup!$D$1:$E$30,2,)</f>
        <v>JKL</v>
      </c>
      <c r="F150" t="str">
        <f t="shared" si="2"/>
        <v>DBLC2TOM TAILOR SOURCING LTD.</v>
      </c>
    </row>
    <row r="151" spans="1:6" x14ac:dyDescent="0.25">
      <c r="A151" t="s">
        <v>34</v>
      </c>
      <c r="B151" t="s">
        <v>6</v>
      </c>
      <c r="C151" t="s">
        <v>64</v>
      </c>
      <c r="D151" t="str">
        <f>VLOOKUP(C151,lookup!$A$1:$B$32,2,)</f>
        <v>C &amp; A BUYING GMBH &amp; CO. KG</v>
      </c>
      <c r="E151" t="str">
        <f>VLOOKUP(A151,lookup!$D$1:$E$30,2,)</f>
        <v>JKL</v>
      </c>
      <c r="F151" t="str">
        <f t="shared" si="2"/>
        <v>DBLD1C &amp; A BUYING GMBH &amp; CO. KG</v>
      </c>
    </row>
    <row r="152" spans="1:6" x14ac:dyDescent="0.25">
      <c r="A152" t="s">
        <v>34</v>
      </c>
      <c r="B152" t="s">
        <v>7</v>
      </c>
      <c r="C152" t="s">
        <v>64</v>
      </c>
      <c r="D152" t="str">
        <f>VLOOKUP(C152,lookup!$A$1:$B$32,2,)</f>
        <v>C &amp; A BUYING GMBH &amp; CO. KG</v>
      </c>
      <c r="E152" t="str">
        <f>VLOOKUP(A152,lookup!$D$1:$E$30,2,)</f>
        <v>JKL</v>
      </c>
      <c r="F152" t="str">
        <f t="shared" si="2"/>
        <v>DBLD2C &amp; A BUYING GMBH &amp; CO. KG</v>
      </c>
    </row>
    <row r="153" spans="1:6" x14ac:dyDescent="0.25">
      <c r="A153" t="s">
        <v>34</v>
      </c>
      <c r="B153" t="s">
        <v>7</v>
      </c>
      <c r="C153" t="s">
        <v>71</v>
      </c>
      <c r="D153" t="str">
        <f>VLOOKUP(C153,lookup!$A$1:$B$32,2,)</f>
        <v>PUMA</v>
      </c>
      <c r="E153" t="str">
        <f>VLOOKUP(A153,lookup!$D$1:$E$30,2,)</f>
        <v>JKL</v>
      </c>
      <c r="F153" t="str">
        <f t="shared" si="2"/>
        <v>DBLD2PUMA</v>
      </c>
    </row>
    <row r="154" spans="1:6" x14ac:dyDescent="0.25">
      <c r="A154" t="s">
        <v>34</v>
      </c>
      <c r="B154" t="s">
        <v>8</v>
      </c>
      <c r="C154" t="s">
        <v>73</v>
      </c>
      <c r="D154" t="str">
        <f>VLOOKUP(C154,lookup!$A$1:$B$32,2,)</f>
        <v>TOM TAILOR SOURCING LTD.</v>
      </c>
      <c r="E154" t="str">
        <f>VLOOKUP(A154,lookup!$D$1:$E$30,2,)</f>
        <v>JKL</v>
      </c>
      <c r="F154" t="str">
        <f t="shared" si="2"/>
        <v>DBLE1TOM TAILOR SOURCING LTD.</v>
      </c>
    </row>
    <row r="155" spans="1:6" x14ac:dyDescent="0.25">
      <c r="A155" t="s">
        <v>34</v>
      </c>
      <c r="B155" t="s">
        <v>32</v>
      </c>
      <c r="C155" t="s">
        <v>66</v>
      </c>
      <c r="D155" t="str">
        <f>VLOOKUP(C155,lookup!$A$1:$B$32,2,)</f>
        <v>ASDA STORE LTD.</v>
      </c>
      <c r="E155" t="str">
        <f>VLOOKUP(A155,lookup!$D$1:$E$30,2,)</f>
        <v>JKL</v>
      </c>
      <c r="F155" t="str">
        <f t="shared" si="2"/>
        <v>DBLE2ASDA STORE LTD.</v>
      </c>
    </row>
    <row r="156" spans="1:6" x14ac:dyDescent="0.25">
      <c r="A156" t="s">
        <v>34</v>
      </c>
      <c r="B156" t="s">
        <v>32</v>
      </c>
      <c r="C156" t="s">
        <v>71</v>
      </c>
      <c r="D156" t="str">
        <f>VLOOKUP(C156,lookup!$A$1:$B$32,2,)</f>
        <v>PUMA</v>
      </c>
      <c r="E156" t="str">
        <f>VLOOKUP(A156,lookup!$D$1:$E$30,2,)</f>
        <v>JKL</v>
      </c>
      <c r="F156" t="str">
        <f t="shared" si="2"/>
        <v>DBLE2PUMA</v>
      </c>
    </row>
    <row r="157" spans="1:6" x14ac:dyDescent="0.25">
      <c r="A157" t="s">
        <v>34</v>
      </c>
      <c r="B157" t="s">
        <v>9</v>
      </c>
      <c r="C157" t="s">
        <v>79</v>
      </c>
      <c r="D157" t="str">
        <f>VLOOKUP(C157,lookup!$A$1:$B$32,2,)</f>
        <v>BONITA GMBS &amp; CO. KG</v>
      </c>
      <c r="E157" t="str">
        <f>VLOOKUP(A157,lookup!$D$1:$E$30,2,)</f>
        <v>JKL</v>
      </c>
      <c r="F157" t="str">
        <f t="shared" si="2"/>
        <v>DBLF1BONITA GMBS &amp; CO. KG</v>
      </c>
    </row>
    <row r="158" spans="1:6" x14ac:dyDescent="0.25">
      <c r="A158" t="s">
        <v>35</v>
      </c>
      <c r="B158" t="s">
        <v>2</v>
      </c>
      <c r="C158" t="s">
        <v>66</v>
      </c>
      <c r="D158" t="str">
        <f>VLOOKUP(C158,lookup!$A$1:$B$32,2,)</f>
        <v>ASDA STORE LTD.</v>
      </c>
      <c r="E158" t="str">
        <f>VLOOKUP(A158,lookup!$D$1:$E$30,2,)</f>
        <v>MFL</v>
      </c>
      <c r="F158" t="str">
        <f t="shared" si="2"/>
        <v>MFLA1ASDA STORE LTD.</v>
      </c>
    </row>
    <row r="159" spans="1:6" x14ac:dyDescent="0.25">
      <c r="A159" t="s">
        <v>35</v>
      </c>
      <c r="B159" t="s">
        <v>3</v>
      </c>
      <c r="C159" t="s">
        <v>66</v>
      </c>
      <c r="D159" t="str">
        <f>VLOOKUP(C159,lookup!$A$1:$B$32,2,)</f>
        <v>ASDA STORE LTD.</v>
      </c>
      <c r="E159" t="str">
        <f>VLOOKUP(A159,lookup!$D$1:$E$30,2,)</f>
        <v>MFL</v>
      </c>
      <c r="F159" t="str">
        <f t="shared" si="2"/>
        <v>MFLA2ASDA STORE LTD.</v>
      </c>
    </row>
    <row r="160" spans="1:6" x14ac:dyDescent="0.25">
      <c r="A160" t="s">
        <v>35</v>
      </c>
      <c r="B160" t="s">
        <v>4</v>
      </c>
      <c r="C160" t="s">
        <v>66</v>
      </c>
      <c r="D160" t="str">
        <f>VLOOKUP(C160,lookup!$A$1:$B$32,2,)</f>
        <v>ASDA STORE LTD.</v>
      </c>
      <c r="E160" t="str">
        <f>VLOOKUP(A160,lookup!$D$1:$E$30,2,)</f>
        <v>MFL</v>
      </c>
      <c r="F160" t="str">
        <f t="shared" si="2"/>
        <v>MFLB1ASDA STORE LTD.</v>
      </c>
    </row>
    <row r="161" spans="1:6" x14ac:dyDescent="0.25">
      <c r="A161" t="s">
        <v>35</v>
      </c>
      <c r="B161" t="s">
        <v>17</v>
      </c>
      <c r="C161" t="s">
        <v>66</v>
      </c>
      <c r="D161" t="str">
        <f>VLOOKUP(C161,lookup!$A$1:$B$32,2,)</f>
        <v>ASDA STORE LTD.</v>
      </c>
      <c r="E161" t="str">
        <f>VLOOKUP(A161,lookup!$D$1:$E$30,2,)</f>
        <v>MFL</v>
      </c>
      <c r="F161" t="str">
        <f t="shared" si="2"/>
        <v>MFLB2ASDA STORE LTD.</v>
      </c>
    </row>
    <row r="162" spans="1:6" x14ac:dyDescent="0.25">
      <c r="A162" t="s">
        <v>35</v>
      </c>
      <c r="B162" t="s">
        <v>5</v>
      </c>
      <c r="C162" t="s">
        <v>66</v>
      </c>
      <c r="D162" t="str">
        <f>VLOOKUP(C162,lookup!$A$1:$B$32,2,)</f>
        <v>ASDA STORE LTD.</v>
      </c>
      <c r="E162" t="str">
        <f>VLOOKUP(A162,lookup!$D$1:$E$30,2,)</f>
        <v>MFL</v>
      </c>
      <c r="F162" t="str">
        <f t="shared" si="2"/>
        <v>MFLC1ASDA STORE LTD.</v>
      </c>
    </row>
    <row r="163" spans="1:6" x14ac:dyDescent="0.25">
      <c r="A163" t="s">
        <v>35</v>
      </c>
      <c r="B163" t="s">
        <v>19</v>
      </c>
      <c r="C163" t="s">
        <v>66</v>
      </c>
      <c r="D163" t="str">
        <f>VLOOKUP(C163,lookup!$A$1:$B$32,2,)</f>
        <v>ASDA STORE LTD.</v>
      </c>
      <c r="E163" t="str">
        <f>VLOOKUP(A163,lookup!$D$1:$E$30,2,)</f>
        <v>MFL</v>
      </c>
      <c r="F163" t="str">
        <f t="shared" si="2"/>
        <v>MFLC2ASDA STORE LTD.</v>
      </c>
    </row>
    <row r="164" spans="1:6" x14ac:dyDescent="0.25">
      <c r="A164" t="s">
        <v>36</v>
      </c>
      <c r="B164" t="s">
        <v>2</v>
      </c>
      <c r="C164" t="s">
        <v>66</v>
      </c>
      <c r="D164" t="str">
        <f>VLOOKUP(C164,lookup!$A$1:$B$32,2,)</f>
        <v>ASDA STORE LTD.</v>
      </c>
      <c r="E164" t="str">
        <f>VLOOKUP(A164,lookup!$D$1:$E$30,2,)</f>
        <v>MFL</v>
      </c>
      <c r="F164" t="str">
        <f t="shared" si="2"/>
        <v>MFL-1A1ASDA STORE LTD.</v>
      </c>
    </row>
    <row r="165" spans="1:6" x14ac:dyDescent="0.25">
      <c r="A165" t="s">
        <v>36</v>
      </c>
      <c r="B165" t="s">
        <v>3</v>
      </c>
      <c r="C165" t="s">
        <v>71</v>
      </c>
      <c r="D165" t="str">
        <f>VLOOKUP(C165,lookup!$A$1:$B$32,2,)</f>
        <v>PUMA</v>
      </c>
      <c r="E165" t="str">
        <f>VLOOKUP(A165,lookup!$D$1:$E$30,2,)</f>
        <v>MFL</v>
      </c>
      <c r="F165" t="str">
        <f t="shared" si="2"/>
        <v>MFL-1A2PUMA</v>
      </c>
    </row>
    <row r="166" spans="1:6" x14ac:dyDescent="0.25">
      <c r="A166" t="s">
        <v>36</v>
      </c>
      <c r="B166" t="s">
        <v>3</v>
      </c>
      <c r="C166" t="s">
        <v>66</v>
      </c>
      <c r="D166" t="str">
        <f>VLOOKUP(C166,lookup!$A$1:$B$32,2,)</f>
        <v>ASDA STORE LTD.</v>
      </c>
      <c r="E166" t="str">
        <f>VLOOKUP(A166,lookup!$D$1:$E$30,2,)</f>
        <v>MFL</v>
      </c>
      <c r="F166" t="str">
        <f t="shared" si="2"/>
        <v>MFL-1A2ASDA STORE LTD.</v>
      </c>
    </row>
    <row r="167" spans="1:6" x14ac:dyDescent="0.25">
      <c r="A167" t="s">
        <v>36</v>
      </c>
      <c r="B167" t="s">
        <v>4</v>
      </c>
      <c r="C167" t="s">
        <v>66</v>
      </c>
      <c r="D167" t="str">
        <f>VLOOKUP(C167,lookup!$A$1:$B$32,2,)</f>
        <v>ASDA STORE LTD.</v>
      </c>
      <c r="E167" t="str">
        <f>VLOOKUP(A167,lookup!$D$1:$E$30,2,)</f>
        <v>MFL</v>
      </c>
      <c r="F167" t="str">
        <f t="shared" si="2"/>
        <v>MFL-1B1ASDA STORE LTD.</v>
      </c>
    </row>
    <row r="168" spans="1:6" x14ac:dyDescent="0.25">
      <c r="A168" t="s">
        <v>36</v>
      </c>
      <c r="B168" t="s">
        <v>17</v>
      </c>
      <c r="C168" t="s">
        <v>71</v>
      </c>
      <c r="D168" t="str">
        <f>VLOOKUP(C168,lookup!$A$1:$B$32,2,)</f>
        <v>PUMA</v>
      </c>
      <c r="E168" t="str">
        <f>VLOOKUP(A168,lookup!$D$1:$E$30,2,)</f>
        <v>MFL</v>
      </c>
      <c r="F168" t="str">
        <f t="shared" si="2"/>
        <v>MFL-1B2PUMA</v>
      </c>
    </row>
    <row r="169" spans="1:6" x14ac:dyDescent="0.25">
      <c r="A169" t="s">
        <v>36</v>
      </c>
      <c r="B169" t="s">
        <v>19</v>
      </c>
      <c r="C169" t="s">
        <v>66</v>
      </c>
      <c r="D169" t="str">
        <f>VLOOKUP(C169,lookup!$A$1:$B$32,2,)</f>
        <v>ASDA STORE LTD.</v>
      </c>
      <c r="E169" t="str">
        <f>VLOOKUP(A169,lookup!$D$1:$E$30,2,)</f>
        <v>MFL</v>
      </c>
      <c r="F169" t="str">
        <f t="shared" si="2"/>
        <v>MFL-1C2ASDA STORE LTD.</v>
      </c>
    </row>
    <row r="170" spans="1:6" x14ac:dyDescent="0.25">
      <c r="A170" t="s">
        <v>36</v>
      </c>
      <c r="B170" t="s">
        <v>6</v>
      </c>
      <c r="C170" t="s">
        <v>66</v>
      </c>
      <c r="D170" t="str">
        <f>VLOOKUP(C170,lookup!$A$1:$B$32,2,)</f>
        <v>ASDA STORE LTD.</v>
      </c>
      <c r="E170" t="str">
        <f>VLOOKUP(A170,lookup!$D$1:$E$30,2,)</f>
        <v>MFL</v>
      </c>
      <c r="F170" t="str">
        <f t="shared" si="2"/>
        <v>MFL-1D1ASDA STORE LTD.</v>
      </c>
    </row>
    <row r="171" spans="1:6" x14ac:dyDescent="0.25">
      <c r="A171" t="s">
        <v>36</v>
      </c>
      <c r="B171" t="s">
        <v>7</v>
      </c>
      <c r="C171" t="s">
        <v>66</v>
      </c>
      <c r="D171" t="str">
        <f>VLOOKUP(C171,lookup!$A$1:$B$32,2,)</f>
        <v>ASDA STORE LTD.</v>
      </c>
      <c r="E171" t="str">
        <f>VLOOKUP(A171,lookup!$D$1:$E$30,2,)</f>
        <v>MFL</v>
      </c>
      <c r="F171" t="str">
        <f t="shared" si="2"/>
        <v>MFL-1D2ASDA STORE LTD.</v>
      </c>
    </row>
    <row r="172" spans="1:6" x14ac:dyDescent="0.25">
      <c r="A172" t="s">
        <v>36</v>
      </c>
      <c r="B172" t="s">
        <v>8</v>
      </c>
      <c r="C172" t="s">
        <v>71</v>
      </c>
      <c r="D172" t="str">
        <f>VLOOKUP(C172,lookup!$A$1:$B$32,2,)</f>
        <v>PUMA</v>
      </c>
      <c r="E172" t="str">
        <f>VLOOKUP(A172,lookup!$D$1:$E$30,2,)</f>
        <v>MFL</v>
      </c>
      <c r="F172" t="str">
        <f t="shared" si="2"/>
        <v>MFL-1E1PUMA</v>
      </c>
    </row>
    <row r="173" spans="1:6" x14ac:dyDescent="0.25">
      <c r="A173" t="s">
        <v>36</v>
      </c>
      <c r="B173" t="s">
        <v>9</v>
      </c>
      <c r="C173" t="s">
        <v>66</v>
      </c>
      <c r="D173" t="str">
        <f>VLOOKUP(C173,lookup!$A$1:$B$32,2,)</f>
        <v>ASDA STORE LTD.</v>
      </c>
      <c r="E173" t="str">
        <f>VLOOKUP(A173,lookup!$D$1:$E$30,2,)</f>
        <v>MFL</v>
      </c>
      <c r="F173" t="str">
        <f t="shared" si="2"/>
        <v>MFL-1F1ASDA STORE LTD.</v>
      </c>
    </row>
    <row r="174" spans="1:6" x14ac:dyDescent="0.25">
      <c r="A174" t="s">
        <v>36</v>
      </c>
      <c r="B174" t="s">
        <v>20</v>
      </c>
      <c r="C174" t="s">
        <v>66</v>
      </c>
      <c r="D174" t="str">
        <f>VLOOKUP(C174,lookup!$A$1:$B$32,2,)</f>
        <v>ASDA STORE LTD.</v>
      </c>
      <c r="E174" t="str">
        <f>VLOOKUP(A174,lookup!$D$1:$E$30,2,)</f>
        <v>MFL</v>
      </c>
      <c r="F174" t="str">
        <f t="shared" si="2"/>
        <v>MFL-1F2ASDA STORE LTD.</v>
      </c>
    </row>
    <row r="175" spans="1:6" x14ac:dyDescent="0.25">
      <c r="A175" t="s">
        <v>36</v>
      </c>
      <c r="B175" t="s">
        <v>10</v>
      </c>
      <c r="C175" t="s">
        <v>66</v>
      </c>
      <c r="D175" t="str">
        <f>VLOOKUP(C175,lookup!$A$1:$B$32,2,)</f>
        <v>ASDA STORE LTD.</v>
      </c>
      <c r="E175" t="str">
        <f>VLOOKUP(A175,lookup!$D$1:$E$30,2,)</f>
        <v>MFL</v>
      </c>
      <c r="F175" t="str">
        <f t="shared" si="2"/>
        <v>MFL-1G1ASDA STORE LTD.</v>
      </c>
    </row>
    <row r="176" spans="1:6" x14ac:dyDescent="0.25">
      <c r="A176" t="s">
        <v>36</v>
      </c>
      <c r="B176" t="s">
        <v>11</v>
      </c>
      <c r="C176" t="s">
        <v>66</v>
      </c>
      <c r="D176" t="str">
        <f>VLOOKUP(C176,lookup!$A$1:$B$32,2,)</f>
        <v>ASDA STORE LTD.</v>
      </c>
      <c r="E176" t="str">
        <f>VLOOKUP(A176,lookup!$D$1:$E$30,2,)</f>
        <v>MFL</v>
      </c>
      <c r="F176" t="str">
        <f t="shared" si="2"/>
        <v>MFL-1G2ASDA STORE LTD.</v>
      </c>
    </row>
    <row r="177" spans="1:6" x14ac:dyDescent="0.25">
      <c r="A177" t="s">
        <v>36</v>
      </c>
      <c r="B177" t="s">
        <v>13</v>
      </c>
      <c r="C177" t="s">
        <v>66</v>
      </c>
      <c r="D177" t="str">
        <f>VLOOKUP(C177,lookup!$A$1:$B$32,2,)</f>
        <v>ASDA STORE LTD.</v>
      </c>
      <c r="E177" t="str">
        <f>VLOOKUP(A177,lookup!$D$1:$E$30,2,)</f>
        <v>MFL</v>
      </c>
      <c r="F177" t="str">
        <f t="shared" si="2"/>
        <v>MFL-1H1ASDA STORE LTD.</v>
      </c>
    </row>
    <row r="178" spans="1:6" x14ac:dyDescent="0.25">
      <c r="A178" t="s">
        <v>36</v>
      </c>
      <c r="B178" t="s">
        <v>14</v>
      </c>
      <c r="C178" t="s">
        <v>74</v>
      </c>
      <c r="D178" t="str">
        <f>VLOOKUP(C178,lookup!$A$1:$B$32,2,)</f>
        <v>VF CORPORATION</v>
      </c>
      <c r="E178" t="str">
        <f>VLOOKUP(A178,lookup!$D$1:$E$30,2,)</f>
        <v>MFL</v>
      </c>
      <c r="F178" t="str">
        <f t="shared" si="2"/>
        <v>MFL-1H2VF CORPORATION</v>
      </c>
    </row>
    <row r="179" spans="1:6" x14ac:dyDescent="0.25">
      <c r="A179" t="s">
        <v>37</v>
      </c>
      <c r="B179" t="s">
        <v>2</v>
      </c>
      <c r="C179" t="s">
        <v>66</v>
      </c>
      <c r="D179" t="str">
        <f>VLOOKUP(C179,lookup!$A$1:$B$32,2,)</f>
        <v>ASDA STORE LTD.</v>
      </c>
      <c r="E179" t="str">
        <f>VLOOKUP(A179,lookup!$D$1:$E$30,2,)</f>
        <v>MFL</v>
      </c>
      <c r="F179" t="str">
        <f t="shared" si="2"/>
        <v>MFL-2A1ASDA STORE LTD.</v>
      </c>
    </row>
    <row r="180" spans="1:6" x14ac:dyDescent="0.25">
      <c r="A180" t="s">
        <v>37</v>
      </c>
      <c r="B180" t="s">
        <v>2</v>
      </c>
      <c r="C180" t="s">
        <v>71</v>
      </c>
      <c r="D180" t="str">
        <f>VLOOKUP(C180,lookup!$A$1:$B$32,2,)</f>
        <v>PUMA</v>
      </c>
      <c r="E180" t="str">
        <f>VLOOKUP(A180,lookup!$D$1:$E$30,2,)</f>
        <v>MFL</v>
      </c>
      <c r="F180" t="str">
        <f t="shared" si="2"/>
        <v>MFL-2A1PUMA</v>
      </c>
    </row>
    <row r="181" spans="1:6" x14ac:dyDescent="0.25">
      <c r="A181" t="s">
        <v>37</v>
      </c>
      <c r="B181" t="s">
        <v>3</v>
      </c>
      <c r="C181" t="s">
        <v>71</v>
      </c>
      <c r="D181" t="str">
        <f>VLOOKUP(C181,lookup!$A$1:$B$32,2,)</f>
        <v>PUMA</v>
      </c>
      <c r="E181" t="str">
        <f>VLOOKUP(A181,lookup!$D$1:$E$30,2,)</f>
        <v>MFL</v>
      </c>
      <c r="F181" t="str">
        <f t="shared" si="2"/>
        <v>MFL-2A2PUMA</v>
      </c>
    </row>
    <row r="182" spans="1:6" x14ac:dyDescent="0.25">
      <c r="A182" t="s">
        <v>37</v>
      </c>
      <c r="B182" t="s">
        <v>4</v>
      </c>
      <c r="C182" t="s">
        <v>66</v>
      </c>
      <c r="D182" t="str">
        <f>VLOOKUP(C182,lookup!$A$1:$B$32,2,)</f>
        <v>ASDA STORE LTD.</v>
      </c>
      <c r="E182" t="str">
        <f>VLOOKUP(A182,lookup!$D$1:$E$30,2,)</f>
        <v>MFL</v>
      </c>
      <c r="F182" t="str">
        <f t="shared" si="2"/>
        <v>MFL-2B1ASDA STORE LTD.</v>
      </c>
    </row>
    <row r="183" spans="1:6" x14ac:dyDescent="0.25">
      <c r="A183" t="s">
        <v>37</v>
      </c>
      <c r="B183" t="s">
        <v>17</v>
      </c>
      <c r="C183" t="s">
        <v>66</v>
      </c>
      <c r="D183" t="str">
        <f>VLOOKUP(C183,lookup!$A$1:$B$32,2,)</f>
        <v>ASDA STORE LTD.</v>
      </c>
      <c r="E183" t="str">
        <f>VLOOKUP(A183,lookup!$D$1:$E$30,2,)</f>
        <v>MFL</v>
      </c>
      <c r="F183" t="str">
        <f t="shared" si="2"/>
        <v>MFL-2B2ASDA STORE LTD.</v>
      </c>
    </row>
    <row r="184" spans="1:6" x14ac:dyDescent="0.25">
      <c r="A184" t="s">
        <v>37</v>
      </c>
      <c r="B184" t="s">
        <v>5</v>
      </c>
      <c r="C184" t="s">
        <v>66</v>
      </c>
      <c r="D184" t="str">
        <f>VLOOKUP(C184,lookup!$A$1:$B$32,2,)</f>
        <v>ASDA STORE LTD.</v>
      </c>
      <c r="E184" t="str">
        <f>VLOOKUP(A184,lookup!$D$1:$E$30,2,)</f>
        <v>MFL</v>
      </c>
      <c r="F184" t="str">
        <f t="shared" si="2"/>
        <v>MFL-2C1ASDA STORE LTD.</v>
      </c>
    </row>
    <row r="185" spans="1:6" x14ac:dyDescent="0.25">
      <c r="A185" t="s">
        <v>37</v>
      </c>
      <c r="B185" t="s">
        <v>19</v>
      </c>
      <c r="C185" t="s">
        <v>66</v>
      </c>
      <c r="D185" t="str">
        <f>VLOOKUP(C185,lookup!$A$1:$B$32,2,)</f>
        <v>ASDA STORE LTD.</v>
      </c>
      <c r="E185" t="str">
        <f>VLOOKUP(A185,lookup!$D$1:$E$30,2,)</f>
        <v>MFL</v>
      </c>
      <c r="F185" t="str">
        <f t="shared" si="2"/>
        <v>MFL-2C2ASDA STORE LTD.</v>
      </c>
    </row>
    <row r="186" spans="1:6" x14ac:dyDescent="0.25">
      <c r="A186" t="s">
        <v>37</v>
      </c>
      <c r="B186" t="s">
        <v>19</v>
      </c>
      <c r="C186" t="s">
        <v>71</v>
      </c>
      <c r="D186" t="str">
        <f>VLOOKUP(C186,lookup!$A$1:$B$32,2,)</f>
        <v>PUMA</v>
      </c>
      <c r="E186" t="str">
        <f>VLOOKUP(A186,lookup!$D$1:$E$30,2,)</f>
        <v>MFL</v>
      </c>
      <c r="F186" t="str">
        <f t="shared" si="2"/>
        <v>MFL-2C2PUMA</v>
      </c>
    </row>
    <row r="187" spans="1:6" x14ac:dyDescent="0.25">
      <c r="A187" t="s">
        <v>37</v>
      </c>
      <c r="B187" t="s">
        <v>6</v>
      </c>
      <c r="C187" t="s">
        <v>74</v>
      </c>
      <c r="D187" t="str">
        <f>VLOOKUP(C187,lookup!$A$1:$B$32,2,)</f>
        <v>VF CORPORATION</v>
      </c>
      <c r="E187" t="str">
        <f>VLOOKUP(A187,lookup!$D$1:$E$30,2,)</f>
        <v>MFL</v>
      </c>
      <c r="F187" t="str">
        <f t="shared" si="2"/>
        <v>MFL-2D1VF CORPORATION</v>
      </c>
    </row>
    <row r="188" spans="1:6" x14ac:dyDescent="0.25">
      <c r="A188" t="s">
        <v>37</v>
      </c>
      <c r="B188" t="s">
        <v>8</v>
      </c>
      <c r="C188" t="s">
        <v>66</v>
      </c>
      <c r="D188" t="str">
        <f>VLOOKUP(C188,lookup!$A$1:$B$32,2,)</f>
        <v>ASDA STORE LTD.</v>
      </c>
      <c r="E188" t="str">
        <f>VLOOKUP(A188,lookup!$D$1:$E$30,2,)</f>
        <v>MFL</v>
      </c>
      <c r="F188" t="str">
        <f t="shared" si="2"/>
        <v>MFL-2E1ASDA STORE LTD.</v>
      </c>
    </row>
    <row r="189" spans="1:6" x14ac:dyDescent="0.25">
      <c r="A189" t="s">
        <v>37</v>
      </c>
      <c r="B189" t="s">
        <v>8</v>
      </c>
      <c r="C189" t="s">
        <v>71</v>
      </c>
      <c r="D189" t="str">
        <f>VLOOKUP(C189,lookup!$A$1:$B$32,2,)</f>
        <v>PUMA</v>
      </c>
      <c r="E189" t="str">
        <f>VLOOKUP(A189,lookup!$D$1:$E$30,2,)</f>
        <v>MFL</v>
      </c>
      <c r="F189" t="str">
        <f t="shared" si="2"/>
        <v>MFL-2E1PUMA</v>
      </c>
    </row>
    <row r="190" spans="1:6" x14ac:dyDescent="0.25">
      <c r="A190" t="s">
        <v>37</v>
      </c>
      <c r="B190" t="s">
        <v>32</v>
      </c>
      <c r="C190" t="s">
        <v>66</v>
      </c>
      <c r="D190" t="str">
        <f>VLOOKUP(C190,lookup!$A$1:$B$32,2,)</f>
        <v>ASDA STORE LTD.</v>
      </c>
      <c r="E190" t="str">
        <f>VLOOKUP(A190,lookup!$D$1:$E$30,2,)</f>
        <v>MFL</v>
      </c>
      <c r="F190" t="str">
        <f t="shared" si="2"/>
        <v>MFL-2E2ASDA STORE LTD.</v>
      </c>
    </row>
    <row r="191" spans="1:6" x14ac:dyDescent="0.25">
      <c r="A191" t="s">
        <v>37</v>
      </c>
      <c r="B191" t="s">
        <v>32</v>
      </c>
      <c r="C191" t="s">
        <v>74</v>
      </c>
      <c r="D191" t="str">
        <f>VLOOKUP(C191,lookup!$A$1:$B$32,2,)</f>
        <v>VF CORPORATION</v>
      </c>
      <c r="E191" t="str">
        <f>VLOOKUP(A191,lookup!$D$1:$E$30,2,)</f>
        <v>MFL</v>
      </c>
      <c r="F191" t="str">
        <f t="shared" si="2"/>
        <v>MFL-2E2VF CORPORATION</v>
      </c>
    </row>
    <row r="192" spans="1:6" x14ac:dyDescent="0.25">
      <c r="A192" t="s">
        <v>37</v>
      </c>
      <c r="B192" t="s">
        <v>9</v>
      </c>
      <c r="C192" t="s">
        <v>74</v>
      </c>
      <c r="D192" t="str">
        <f>VLOOKUP(C192,lookup!$A$1:$B$32,2,)</f>
        <v>VF CORPORATION</v>
      </c>
      <c r="E192" t="str">
        <f>VLOOKUP(A192,lookup!$D$1:$E$30,2,)</f>
        <v>MFL</v>
      </c>
      <c r="F192" t="str">
        <f t="shared" si="2"/>
        <v>MFL-2F1VF CORPORATION</v>
      </c>
    </row>
    <row r="193" spans="1:6" x14ac:dyDescent="0.25">
      <c r="A193" t="s">
        <v>37</v>
      </c>
      <c r="B193" t="s">
        <v>9</v>
      </c>
      <c r="C193" t="s">
        <v>71</v>
      </c>
      <c r="D193" t="str">
        <f>VLOOKUP(C193,lookup!$A$1:$B$32,2,)</f>
        <v>PUMA</v>
      </c>
      <c r="E193" t="str">
        <f>VLOOKUP(A193,lookup!$D$1:$E$30,2,)</f>
        <v>MFL</v>
      </c>
      <c r="F193" t="str">
        <f t="shared" si="2"/>
        <v>MFL-2F1PUMA</v>
      </c>
    </row>
    <row r="194" spans="1:6" x14ac:dyDescent="0.25">
      <c r="A194" t="s">
        <v>37</v>
      </c>
      <c r="B194" t="s">
        <v>10</v>
      </c>
      <c r="C194" t="s">
        <v>71</v>
      </c>
      <c r="D194" t="str">
        <f>VLOOKUP(C194,lookup!$A$1:$B$32,2,)</f>
        <v>PUMA</v>
      </c>
      <c r="E194" t="str">
        <f>VLOOKUP(A194,lookup!$D$1:$E$30,2,)</f>
        <v>MFL</v>
      </c>
      <c r="F194" t="str">
        <f t="shared" ref="F194:F257" si="3">_xlfn.CONCAT(A194,B194,D194)</f>
        <v>MFL-2G1PUMA</v>
      </c>
    </row>
    <row r="195" spans="1:6" x14ac:dyDescent="0.25">
      <c r="A195" t="s">
        <v>37</v>
      </c>
      <c r="B195" t="s">
        <v>13</v>
      </c>
      <c r="C195" t="s">
        <v>66</v>
      </c>
      <c r="D195" t="str">
        <f>VLOOKUP(C195,lookup!$A$1:$B$32,2,)</f>
        <v>ASDA STORE LTD.</v>
      </c>
      <c r="E195" t="str">
        <f>VLOOKUP(A195,lookup!$D$1:$E$30,2,)</f>
        <v>MFL</v>
      </c>
      <c r="F195" t="str">
        <f t="shared" si="3"/>
        <v>MFL-2H1ASDA STORE LTD.</v>
      </c>
    </row>
    <row r="196" spans="1:6" x14ac:dyDescent="0.25">
      <c r="A196" t="s">
        <v>37</v>
      </c>
      <c r="B196" t="s">
        <v>13</v>
      </c>
      <c r="C196" t="s">
        <v>74</v>
      </c>
      <c r="D196" t="str">
        <f>VLOOKUP(C196,lookup!$A$1:$B$32,2,)</f>
        <v>VF CORPORATION</v>
      </c>
      <c r="E196" t="str">
        <f>VLOOKUP(A196,lookup!$D$1:$E$30,2,)</f>
        <v>MFL</v>
      </c>
      <c r="F196" t="str">
        <f t="shared" si="3"/>
        <v>MFL-2H1VF CORPORATION</v>
      </c>
    </row>
    <row r="197" spans="1:6" x14ac:dyDescent="0.25">
      <c r="A197" t="s">
        <v>37</v>
      </c>
      <c r="B197" t="s">
        <v>14</v>
      </c>
      <c r="C197" t="s">
        <v>71</v>
      </c>
      <c r="D197" t="str">
        <f>VLOOKUP(C197,lookup!$A$1:$B$32,2,)</f>
        <v>PUMA</v>
      </c>
      <c r="E197" t="str">
        <f>VLOOKUP(A197,lookup!$D$1:$E$30,2,)</f>
        <v>MFL</v>
      </c>
      <c r="F197" t="str">
        <f t="shared" si="3"/>
        <v>MFL-2H2PUMA</v>
      </c>
    </row>
    <row r="198" spans="1:6" x14ac:dyDescent="0.25">
      <c r="A198" t="s">
        <v>38</v>
      </c>
      <c r="B198" t="s">
        <v>2</v>
      </c>
      <c r="C198" t="s">
        <v>66</v>
      </c>
      <c r="D198" t="str">
        <f>VLOOKUP(C198,lookup!$A$1:$B$32,2,)</f>
        <v>ASDA STORE LTD.</v>
      </c>
      <c r="E198" t="str">
        <f>VLOOKUP(A198,lookup!$D$1:$E$30,2,)</f>
        <v>MFL</v>
      </c>
      <c r="F198" t="str">
        <f t="shared" si="3"/>
        <v>MFL-3A1ASDA STORE LTD.</v>
      </c>
    </row>
    <row r="199" spans="1:6" x14ac:dyDescent="0.25">
      <c r="A199" t="s">
        <v>38</v>
      </c>
      <c r="B199" t="s">
        <v>3</v>
      </c>
      <c r="C199" t="s">
        <v>66</v>
      </c>
      <c r="D199" t="str">
        <f>VLOOKUP(C199,lookup!$A$1:$B$32,2,)</f>
        <v>ASDA STORE LTD.</v>
      </c>
      <c r="E199" t="str">
        <f>VLOOKUP(A199,lookup!$D$1:$E$30,2,)</f>
        <v>MFL</v>
      </c>
      <c r="F199" t="str">
        <f t="shared" si="3"/>
        <v>MFL-3A2ASDA STORE LTD.</v>
      </c>
    </row>
    <row r="200" spans="1:6" x14ac:dyDescent="0.25">
      <c r="A200" t="s">
        <v>38</v>
      </c>
      <c r="B200" t="s">
        <v>4</v>
      </c>
      <c r="C200" t="s">
        <v>74</v>
      </c>
      <c r="D200" t="str">
        <f>VLOOKUP(C200,lookup!$A$1:$B$32,2,)</f>
        <v>VF CORPORATION</v>
      </c>
      <c r="E200" t="str">
        <f>VLOOKUP(A200,lookup!$D$1:$E$30,2,)</f>
        <v>MFL</v>
      </c>
      <c r="F200" t="str">
        <f t="shared" si="3"/>
        <v>MFL-3B1VF CORPORATION</v>
      </c>
    </row>
    <row r="201" spans="1:6" x14ac:dyDescent="0.25">
      <c r="A201" t="s">
        <v>38</v>
      </c>
      <c r="B201" t="s">
        <v>17</v>
      </c>
      <c r="C201" t="s">
        <v>71</v>
      </c>
      <c r="D201" t="str">
        <f>VLOOKUP(C201,lookup!$A$1:$B$32,2,)</f>
        <v>PUMA</v>
      </c>
      <c r="E201" t="str">
        <f>VLOOKUP(A201,lookup!$D$1:$E$30,2,)</f>
        <v>MFL</v>
      </c>
      <c r="F201" t="str">
        <f t="shared" si="3"/>
        <v>MFL-3B2PUMA</v>
      </c>
    </row>
    <row r="202" spans="1:6" x14ac:dyDescent="0.25">
      <c r="A202" t="s">
        <v>38</v>
      </c>
      <c r="B202" t="s">
        <v>17</v>
      </c>
      <c r="C202" t="s">
        <v>66</v>
      </c>
      <c r="D202" t="str">
        <f>VLOOKUP(C202,lookup!$A$1:$B$32,2,)</f>
        <v>ASDA STORE LTD.</v>
      </c>
      <c r="E202" t="str">
        <f>VLOOKUP(A202,lookup!$D$1:$E$30,2,)</f>
        <v>MFL</v>
      </c>
      <c r="F202" t="str">
        <f t="shared" si="3"/>
        <v>MFL-3B2ASDA STORE LTD.</v>
      </c>
    </row>
    <row r="203" spans="1:6" x14ac:dyDescent="0.25">
      <c r="A203" t="s">
        <v>38</v>
      </c>
      <c r="B203" t="s">
        <v>5</v>
      </c>
      <c r="C203" t="s">
        <v>74</v>
      </c>
      <c r="D203" t="str">
        <f>VLOOKUP(C203,lookup!$A$1:$B$32,2,)</f>
        <v>VF CORPORATION</v>
      </c>
      <c r="E203" t="str">
        <f>VLOOKUP(A203,lookup!$D$1:$E$30,2,)</f>
        <v>MFL</v>
      </c>
      <c r="F203" t="str">
        <f t="shared" si="3"/>
        <v>MFL-3C1VF CORPORATION</v>
      </c>
    </row>
    <row r="204" spans="1:6" x14ac:dyDescent="0.25">
      <c r="A204" t="s">
        <v>38</v>
      </c>
      <c r="B204" t="s">
        <v>19</v>
      </c>
      <c r="C204" t="s">
        <v>66</v>
      </c>
      <c r="D204" t="str">
        <f>VLOOKUP(C204,lookup!$A$1:$B$32,2,)</f>
        <v>ASDA STORE LTD.</v>
      </c>
      <c r="E204" t="str">
        <f>VLOOKUP(A204,lookup!$D$1:$E$30,2,)</f>
        <v>MFL</v>
      </c>
      <c r="F204" t="str">
        <f t="shared" si="3"/>
        <v>MFL-3C2ASDA STORE LTD.</v>
      </c>
    </row>
    <row r="205" spans="1:6" x14ac:dyDescent="0.25">
      <c r="A205" t="s">
        <v>38</v>
      </c>
      <c r="B205" t="s">
        <v>6</v>
      </c>
      <c r="C205" t="s">
        <v>71</v>
      </c>
      <c r="D205" t="str">
        <f>VLOOKUP(C205,lookup!$A$1:$B$32,2,)</f>
        <v>PUMA</v>
      </c>
      <c r="E205" t="str">
        <f>VLOOKUP(A205,lookup!$D$1:$E$30,2,)</f>
        <v>MFL</v>
      </c>
      <c r="F205" t="str">
        <f t="shared" si="3"/>
        <v>MFL-3D1PUMA</v>
      </c>
    </row>
    <row r="206" spans="1:6" x14ac:dyDescent="0.25">
      <c r="A206" t="s">
        <v>38</v>
      </c>
      <c r="B206" t="s">
        <v>7</v>
      </c>
      <c r="C206" t="s">
        <v>66</v>
      </c>
      <c r="D206" t="str">
        <f>VLOOKUP(C206,lookup!$A$1:$B$32,2,)</f>
        <v>ASDA STORE LTD.</v>
      </c>
      <c r="E206" t="str">
        <f>VLOOKUP(A206,lookup!$D$1:$E$30,2,)</f>
        <v>MFL</v>
      </c>
      <c r="F206" t="str">
        <f t="shared" si="3"/>
        <v>MFL-3D2ASDA STORE LTD.</v>
      </c>
    </row>
    <row r="207" spans="1:6" x14ac:dyDescent="0.25">
      <c r="A207" t="s">
        <v>38</v>
      </c>
      <c r="B207" t="s">
        <v>8</v>
      </c>
      <c r="C207" t="s">
        <v>66</v>
      </c>
      <c r="D207" t="str">
        <f>VLOOKUP(C207,lookup!$A$1:$B$32,2,)</f>
        <v>ASDA STORE LTD.</v>
      </c>
      <c r="E207" t="str">
        <f>VLOOKUP(A207,lookup!$D$1:$E$30,2,)</f>
        <v>MFL</v>
      </c>
      <c r="F207" t="str">
        <f t="shared" si="3"/>
        <v>MFL-3E1ASDA STORE LTD.</v>
      </c>
    </row>
    <row r="208" spans="1:6" x14ac:dyDescent="0.25">
      <c r="A208" t="s">
        <v>38</v>
      </c>
      <c r="B208" t="s">
        <v>9</v>
      </c>
      <c r="C208" t="s">
        <v>71</v>
      </c>
      <c r="D208" t="str">
        <f>VLOOKUP(C208,lookup!$A$1:$B$32,2,)</f>
        <v>PUMA</v>
      </c>
      <c r="E208" t="str">
        <f>VLOOKUP(A208,lookup!$D$1:$E$30,2,)</f>
        <v>MFL</v>
      </c>
      <c r="F208" t="str">
        <f t="shared" si="3"/>
        <v>MFL-3F1PUMA</v>
      </c>
    </row>
    <row r="209" spans="1:6" x14ac:dyDescent="0.25">
      <c r="A209" t="s">
        <v>38</v>
      </c>
      <c r="B209" t="s">
        <v>13</v>
      </c>
      <c r="C209" t="s">
        <v>74</v>
      </c>
      <c r="D209" t="str">
        <f>VLOOKUP(C209,lookup!$A$1:$B$32,2,)</f>
        <v>VF CORPORATION</v>
      </c>
      <c r="E209" t="str">
        <f>VLOOKUP(A209,lookup!$D$1:$E$30,2,)</f>
        <v>MFL</v>
      </c>
      <c r="F209" t="str">
        <f t="shared" si="3"/>
        <v>MFL-3H1VF CORPORATION</v>
      </c>
    </row>
    <row r="210" spans="1:6" x14ac:dyDescent="0.25">
      <c r="A210" t="s">
        <v>39</v>
      </c>
      <c r="B210" t="s">
        <v>2</v>
      </c>
      <c r="C210" t="s">
        <v>66</v>
      </c>
      <c r="D210" t="str">
        <f>VLOOKUP(C210,lookup!$A$1:$B$32,2,)</f>
        <v>ASDA STORE LTD.</v>
      </c>
      <c r="E210" t="str">
        <f>VLOOKUP(A210,lookup!$D$1:$E$30,2,)</f>
        <v>MFL</v>
      </c>
      <c r="F210" t="str">
        <f t="shared" si="3"/>
        <v>MFL-4A1ASDA STORE LTD.</v>
      </c>
    </row>
    <row r="211" spans="1:6" x14ac:dyDescent="0.25">
      <c r="A211" t="s">
        <v>39</v>
      </c>
      <c r="B211" t="s">
        <v>4</v>
      </c>
      <c r="C211" t="s">
        <v>66</v>
      </c>
      <c r="D211" t="str">
        <f>VLOOKUP(C211,lookup!$A$1:$B$32,2,)</f>
        <v>ASDA STORE LTD.</v>
      </c>
      <c r="E211" t="str">
        <f>VLOOKUP(A211,lookup!$D$1:$E$30,2,)</f>
        <v>MFL</v>
      </c>
      <c r="F211" t="str">
        <f t="shared" si="3"/>
        <v>MFL-4B1ASDA STORE LTD.</v>
      </c>
    </row>
    <row r="212" spans="1:6" x14ac:dyDescent="0.25">
      <c r="A212" t="s">
        <v>39</v>
      </c>
      <c r="B212" t="s">
        <v>17</v>
      </c>
      <c r="C212" t="s">
        <v>66</v>
      </c>
      <c r="D212" t="str">
        <f>VLOOKUP(C212,lookup!$A$1:$B$32,2,)</f>
        <v>ASDA STORE LTD.</v>
      </c>
      <c r="E212" t="str">
        <f>VLOOKUP(A212,lookup!$D$1:$E$30,2,)</f>
        <v>MFL</v>
      </c>
      <c r="F212" t="str">
        <f t="shared" si="3"/>
        <v>MFL-4B2ASDA STORE LTD.</v>
      </c>
    </row>
    <row r="213" spans="1:6" x14ac:dyDescent="0.25">
      <c r="A213" t="s">
        <v>39</v>
      </c>
      <c r="B213" t="s">
        <v>19</v>
      </c>
      <c r="C213" t="s">
        <v>66</v>
      </c>
      <c r="D213" t="str">
        <f>VLOOKUP(C213,lookup!$A$1:$B$32,2,)</f>
        <v>ASDA STORE LTD.</v>
      </c>
      <c r="E213" t="str">
        <f>VLOOKUP(A213,lookup!$D$1:$E$30,2,)</f>
        <v>MFL</v>
      </c>
      <c r="F213" t="str">
        <f t="shared" si="3"/>
        <v>MFL-4C2ASDA STORE LTD.</v>
      </c>
    </row>
    <row r="214" spans="1:6" x14ac:dyDescent="0.25">
      <c r="A214" t="s">
        <v>39</v>
      </c>
      <c r="B214" t="s">
        <v>7</v>
      </c>
      <c r="C214" t="s">
        <v>66</v>
      </c>
      <c r="D214" t="str">
        <f>VLOOKUP(C214,lookup!$A$1:$B$32,2,)</f>
        <v>ASDA STORE LTD.</v>
      </c>
      <c r="E214" t="str">
        <f>VLOOKUP(A214,lookup!$D$1:$E$30,2,)</f>
        <v>MFL</v>
      </c>
      <c r="F214" t="str">
        <f t="shared" si="3"/>
        <v>MFL-4D2ASDA STORE LTD.</v>
      </c>
    </row>
    <row r="215" spans="1:6" x14ac:dyDescent="0.25">
      <c r="A215" t="s">
        <v>39</v>
      </c>
      <c r="B215" t="s">
        <v>8</v>
      </c>
      <c r="C215" t="s">
        <v>66</v>
      </c>
      <c r="D215" t="str">
        <f>VLOOKUP(C215,lookup!$A$1:$B$32,2,)</f>
        <v>ASDA STORE LTD.</v>
      </c>
      <c r="E215" t="str">
        <f>VLOOKUP(A215,lookup!$D$1:$E$30,2,)</f>
        <v>MFL</v>
      </c>
      <c r="F215" t="str">
        <f t="shared" si="3"/>
        <v>MFL-4E1ASDA STORE LTD.</v>
      </c>
    </row>
    <row r="216" spans="1:6" x14ac:dyDescent="0.25">
      <c r="A216" t="s">
        <v>39</v>
      </c>
      <c r="B216" t="s">
        <v>9</v>
      </c>
      <c r="C216" t="s">
        <v>71</v>
      </c>
      <c r="D216" t="str">
        <f>VLOOKUP(C216,lookup!$A$1:$B$32,2,)</f>
        <v>PUMA</v>
      </c>
      <c r="E216" t="str">
        <f>VLOOKUP(A216,lookup!$D$1:$E$30,2,)</f>
        <v>MFL</v>
      </c>
      <c r="F216" t="str">
        <f t="shared" si="3"/>
        <v>MFL-4F1PUMA</v>
      </c>
    </row>
    <row r="217" spans="1:6" x14ac:dyDescent="0.25">
      <c r="A217" t="s">
        <v>39</v>
      </c>
      <c r="B217" t="s">
        <v>20</v>
      </c>
      <c r="C217" t="s">
        <v>71</v>
      </c>
      <c r="D217" t="str">
        <f>VLOOKUP(C217,lookup!$A$1:$B$32,2,)</f>
        <v>PUMA</v>
      </c>
      <c r="E217" t="str">
        <f>VLOOKUP(A217,lookup!$D$1:$E$30,2,)</f>
        <v>MFL</v>
      </c>
      <c r="F217" t="str">
        <f t="shared" si="3"/>
        <v>MFL-4F2PUMA</v>
      </c>
    </row>
    <row r="218" spans="1:6" x14ac:dyDescent="0.25">
      <c r="A218" t="s">
        <v>39</v>
      </c>
      <c r="B218" t="s">
        <v>10</v>
      </c>
      <c r="C218" t="s">
        <v>66</v>
      </c>
      <c r="D218" t="str">
        <f>VLOOKUP(C218,lookup!$A$1:$B$32,2,)</f>
        <v>ASDA STORE LTD.</v>
      </c>
      <c r="E218" t="str">
        <f>VLOOKUP(A218,lookup!$D$1:$E$30,2,)</f>
        <v>MFL</v>
      </c>
      <c r="F218" t="str">
        <f t="shared" si="3"/>
        <v>MFL-4G1ASDA STORE LTD.</v>
      </c>
    </row>
    <row r="219" spans="1:6" x14ac:dyDescent="0.25">
      <c r="A219" t="s">
        <v>39</v>
      </c>
      <c r="B219" t="s">
        <v>11</v>
      </c>
      <c r="C219" t="s">
        <v>66</v>
      </c>
      <c r="D219" t="str">
        <f>VLOOKUP(C219,lookup!$A$1:$B$32,2,)</f>
        <v>ASDA STORE LTD.</v>
      </c>
      <c r="E219" t="str">
        <f>VLOOKUP(A219,lookup!$D$1:$E$30,2,)</f>
        <v>MFL</v>
      </c>
      <c r="F219" t="str">
        <f t="shared" si="3"/>
        <v>MFL-4G2ASDA STORE LTD.</v>
      </c>
    </row>
    <row r="220" spans="1:6" x14ac:dyDescent="0.25">
      <c r="A220" t="s">
        <v>39</v>
      </c>
      <c r="B220" t="s">
        <v>13</v>
      </c>
      <c r="C220" t="s">
        <v>71</v>
      </c>
      <c r="D220" t="str">
        <f>VLOOKUP(C220,lookup!$A$1:$B$32,2,)</f>
        <v>PUMA</v>
      </c>
      <c r="E220" t="str">
        <f>VLOOKUP(A220,lookup!$D$1:$E$30,2,)</f>
        <v>MFL</v>
      </c>
      <c r="F220" t="str">
        <f t="shared" si="3"/>
        <v>MFL-4H1PUMA</v>
      </c>
    </row>
    <row r="221" spans="1:6" x14ac:dyDescent="0.25">
      <c r="A221" t="s">
        <v>40</v>
      </c>
      <c r="B221" t="s">
        <v>41</v>
      </c>
      <c r="C221" t="s">
        <v>62</v>
      </c>
      <c r="D221" t="str">
        <f>VLOOKUP(C221,lookup!$A$1:$B$32,2,)</f>
        <v>H &amp; M HENNES &amp; MAURITAZ GBC AB</v>
      </c>
      <c r="E221" t="str">
        <f>VLOOKUP(A221,lookup!$D$1:$E$30,2,)</f>
        <v>FFL2</v>
      </c>
      <c r="F221" t="str">
        <f t="shared" si="3"/>
        <v>FFL2-1AH &amp; M HENNES &amp; MAURITAZ GBC AB</v>
      </c>
    </row>
    <row r="222" spans="1:6" x14ac:dyDescent="0.25">
      <c r="A222" t="s">
        <v>40</v>
      </c>
      <c r="B222" t="s">
        <v>42</v>
      </c>
      <c r="C222" t="s">
        <v>62</v>
      </c>
      <c r="D222" t="str">
        <f>VLOOKUP(C222,lookup!$A$1:$B$32,2,)</f>
        <v>H &amp; M HENNES &amp; MAURITAZ GBC AB</v>
      </c>
      <c r="E222" t="str">
        <f>VLOOKUP(A222,lookup!$D$1:$E$30,2,)</f>
        <v>FFL2</v>
      </c>
      <c r="F222" t="str">
        <f t="shared" si="3"/>
        <v>FFL2-1BH &amp; M HENNES &amp; MAURITAZ GBC AB</v>
      </c>
    </row>
    <row r="223" spans="1:6" x14ac:dyDescent="0.25">
      <c r="A223" t="s">
        <v>40</v>
      </c>
      <c r="B223" t="s">
        <v>43</v>
      </c>
      <c r="C223" t="s">
        <v>62</v>
      </c>
      <c r="D223" t="str">
        <f>VLOOKUP(C223,lookup!$A$1:$B$32,2,)</f>
        <v>H &amp; M HENNES &amp; MAURITAZ GBC AB</v>
      </c>
      <c r="E223" t="str">
        <f>VLOOKUP(A223,lookup!$D$1:$E$30,2,)</f>
        <v>FFL2</v>
      </c>
      <c r="F223" t="str">
        <f t="shared" si="3"/>
        <v>FFL2-1CH &amp; M HENNES &amp; MAURITAZ GBC AB</v>
      </c>
    </row>
    <row r="224" spans="1:6" x14ac:dyDescent="0.25">
      <c r="A224" t="s">
        <v>40</v>
      </c>
      <c r="B224" t="s">
        <v>53</v>
      </c>
      <c r="C224" t="s">
        <v>62</v>
      </c>
      <c r="D224" t="str">
        <f>VLOOKUP(C224,lookup!$A$1:$B$32,2,)</f>
        <v>H &amp; M HENNES &amp; MAURITAZ GBC AB</v>
      </c>
      <c r="E224" t="str">
        <f>VLOOKUP(A224,lookup!$D$1:$E$30,2,)</f>
        <v>FFL2</v>
      </c>
      <c r="F224" t="str">
        <f t="shared" si="3"/>
        <v>FFL2-1DH &amp; M HENNES &amp; MAURITAZ GBC AB</v>
      </c>
    </row>
    <row r="225" spans="1:6" x14ac:dyDescent="0.25">
      <c r="A225" t="s">
        <v>40</v>
      </c>
      <c r="B225" t="s">
        <v>44</v>
      </c>
      <c r="C225" t="s">
        <v>62</v>
      </c>
      <c r="D225" t="str">
        <f>VLOOKUP(C225,lookup!$A$1:$B$32,2,)</f>
        <v>H &amp; M HENNES &amp; MAURITAZ GBC AB</v>
      </c>
      <c r="E225" t="str">
        <f>VLOOKUP(A225,lookup!$D$1:$E$30,2,)</f>
        <v>FFL2</v>
      </c>
      <c r="F225" t="str">
        <f t="shared" si="3"/>
        <v>FFL2-1EH &amp; M HENNES &amp; MAURITAZ GBC AB</v>
      </c>
    </row>
    <row r="226" spans="1:6" x14ac:dyDescent="0.25">
      <c r="A226" t="s">
        <v>40</v>
      </c>
      <c r="B226" t="s">
        <v>45</v>
      </c>
      <c r="C226" t="s">
        <v>62</v>
      </c>
      <c r="D226" t="str">
        <f>VLOOKUP(C226,lookup!$A$1:$B$32,2,)</f>
        <v>H &amp; M HENNES &amp; MAURITAZ GBC AB</v>
      </c>
      <c r="E226" t="str">
        <f>VLOOKUP(A226,lookup!$D$1:$E$30,2,)</f>
        <v>FFL2</v>
      </c>
      <c r="F226" t="str">
        <f t="shared" si="3"/>
        <v>FFL2-1FH &amp; M HENNES &amp; MAURITAZ GBC AB</v>
      </c>
    </row>
    <row r="227" spans="1:6" x14ac:dyDescent="0.25">
      <c r="A227" t="s">
        <v>40</v>
      </c>
      <c r="B227" t="s">
        <v>46</v>
      </c>
      <c r="C227" t="s">
        <v>62</v>
      </c>
      <c r="D227" t="str">
        <f>VLOOKUP(C227,lookup!$A$1:$B$32,2,)</f>
        <v>H &amp; M HENNES &amp; MAURITAZ GBC AB</v>
      </c>
      <c r="E227" t="str">
        <f>VLOOKUP(A227,lookup!$D$1:$E$30,2,)</f>
        <v>FFL2</v>
      </c>
      <c r="F227" t="str">
        <f t="shared" si="3"/>
        <v>FFL2-1GH &amp; M HENNES &amp; MAURITAZ GBC AB</v>
      </c>
    </row>
    <row r="228" spans="1:6" x14ac:dyDescent="0.25">
      <c r="A228" t="s">
        <v>40</v>
      </c>
      <c r="B228" t="s">
        <v>47</v>
      </c>
      <c r="C228" t="s">
        <v>62</v>
      </c>
      <c r="D228" t="str">
        <f>VLOOKUP(C228,lookup!$A$1:$B$32,2,)</f>
        <v>H &amp; M HENNES &amp; MAURITAZ GBC AB</v>
      </c>
      <c r="E228" t="str">
        <f>VLOOKUP(A228,lookup!$D$1:$E$30,2,)</f>
        <v>FFL2</v>
      </c>
      <c r="F228" t="str">
        <f t="shared" si="3"/>
        <v>FFL2-1HH &amp; M HENNES &amp; MAURITAZ GBC AB</v>
      </c>
    </row>
    <row r="229" spans="1:6" x14ac:dyDescent="0.25">
      <c r="A229" t="s">
        <v>40</v>
      </c>
      <c r="B229" t="s">
        <v>48</v>
      </c>
      <c r="C229" t="s">
        <v>62</v>
      </c>
      <c r="D229" t="str">
        <f>VLOOKUP(C229,lookup!$A$1:$B$32,2,)</f>
        <v>H &amp; M HENNES &amp; MAURITAZ GBC AB</v>
      </c>
      <c r="E229" t="str">
        <f>VLOOKUP(A229,lookup!$D$1:$E$30,2,)</f>
        <v>FFL2</v>
      </c>
      <c r="F229" t="str">
        <f t="shared" si="3"/>
        <v>FFL2-1IH &amp; M HENNES &amp; MAURITAZ GBC AB</v>
      </c>
    </row>
    <row r="230" spans="1:6" x14ac:dyDescent="0.25">
      <c r="A230" t="s">
        <v>40</v>
      </c>
      <c r="B230" t="s">
        <v>51</v>
      </c>
      <c r="C230" t="s">
        <v>62</v>
      </c>
      <c r="D230" t="str">
        <f>VLOOKUP(C230,lookup!$A$1:$B$32,2,)</f>
        <v>H &amp; M HENNES &amp; MAURITAZ GBC AB</v>
      </c>
      <c r="E230" t="str">
        <f>VLOOKUP(A230,lookup!$D$1:$E$30,2,)</f>
        <v>FFL2</v>
      </c>
      <c r="F230" t="str">
        <f t="shared" si="3"/>
        <v>FFL2-1JH &amp; M HENNES &amp; MAURITAZ GBC AB</v>
      </c>
    </row>
    <row r="231" spans="1:6" x14ac:dyDescent="0.25">
      <c r="A231" t="s">
        <v>40</v>
      </c>
      <c r="B231" t="s">
        <v>49</v>
      </c>
      <c r="C231" t="s">
        <v>62</v>
      </c>
      <c r="D231" t="str">
        <f>VLOOKUP(C231,lookup!$A$1:$B$32,2,)</f>
        <v>H &amp; M HENNES &amp; MAURITAZ GBC AB</v>
      </c>
      <c r="E231" t="str">
        <f>VLOOKUP(A231,lookup!$D$1:$E$30,2,)</f>
        <v>FFL2</v>
      </c>
      <c r="F231" t="str">
        <f t="shared" si="3"/>
        <v>FFL2-1KH &amp; M HENNES &amp; MAURITAZ GBC AB</v>
      </c>
    </row>
    <row r="232" spans="1:6" x14ac:dyDescent="0.25">
      <c r="A232" t="s">
        <v>50</v>
      </c>
      <c r="B232" t="s">
        <v>41</v>
      </c>
      <c r="C232" t="s">
        <v>62</v>
      </c>
      <c r="D232" t="str">
        <f>VLOOKUP(C232,lookup!$A$1:$B$32,2,)</f>
        <v>H &amp; M HENNES &amp; MAURITAZ GBC AB</v>
      </c>
      <c r="E232" t="str">
        <f>VLOOKUP(A232,lookup!$D$1:$E$30,2,)</f>
        <v>FFL2</v>
      </c>
      <c r="F232" t="str">
        <f t="shared" si="3"/>
        <v>FFL2-2AH &amp; M HENNES &amp; MAURITAZ GBC AB</v>
      </c>
    </row>
    <row r="233" spans="1:6" x14ac:dyDescent="0.25">
      <c r="A233" t="s">
        <v>50</v>
      </c>
      <c r="B233" t="s">
        <v>42</v>
      </c>
      <c r="C233" t="s">
        <v>62</v>
      </c>
      <c r="D233" t="str">
        <f>VLOOKUP(C233,lookup!$A$1:$B$32,2,)</f>
        <v>H &amp; M HENNES &amp; MAURITAZ GBC AB</v>
      </c>
      <c r="E233" t="str">
        <f>VLOOKUP(A233,lookup!$D$1:$E$30,2,)</f>
        <v>FFL2</v>
      </c>
      <c r="F233" t="str">
        <f t="shared" si="3"/>
        <v>FFL2-2BH &amp; M HENNES &amp; MAURITAZ GBC AB</v>
      </c>
    </row>
    <row r="234" spans="1:6" x14ac:dyDescent="0.25">
      <c r="A234" t="s">
        <v>50</v>
      </c>
      <c r="B234" t="s">
        <v>43</v>
      </c>
      <c r="C234" t="s">
        <v>62</v>
      </c>
      <c r="D234" t="str">
        <f>VLOOKUP(C234,lookup!$A$1:$B$32,2,)</f>
        <v>H &amp; M HENNES &amp; MAURITAZ GBC AB</v>
      </c>
      <c r="E234" t="str">
        <f>VLOOKUP(A234,lookup!$D$1:$E$30,2,)</f>
        <v>FFL2</v>
      </c>
      <c r="F234" t="str">
        <f t="shared" si="3"/>
        <v>FFL2-2CH &amp; M HENNES &amp; MAURITAZ GBC AB</v>
      </c>
    </row>
    <row r="235" spans="1:6" x14ac:dyDescent="0.25">
      <c r="A235" t="s">
        <v>50</v>
      </c>
      <c r="B235" t="s">
        <v>53</v>
      </c>
      <c r="C235" t="s">
        <v>62</v>
      </c>
      <c r="D235" t="str">
        <f>VLOOKUP(C235,lookup!$A$1:$B$32,2,)</f>
        <v>H &amp; M HENNES &amp; MAURITAZ GBC AB</v>
      </c>
      <c r="E235" t="str">
        <f>VLOOKUP(A235,lookup!$D$1:$E$30,2,)</f>
        <v>FFL2</v>
      </c>
      <c r="F235" t="str">
        <f t="shared" si="3"/>
        <v>FFL2-2DH &amp; M HENNES &amp; MAURITAZ GBC AB</v>
      </c>
    </row>
    <row r="236" spans="1:6" x14ac:dyDescent="0.25">
      <c r="A236" t="s">
        <v>50</v>
      </c>
      <c r="B236" t="s">
        <v>44</v>
      </c>
      <c r="C236" t="s">
        <v>62</v>
      </c>
      <c r="D236" t="str">
        <f>VLOOKUP(C236,lookup!$A$1:$B$32,2,)</f>
        <v>H &amp; M HENNES &amp; MAURITAZ GBC AB</v>
      </c>
      <c r="E236" t="str">
        <f>VLOOKUP(A236,lookup!$D$1:$E$30,2,)</f>
        <v>FFL2</v>
      </c>
      <c r="F236" t="str">
        <f t="shared" si="3"/>
        <v>FFL2-2EH &amp; M HENNES &amp; MAURITAZ GBC AB</v>
      </c>
    </row>
    <row r="237" spans="1:6" x14ac:dyDescent="0.25">
      <c r="A237" t="s">
        <v>50</v>
      </c>
      <c r="B237" t="s">
        <v>45</v>
      </c>
      <c r="C237" t="s">
        <v>62</v>
      </c>
      <c r="D237" t="str">
        <f>VLOOKUP(C237,lookup!$A$1:$B$32,2,)</f>
        <v>H &amp; M HENNES &amp; MAURITAZ GBC AB</v>
      </c>
      <c r="E237" t="str">
        <f>VLOOKUP(A237,lookup!$D$1:$E$30,2,)</f>
        <v>FFL2</v>
      </c>
      <c r="F237" t="str">
        <f t="shared" si="3"/>
        <v>FFL2-2FH &amp; M HENNES &amp; MAURITAZ GBC AB</v>
      </c>
    </row>
    <row r="238" spans="1:6" x14ac:dyDescent="0.25">
      <c r="A238" t="s">
        <v>50</v>
      </c>
      <c r="B238" t="s">
        <v>46</v>
      </c>
      <c r="C238" t="s">
        <v>62</v>
      </c>
      <c r="D238" t="str">
        <f>VLOOKUP(C238,lookup!$A$1:$B$32,2,)</f>
        <v>H &amp; M HENNES &amp; MAURITAZ GBC AB</v>
      </c>
      <c r="E238" t="str">
        <f>VLOOKUP(A238,lookup!$D$1:$E$30,2,)</f>
        <v>FFL2</v>
      </c>
      <c r="F238" t="str">
        <f t="shared" si="3"/>
        <v>FFL2-2GH &amp; M HENNES &amp; MAURITAZ GBC AB</v>
      </c>
    </row>
    <row r="239" spans="1:6" x14ac:dyDescent="0.25">
      <c r="A239" t="s">
        <v>50</v>
      </c>
      <c r="B239" t="s">
        <v>47</v>
      </c>
      <c r="C239" t="s">
        <v>62</v>
      </c>
      <c r="D239" t="str">
        <f>VLOOKUP(C239,lookup!$A$1:$B$32,2,)</f>
        <v>H &amp; M HENNES &amp; MAURITAZ GBC AB</v>
      </c>
      <c r="E239" t="str">
        <f>VLOOKUP(A239,lookup!$D$1:$E$30,2,)</f>
        <v>FFL2</v>
      </c>
      <c r="F239" t="str">
        <f t="shared" si="3"/>
        <v>FFL2-2HH &amp; M HENNES &amp; MAURITAZ GBC AB</v>
      </c>
    </row>
    <row r="240" spans="1:6" x14ac:dyDescent="0.25">
      <c r="A240" t="s">
        <v>50</v>
      </c>
      <c r="B240" t="s">
        <v>48</v>
      </c>
      <c r="C240" t="s">
        <v>62</v>
      </c>
      <c r="D240" t="str">
        <f>VLOOKUP(C240,lookup!$A$1:$B$32,2,)</f>
        <v>H &amp; M HENNES &amp; MAURITAZ GBC AB</v>
      </c>
      <c r="E240" t="str">
        <f>VLOOKUP(A240,lookup!$D$1:$E$30,2,)</f>
        <v>FFL2</v>
      </c>
      <c r="F240" t="str">
        <f t="shared" si="3"/>
        <v>FFL2-2IH &amp; M HENNES &amp; MAURITAZ GBC AB</v>
      </c>
    </row>
    <row r="241" spans="1:6" x14ac:dyDescent="0.25">
      <c r="A241" t="s">
        <v>50</v>
      </c>
      <c r="B241" t="s">
        <v>51</v>
      </c>
      <c r="C241" t="s">
        <v>62</v>
      </c>
      <c r="D241" t="str">
        <f>VLOOKUP(C241,lookup!$A$1:$B$32,2,)</f>
        <v>H &amp; M HENNES &amp; MAURITAZ GBC AB</v>
      </c>
      <c r="E241" t="str">
        <f>VLOOKUP(A241,lookup!$D$1:$E$30,2,)</f>
        <v>FFL2</v>
      </c>
      <c r="F241" t="str">
        <f t="shared" si="3"/>
        <v>FFL2-2JH &amp; M HENNES &amp; MAURITAZ GBC AB</v>
      </c>
    </row>
    <row r="242" spans="1:6" x14ac:dyDescent="0.25">
      <c r="A242" t="s">
        <v>50</v>
      </c>
      <c r="B242" t="s">
        <v>49</v>
      </c>
      <c r="C242" t="s">
        <v>62</v>
      </c>
      <c r="D242" t="str">
        <f>VLOOKUP(C242,lookup!$A$1:$B$32,2,)</f>
        <v>H &amp; M HENNES &amp; MAURITAZ GBC AB</v>
      </c>
      <c r="E242" t="str">
        <f>VLOOKUP(A242,lookup!$D$1:$E$30,2,)</f>
        <v>FFL2</v>
      </c>
      <c r="F242" t="str">
        <f t="shared" si="3"/>
        <v>FFL2-2KH &amp; M HENNES &amp; MAURITAZ GBC AB</v>
      </c>
    </row>
    <row r="243" spans="1:6" x14ac:dyDescent="0.25">
      <c r="A243" t="s">
        <v>52</v>
      </c>
      <c r="B243" t="s">
        <v>41</v>
      </c>
      <c r="C243" t="s">
        <v>62</v>
      </c>
      <c r="D243" t="str">
        <f>VLOOKUP(C243,lookup!$A$1:$B$32,2,)</f>
        <v>H &amp; M HENNES &amp; MAURITAZ GBC AB</v>
      </c>
      <c r="E243" t="str">
        <f>VLOOKUP(A243,lookup!$D$1:$E$30,2,)</f>
        <v>FFL2</v>
      </c>
      <c r="F243" t="str">
        <f t="shared" si="3"/>
        <v>FFL2-3AH &amp; M HENNES &amp; MAURITAZ GBC AB</v>
      </c>
    </row>
    <row r="244" spans="1:6" x14ac:dyDescent="0.25">
      <c r="A244" t="s">
        <v>52</v>
      </c>
      <c r="B244" t="s">
        <v>42</v>
      </c>
      <c r="C244" t="s">
        <v>62</v>
      </c>
      <c r="D244" t="str">
        <f>VLOOKUP(C244,lookup!$A$1:$B$32,2,)</f>
        <v>H &amp; M HENNES &amp; MAURITAZ GBC AB</v>
      </c>
      <c r="E244" t="str">
        <f>VLOOKUP(A244,lookup!$D$1:$E$30,2,)</f>
        <v>FFL2</v>
      </c>
      <c r="F244" t="str">
        <f t="shared" si="3"/>
        <v>FFL2-3BH &amp; M HENNES &amp; MAURITAZ GBC AB</v>
      </c>
    </row>
    <row r="245" spans="1:6" x14ac:dyDescent="0.25">
      <c r="A245" t="s">
        <v>52</v>
      </c>
      <c r="B245" t="s">
        <v>43</v>
      </c>
      <c r="C245" t="s">
        <v>62</v>
      </c>
      <c r="D245" t="str">
        <f>VLOOKUP(C245,lookup!$A$1:$B$32,2,)</f>
        <v>H &amp; M HENNES &amp; MAURITAZ GBC AB</v>
      </c>
      <c r="E245" t="str">
        <f>VLOOKUP(A245,lookup!$D$1:$E$30,2,)</f>
        <v>FFL2</v>
      </c>
      <c r="F245" t="str">
        <f t="shared" si="3"/>
        <v>FFL2-3CH &amp; M HENNES &amp; MAURITAZ GBC AB</v>
      </c>
    </row>
    <row r="246" spans="1:6" x14ac:dyDescent="0.25">
      <c r="A246" t="s">
        <v>52</v>
      </c>
      <c r="B246" t="s">
        <v>53</v>
      </c>
      <c r="C246" t="s">
        <v>62</v>
      </c>
      <c r="D246" t="str">
        <f>VLOOKUP(C246,lookup!$A$1:$B$32,2,)</f>
        <v>H &amp; M HENNES &amp; MAURITAZ GBC AB</v>
      </c>
      <c r="E246" t="str">
        <f>VLOOKUP(A246,lookup!$D$1:$E$30,2,)</f>
        <v>FFL2</v>
      </c>
      <c r="F246" t="str">
        <f t="shared" si="3"/>
        <v>FFL2-3DH &amp; M HENNES &amp; MAURITAZ GBC AB</v>
      </c>
    </row>
    <row r="247" spans="1:6" x14ac:dyDescent="0.25">
      <c r="A247" t="s">
        <v>52</v>
      </c>
      <c r="B247" t="s">
        <v>44</v>
      </c>
      <c r="C247" t="s">
        <v>62</v>
      </c>
      <c r="D247" t="str">
        <f>VLOOKUP(C247,lookup!$A$1:$B$32,2,)</f>
        <v>H &amp; M HENNES &amp; MAURITAZ GBC AB</v>
      </c>
      <c r="E247" t="str">
        <f>VLOOKUP(A247,lookup!$D$1:$E$30,2,)</f>
        <v>FFL2</v>
      </c>
      <c r="F247" t="str">
        <f t="shared" si="3"/>
        <v>FFL2-3EH &amp; M HENNES &amp; MAURITAZ GBC AB</v>
      </c>
    </row>
    <row r="248" spans="1:6" x14ac:dyDescent="0.25">
      <c r="A248" t="s">
        <v>52</v>
      </c>
      <c r="B248" t="s">
        <v>45</v>
      </c>
      <c r="C248" t="s">
        <v>62</v>
      </c>
      <c r="D248" t="str">
        <f>VLOOKUP(C248,lookup!$A$1:$B$32,2,)</f>
        <v>H &amp; M HENNES &amp; MAURITAZ GBC AB</v>
      </c>
      <c r="E248" t="str">
        <f>VLOOKUP(A248,lookup!$D$1:$E$30,2,)</f>
        <v>FFL2</v>
      </c>
      <c r="F248" t="str">
        <f t="shared" si="3"/>
        <v>FFL2-3FH &amp; M HENNES &amp; MAURITAZ GBC AB</v>
      </c>
    </row>
    <row r="249" spans="1:6" x14ac:dyDescent="0.25">
      <c r="A249" t="s">
        <v>52</v>
      </c>
      <c r="B249" t="s">
        <v>46</v>
      </c>
      <c r="C249" t="s">
        <v>62</v>
      </c>
      <c r="D249" t="str">
        <f>VLOOKUP(C249,lookup!$A$1:$B$32,2,)</f>
        <v>H &amp; M HENNES &amp; MAURITAZ GBC AB</v>
      </c>
      <c r="E249" t="str">
        <f>VLOOKUP(A249,lookup!$D$1:$E$30,2,)</f>
        <v>FFL2</v>
      </c>
      <c r="F249" t="str">
        <f t="shared" si="3"/>
        <v>FFL2-3GH &amp; M HENNES &amp; MAURITAZ GBC AB</v>
      </c>
    </row>
    <row r="250" spans="1:6" x14ac:dyDescent="0.25">
      <c r="A250" t="s">
        <v>52</v>
      </c>
      <c r="B250" t="s">
        <v>47</v>
      </c>
      <c r="C250" t="s">
        <v>62</v>
      </c>
      <c r="D250" t="str">
        <f>VLOOKUP(C250,lookup!$A$1:$B$32,2,)</f>
        <v>H &amp; M HENNES &amp; MAURITAZ GBC AB</v>
      </c>
      <c r="E250" t="str">
        <f>VLOOKUP(A250,lookup!$D$1:$E$30,2,)</f>
        <v>FFL2</v>
      </c>
      <c r="F250" t="str">
        <f t="shared" si="3"/>
        <v>FFL2-3HH &amp; M HENNES &amp; MAURITAZ GBC AB</v>
      </c>
    </row>
    <row r="251" spans="1:6" x14ac:dyDescent="0.25">
      <c r="A251" t="s">
        <v>52</v>
      </c>
      <c r="B251" t="s">
        <v>48</v>
      </c>
      <c r="C251" t="s">
        <v>62</v>
      </c>
      <c r="D251" t="str">
        <f>VLOOKUP(C251,lookup!$A$1:$B$32,2,)</f>
        <v>H &amp; M HENNES &amp; MAURITAZ GBC AB</v>
      </c>
      <c r="E251" t="str">
        <f>VLOOKUP(A251,lookup!$D$1:$E$30,2,)</f>
        <v>FFL2</v>
      </c>
      <c r="F251" t="str">
        <f t="shared" si="3"/>
        <v>FFL2-3IH &amp; M HENNES &amp; MAURITAZ GBC AB</v>
      </c>
    </row>
    <row r="252" spans="1:6" x14ac:dyDescent="0.25">
      <c r="A252" t="s">
        <v>52</v>
      </c>
      <c r="B252" t="s">
        <v>51</v>
      </c>
      <c r="C252" t="s">
        <v>62</v>
      </c>
      <c r="D252" t="str">
        <f>VLOOKUP(C252,lookup!$A$1:$B$32,2,)</f>
        <v>H &amp; M HENNES &amp; MAURITAZ GBC AB</v>
      </c>
      <c r="E252" t="str">
        <f>VLOOKUP(A252,lookup!$D$1:$E$30,2,)</f>
        <v>FFL2</v>
      </c>
      <c r="F252" t="str">
        <f t="shared" si="3"/>
        <v>FFL2-3JH &amp; M HENNES &amp; MAURITAZ GBC AB</v>
      </c>
    </row>
    <row r="253" spans="1:6" x14ac:dyDescent="0.25">
      <c r="A253" t="s">
        <v>52</v>
      </c>
      <c r="B253" t="s">
        <v>49</v>
      </c>
      <c r="C253" t="s">
        <v>62</v>
      </c>
      <c r="D253" t="str">
        <f>VLOOKUP(C253,lookup!$A$1:$B$32,2,)</f>
        <v>H &amp; M HENNES &amp; MAURITAZ GBC AB</v>
      </c>
      <c r="E253" t="str">
        <f>VLOOKUP(A253,lookup!$D$1:$E$30,2,)</f>
        <v>FFL2</v>
      </c>
      <c r="F253" t="str">
        <f t="shared" si="3"/>
        <v>FFL2-3KH &amp; M HENNES &amp; MAURITAZ GBC AB</v>
      </c>
    </row>
    <row r="254" spans="1:6" x14ac:dyDescent="0.25">
      <c r="A254" t="s">
        <v>54</v>
      </c>
      <c r="B254" t="s">
        <v>41</v>
      </c>
      <c r="C254" t="s">
        <v>62</v>
      </c>
      <c r="D254" t="str">
        <f>VLOOKUP(C254,lookup!$A$1:$B$32,2,)</f>
        <v>H &amp; M HENNES &amp; MAURITAZ GBC AB</v>
      </c>
      <c r="E254" t="str">
        <f>VLOOKUP(A254,lookup!$D$1:$E$30,2,)</f>
        <v>FFL2</v>
      </c>
      <c r="F254" t="str">
        <f t="shared" si="3"/>
        <v>FFL2-4AH &amp; M HENNES &amp; MAURITAZ GBC AB</v>
      </c>
    </row>
    <row r="255" spans="1:6" x14ac:dyDescent="0.25">
      <c r="A255" t="s">
        <v>54</v>
      </c>
      <c r="B255" t="s">
        <v>42</v>
      </c>
      <c r="C255" t="s">
        <v>62</v>
      </c>
      <c r="D255" t="str">
        <f>VLOOKUP(C255,lookup!$A$1:$B$32,2,)</f>
        <v>H &amp; M HENNES &amp; MAURITAZ GBC AB</v>
      </c>
      <c r="E255" t="str">
        <f>VLOOKUP(A255,lookup!$D$1:$E$30,2,)</f>
        <v>FFL2</v>
      </c>
      <c r="F255" t="str">
        <f t="shared" si="3"/>
        <v>FFL2-4BH &amp; M HENNES &amp; MAURITAZ GBC AB</v>
      </c>
    </row>
    <row r="256" spans="1:6" x14ac:dyDescent="0.25">
      <c r="A256" t="s">
        <v>54</v>
      </c>
      <c r="B256" t="s">
        <v>43</v>
      </c>
      <c r="C256" t="s">
        <v>62</v>
      </c>
      <c r="D256" t="str">
        <f>VLOOKUP(C256,lookup!$A$1:$B$32,2,)</f>
        <v>H &amp; M HENNES &amp; MAURITAZ GBC AB</v>
      </c>
      <c r="E256" t="str">
        <f>VLOOKUP(A256,lookup!$D$1:$E$30,2,)</f>
        <v>FFL2</v>
      </c>
      <c r="F256" t="str">
        <f t="shared" si="3"/>
        <v>FFL2-4CH &amp; M HENNES &amp; MAURITAZ GBC AB</v>
      </c>
    </row>
    <row r="257" spans="1:6" x14ac:dyDescent="0.25">
      <c r="A257" t="s">
        <v>54</v>
      </c>
      <c r="B257" t="s">
        <v>53</v>
      </c>
      <c r="C257" t="s">
        <v>62</v>
      </c>
      <c r="D257" t="str">
        <f>VLOOKUP(C257,lookup!$A$1:$B$32,2,)</f>
        <v>H &amp; M HENNES &amp; MAURITAZ GBC AB</v>
      </c>
      <c r="E257" t="str">
        <f>VLOOKUP(A257,lookup!$D$1:$E$30,2,)</f>
        <v>FFL2</v>
      </c>
      <c r="F257" t="str">
        <f t="shared" si="3"/>
        <v>FFL2-4DH &amp; M HENNES &amp; MAURITAZ GBC AB</v>
      </c>
    </row>
    <row r="258" spans="1:6" x14ac:dyDescent="0.25">
      <c r="A258" t="s">
        <v>54</v>
      </c>
      <c r="B258" t="s">
        <v>44</v>
      </c>
      <c r="C258" t="s">
        <v>62</v>
      </c>
      <c r="D258" t="str">
        <f>VLOOKUP(C258,lookup!$A$1:$B$32,2,)</f>
        <v>H &amp; M HENNES &amp; MAURITAZ GBC AB</v>
      </c>
      <c r="E258" t="str">
        <f>VLOOKUP(A258,lookup!$D$1:$E$30,2,)</f>
        <v>FFL2</v>
      </c>
      <c r="F258" t="str">
        <f t="shared" ref="F258:F321" si="4">_xlfn.CONCAT(A258,B258,D258)</f>
        <v>FFL2-4EH &amp; M HENNES &amp; MAURITAZ GBC AB</v>
      </c>
    </row>
    <row r="259" spans="1:6" x14ac:dyDescent="0.25">
      <c r="A259" t="s">
        <v>54</v>
      </c>
      <c r="B259" t="s">
        <v>45</v>
      </c>
      <c r="C259" t="s">
        <v>62</v>
      </c>
      <c r="D259" t="str">
        <f>VLOOKUP(C259,lookup!$A$1:$B$32,2,)</f>
        <v>H &amp; M HENNES &amp; MAURITAZ GBC AB</v>
      </c>
      <c r="E259" t="str">
        <f>VLOOKUP(A259,lookup!$D$1:$E$30,2,)</f>
        <v>FFL2</v>
      </c>
      <c r="F259" t="str">
        <f t="shared" si="4"/>
        <v>FFL2-4FH &amp; M HENNES &amp; MAURITAZ GBC AB</v>
      </c>
    </row>
    <row r="260" spans="1:6" x14ac:dyDescent="0.25">
      <c r="A260" t="s">
        <v>54</v>
      </c>
      <c r="B260" t="s">
        <v>46</v>
      </c>
      <c r="C260" t="s">
        <v>62</v>
      </c>
      <c r="D260" t="str">
        <f>VLOOKUP(C260,lookup!$A$1:$B$32,2,)</f>
        <v>H &amp; M HENNES &amp; MAURITAZ GBC AB</v>
      </c>
      <c r="E260" t="str">
        <f>VLOOKUP(A260,lookup!$D$1:$E$30,2,)</f>
        <v>FFL2</v>
      </c>
      <c r="F260" t="str">
        <f t="shared" si="4"/>
        <v>FFL2-4GH &amp; M HENNES &amp; MAURITAZ GBC AB</v>
      </c>
    </row>
    <row r="261" spans="1:6" x14ac:dyDescent="0.25">
      <c r="A261" t="s">
        <v>54</v>
      </c>
      <c r="B261" t="s">
        <v>47</v>
      </c>
      <c r="C261" t="s">
        <v>62</v>
      </c>
      <c r="D261" t="str">
        <f>VLOOKUP(C261,lookup!$A$1:$B$32,2,)</f>
        <v>H &amp; M HENNES &amp; MAURITAZ GBC AB</v>
      </c>
      <c r="E261" t="str">
        <f>VLOOKUP(A261,lookup!$D$1:$E$30,2,)</f>
        <v>FFL2</v>
      </c>
      <c r="F261" t="str">
        <f t="shared" si="4"/>
        <v>FFL2-4HH &amp; M HENNES &amp; MAURITAZ GBC AB</v>
      </c>
    </row>
    <row r="262" spans="1:6" x14ac:dyDescent="0.25">
      <c r="A262" t="s">
        <v>54</v>
      </c>
      <c r="B262" t="s">
        <v>48</v>
      </c>
      <c r="C262" t="s">
        <v>62</v>
      </c>
      <c r="D262" t="str">
        <f>VLOOKUP(C262,lookup!$A$1:$B$32,2,)</f>
        <v>H &amp; M HENNES &amp; MAURITAZ GBC AB</v>
      </c>
      <c r="E262" t="str">
        <f>VLOOKUP(A262,lookup!$D$1:$E$30,2,)</f>
        <v>FFL2</v>
      </c>
      <c r="F262" t="str">
        <f t="shared" si="4"/>
        <v>FFL2-4IH &amp; M HENNES &amp; MAURITAZ GBC AB</v>
      </c>
    </row>
    <row r="263" spans="1:6" x14ac:dyDescent="0.25">
      <c r="A263" t="s">
        <v>54</v>
      </c>
      <c r="B263" t="s">
        <v>51</v>
      </c>
      <c r="C263" t="s">
        <v>62</v>
      </c>
      <c r="D263" t="str">
        <f>VLOOKUP(C263,lookup!$A$1:$B$32,2,)</f>
        <v>H &amp; M HENNES &amp; MAURITAZ GBC AB</v>
      </c>
      <c r="E263" t="str">
        <f>VLOOKUP(A263,lookup!$D$1:$E$30,2,)</f>
        <v>FFL2</v>
      </c>
      <c r="F263" t="str">
        <f t="shared" si="4"/>
        <v>FFL2-4JH &amp; M HENNES &amp; MAURITAZ GBC AB</v>
      </c>
    </row>
    <row r="264" spans="1:6" x14ac:dyDescent="0.25">
      <c r="A264" t="s">
        <v>54</v>
      </c>
      <c r="B264" t="s">
        <v>49</v>
      </c>
      <c r="C264" t="s">
        <v>62</v>
      </c>
      <c r="D264" t="str">
        <f>VLOOKUP(C264,lookup!$A$1:$B$32,2,)</f>
        <v>H &amp; M HENNES &amp; MAURITAZ GBC AB</v>
      </c>
      <c r="E264" t="str">
        <f>VLOOKUP(A264,lookup!$D$1:$E$30,2,)</f>
        <v>FFL2</v>
      </c>
      <c r="F264" t="str">
        <f t="shared" si="4"/>
        <v>FFL2-4KH &amp; M HENNES &amp; MAURITAZ GBC AB</v>
      </c>
    </row>
    <row r="265" spans="1:6" x14ac:dyDescent="0.25">
      <c r="A265" t="s">
        <v>55</v>
      </c>
      <c r="B265" t="s">
        <v>41</v>
      </c>
      <c r="C265" t="s">
        <v>62</v>
      </c>
      <c r="D265" t="str">
        <f>VLOOKUP(C265,lookup!$A$1:$B$32,2,)</f>
        <v>H &amp; M HENNES &amp; MAURITAZ GBC AB</v>
      </c>
      <c r="E265" t="str">
        <f>VLOOKUP(A265,lookup!$D$1:$E$30,2,)</f>
        <v>FFL2</v>
      </c>
      <c r="F265" t="str">
        <f t="shared" si="4"/>
        <v>FFL2-5AH &amp; M HENNES &amp; MAURITAZ GBC AB</v>
      </c>
    </row>
    <row r="266" spans="1:6" x14ac:dyDescent="0.25">
      <c r="A266" t="s">
        <v>55</v>
      </c>
      <c r="B266" t="s">
        <v>42</v>
      </c>
      <c r="C266" t="s">
        <v>62</v>
      </c>
      <c r="D266" t="str">
        <f>VLOOKUP(C266,lookup!$A$1:$B$32,2,)</f>
        <v>H &amp; M HENNES &amp; MAURITAZ GBC AB</v>
      </c>
      <c r="E266" t="str">
        <f>VLOOKUP(A266,lookup!$D$1:$E$30,2,)</f>
        <v>FFL2</v>
      </c>
      <c r="F266" t="str">
        <f t="shared" si="4"/>
        <v>FFL2-5BH &amp; M HENNES &amp; MAURITAZ GBC AB</v>
      </c>
    </row>
    <row r="267" spans="1:6" x14ac:dyDescent="0.25">
      <c r="A267" t="s">
        <v>55</v>
      </c>
      <c r="B267" t="s">
        <v>43</v>
      </c>
      <c r="C267" t="s">
        <v>62</v>
      </c>
      <c r="D267" t="str">
        <f>VLOOKUP(C267,lookup!$A$1:$B$32,2,)</f>
        <v>H &amp; M HENNES &amp; MAURITAZ GBC AB</v>
      </c>
      <c r="E267" t="str">
        <f>VLOOKUP(A267,lookup!$D$1:$E$30,2,)</f>
        <v>FFL2</v>
      </c>
      <c r="F267" t="str">
        <f t="shared" si="4"/>
        <v>FFL2-5CH &amp; M HENNES &amp; MAURITAZ GBC AB</v>
      </c>
    </row>
    <row r="268" spans="1:6" x14ac:dyDescent="0.25">
      <c r="A268" t="s">
        <v>55</v>
      </c>
      <c r="B268" t="s">
        <v>53</v>
      </c>
      <c r="C268" t="s">
        <v>62</v>
      </c>
      <c r="D268" t="str">
        <f>VLOOKUP(C268,lookup!$A$1:$B$32,2,)</f>
        <v>H &amp; M HENNES &amp; MAURITAZ GBC AB</v>
      </c>
      <c r="E268" t="str">
        <f>VLOOKUP(A268,lookup!$D$1:$E$30,2,)</f>
        <v>FFL2</v>
      </c>
      <c r="F268" t="str">
        <f t="shared" si="4"/>
        <v>FFL2-5DH &amp; M HENNES &amp; MAURITAZ GBC AB</v>
      </c>
    </row>
    <row r="269" spans="1:6" x14ac:dyDescent="0.25">
      <c r="A269" t="s">
        <v>55</v>
      </c>
      <c r="B269" t="s">
        <v>44</v>
      </c>
      <c r="C269" t="s">
        <v>62</v>
      </c>
      <c r="D269" t="str">
        <f>VLOOKUP(C269,lookup!$A$1:$B$32,2,)</f>
        <v>H &amp; M HENNES &amp; MAURITAZ GBC AB</v>
      </c>
      <c r="E269" t="str">
        <f>VLOOKUP(A269,lookup!$D$1:$E$30,2,)</f>
        <v>FFL2</v>
      </c>
      <c r="F269" t="str">
        <f t="shared" si="4"/>
        <v>FFL2-5EH &amp; M HENNES &amp; MAURITAZ GBC AB</v>
      </c>
    </row>
    <row r="270" spans="1:6" x14ac:dyDescent="0.25">
      <c r="A270" t="s">
        <v>55</v>
      </c>
      <c r="B270" t="s">
        <v>45</v>
      </c>
      <c r="C270" t="s">
        <v>62</v>
      </c>
      <c r="D270" t="str">
        <f>VLOOKUP(C270,lookup!$A$1:$B$32,2,)</f>
        <v>H &amp; M HENNES &amp; MAURITAZ GBC AB</v>
      </c>
      <c r="E270" t="str">
        <f>VLOOKUP(A270,lookup!$D$1:$E$30,2,)</f>
        <v>FFL2</v>
      </c>
      <c r="F270" t="str">
        <f t="shared" si="4"/>
        <v>FFL2-5FH &amp; M HENNES &amp; MAURITAZ GBC AB</v>
      </c>
    </row>
    <row r="271" spans="1:6" x14ac:dyDescent="0.25">
      <c r="A271" t="s">
        <v>55</v>
      </c>
      <c r="B271" t="s">
        <v>46</v>
      </c>
      <c r="C271" t="s">
        <v>62</v>
      </c>
      <c r="D271" t="str">
        <f>VLOOKUP(C271,lookup!$A$1:$B$32,2,)</f>
        <v>H &amp; M HENNES &amp; MAURITAZ GBC AB</v>
      </c>
      <c r="E271" t="str">
        <f>VLOOKUP(A271,lookup!$D$1:$E$30,2,)</f>
        <v>FFL2</v>
      </c>
      <c r="F271" t="str">
        <f t="shared" si="4"/>
        <v>FFL2-5GH &amp; M HENNES &amp; MAURITAZ GBC AB</v>
      </c>
    </row>
    <row r="272" spans="1:6" x14ac:dyDescent="0.25">
      <c r="A272" t="s">
        <v>55</v>
      </c>
      <c r="B272" t="s">
        <v>47</v>
      </c>
      <c r="C272" t="s">
        <v>62</v>
      </c>
      <c r="D272" t="str">
        <f>VLOOKUP(C272,lookup!$A$1:$B$32,2,)</f>
        <v>H &amp; M HENNES &amp; MAURITAZ GBC AB</v>
      </c>
      <c r="E272" t="str">
        <f>VLOOKUP(A272,lookup!$D$1:$E$30,2,)</f>
        <v>FFL2</v>
      </c>
      <c r="F272" t="str">
        <f t="shared" si="4"/>
        <v>FFL2-5HH &amp; M HENNES &amp; MAURITAZ GBC AB</v>
      </c>
    </row>
    <row r="273" spans="1:6" x14ac:dyDescent="0.25">
      <c r="A273" t="s">
        <v>55</v>
      </c>
      <c r="B273" t="s">
        <v>48</v>
      </c>
      <c r="C273" t="s">
        <v>62</v>
      </c>
      <c r="D273" t="str">
        <f>VLOOKUP(C273,lookup!$A$1:$B$32,2,)</f>
        <v>H &amp; M HENNES &amp; MAURITAZ GBC AB</v>
      </c>
      <c r="E273" t="str">
        <f>VLOOKUP(A273,lookup!$D$1:$E$30,2,)</f>
        <v>FFL2</v>
      </c>
      <c r="F273" t="str">
        <f t="shared" si="4"/>
        <v>FFL2-5IH &amp; M HENNES &amp; MAURITAZ GBC AB</v>
      </c>
    </row>
    <row r="274" spans="1:6" x14ac:dyDescent="0.25">
      <c r="A274" t="s">
        <v>55</v>
      </c>
      <c r="B274" t="s">
        <v>51</v>
      </c>
      <c r="C274" t="s">
        <v>62</v>
      </c>
      <c r="D274" t="str">
        <f>VLOOKUP(C274,lookup!$A$1:$B$32,2,)</f>
        <v>H &amp; M HENNES &amp; MAURITAZ GBC AB</v>
      </c>
      <c r="E274" t="str">
        <f>VLOOKUP(A274,lookup!$D$1:$E$30,2,)</f>
        <v>FFL2</v>
      </c>
      <c r="F274" t="str">
        <f t="shared" si="4"/>
        <v>FFL2-5JH &amp; M HENNES &amp; MAURITAZ GBC AB</v>
      </c>
    </row>
    <row r="275" spans="1:6" x14ac:dyDescent="0.25">
      <c r="A275" t="s">
        <v>55</v>
      </c>
      <c r="B275" t="s">
        <v>49</v>
      </c>
      <c r="C275" t="s">
        <v>62</v>
      </c>
      <c r="D275" t="str">
        <f>VLOOKUP(C275,lookup!$A$1:$B$32,2,)</f>
        <v>H &amp; M HENNES &amp; MAURITAZ GBC AB</v>
      </c>
      <c r="E275" t="str">
        <f>VLOOKUP(A275,lookup!$D$1:$E$30,2,)</f>
        <v>FFL2</v>
      </c>
      <c r="F275" t="str">
        <f t="shared" si="4"/>
        <v>FFL2-5KH &amp; M HENNES &amp; MAURITAZ GBC AB</v>
      </c>
    </row>
    <row r="276" spans="1:6" x14ac:dyDescent="0.25">
      <c r="A276" t="s">
        <v>56</v>
      </c>
      <c r="B276" t="s">
        <v>2</v>
      </c>
      <c r="C276" t="s">
        <v>64</v>
      </c>
      <c r="D276" t="str">
        <f>VLOOKUP(C276,lookup!$A$1:$B$32,2,)</f>
        <v>C &amp; A BUYING GMBH &amp; CO. KG</v>
      </c>
      <c r="E276" t="str">
        <f>VLOOKUP(A276,lookup!$D$1:$E$30,2,)</f>
        <v>JKL-U2</v>
      </c>
      <c r="F276" t="str">
        <f t="shared" si="4"/>
        <v>JKL-U2-1A1C &amp; A BUYING GMBH &amp; CO. KG</v>
      </c>
    </row>
    <row r="277" spans="1:6" x14ac:dyDescent="0.25">
      <c r="A277" t="s">
        <v>56</v>
      </c>
      <c r="B277" t="s">
        <v>3</v>
      </c>
      <c r="C277" t="s">
        <v>62</v>
      </c>
      <c r="D277" t="str">
        <f>VLOOKUP(C277,lookup!$A$1:$B$32,2,)</f>
        <v>H &amp; M HENNES &amp; MAURITAZ GBC AB</v>
      </c>
      <c r="E277" t="str">
        <f>VLOOKUP(A277,lookup!$D$1:$E$30,2,)</f>
        <v>JKL-U2</v>
      </c>
      <c r="F277" t="str">
        <f t="shared" si="4"/>
        <v>JKL-U2-1A2H &amp; M HENNES &amp; MAURITAZ GBC AB</v>
      </c>
    </row>
    <row r="278" spans="1:6" x14ac:dyDescent="0.25">
      <c r="A278" t="s">
        <v>56</v>
      </c>
      <c r="B278" t="s">
        <v>27</v>
      </c>
      <c r="C278" t="s">
        <v>62</v>
      </c>
      <c r="D278" t="str">
        <f>VLOOKUP(C278,lookup!$A$1:$B$32,2,)</f>
        <v>H &amp; M HENNES &amp; MAURITAZ GBC AB</v>
      </c>
      <c r="E278" t="str">
        <f>VLOOKUP(A278,lookup!$D$1:$E$30,2,)</f>
        <v>JKL-U2</v>
      </c>
      <c r="F278" t="str">
        <f t="shared" si="4"/>
        <v>JKL-U2-1A3H &amp; M HENNES &amp; MAURITAZ GBC AB</v>
      </c>
    </row>
    <row r="279" spans="1:6" x14ac:dyDescent="0.25">
      <c r="A279" t="s">
        <v>56</v>
      </c>
      <c r="B279" t="s">
        <v>4</v>
      </c>
      <c r="C279" t="s">
        <v>64</v>
      </c>
      <c r="D279" t="str">
        <f>VLOOKUP(C279,lookup!$A$1:$B$32,2,)</f>
        <v>C &amp; A BUYING GMBH &amp; CO. KG</v>
      </c>
      <c r="E279" t="str">
        <f>VLOOKUP(A279,lookup!$D$1:$E$30,2,)</f>
        <v>JKL-U2</v>
      </c>
      <c r="F279" t="str">
        <f t="shared" si="4"/>
        <v>JKL-U2-1B1C &amp; A BUYING GMBH &amp; CO. KG</v>
      </c>
    </row>
    <row r="280" spans="1:6" x14ac:dyDescent="0.25">
      <c r="A280" t="s">
        <v>56</v>
      </c>
      <c r="B280" t="s">
        <v>17</v>
      </c>
      <c r="C280" t="s">
        <v>75</v>
      </c>
      <c r="D280" t="str">
        <f>VLOOKUP(C280,lookup!$A$1:$B$32,2,)</f>
        <v>NEW FRONTIER</v>
      </c>
      <c r="E280" t="str">
        <f>VLOOKUP(A280,lookup!$D$1:$E$30,2,)</f>
        <v>JKL-U2</v>
      </c>
      <c r="F280" t="str">
        <f t="shared" si="4"/>
        <v>JKL-U2-1B2NEW FRONTIER</v>
      </c>
    </row>
    <row r="281" spans="1:6" x14ac:dyDescent="0.25">
      <c r="A281" t="s">
        <v>56</v>
      </c>
      <c r="B281" t="s">
        <v>22</v>
      </c>
      <c r="C281" t="s">
        <v>62</v>
      </c>
      <c r="D281" t="str">
        <f>VLOOKUP(C281,lookup!$A$1:$B$32,2,)</f>
        <v>H &amp; M HENNES &amp; MAURITAZ GBC AB</v>
      </c>
      <c r="E281" t="str">
        <f>VLOOKUP(A281,lookup!$D$1:$E$30,2,)</f>
        <v>JKL-U2</v>
      </c>
      <c r="F281" t="str">
        <f t="shared" si="4"/>
        <v>JKL-U2-1B3H &amp; M HENNES &amp; MAURITAZ GBC AB</v>
      </c>
    </row>
    <row r="282" spans="1:6" x14ac:dyDescent="0.25">
      <c r="A282" t="s">
        <v>56</v>
      </c>
      <c r="B282" t="s">
        <v>5</v>
      </c>
      <c r="C282" t="s">
        <v>64</v>
      </c>
      <c r="D282" t="str">
        <f>VLOOKUP(C282,lookup!$A$1:$B$32,2,)</f>
        <v>C &amp; A BUYING GMBH &amp; CO. KG</v>
      </c>
      <c r="E282" t="str">
        <f>VLOOKUP(A282,lookup!$D$1:$E$30,2,)</f>
        <v>JKL-U2</v>
      </c>
      <c r="F282" t="str">
        <f t="shared" si="4"/>
        <v>JKL-U2-1C1C &amp; A BUYING GMBH &amp; CO. KG</v>
      </c>
    </row>
    <row r="283" spans="1:6" x14ac:dyDescent="0.25">
      <c r="A283" t="s">
        <v>56</v>
      </c>
      <c r="B283" t="s">
        <v>19</v>
      </c>
      <c r="C283" t="s">
        <v>75</v>
      </c>
      <c r="D283" t="str">
        <f>VLOOKUP(C283,lookup!$A$1:$B$32,2,)</f>
        <v>NEW FRONTIER</v>
      </c>
      <c r="E283" t="str">
        <f>VLOOKUP(A283,lookup!$D$1:$E$30,2,)</f>
        <v>JKL-U2</v>
      </c>
      <c r="F283" t="str">
        <f t="shared" si="4"/>
        <v>JKL-U2-1C2NEW FRONTIER</v>
      </c>
    </row>
    <row r="284" spans="1:6" x14ac:dyDescent="0.25">
      <c r="A284" t="s">
        <v>56</v>
      </c>
      <c r="B284" t="s">
        <v>23</v>
      </c>
      <c r="C284" t="s">
        <v>71</v>
      </c>
      <c r="D284" t="str">
        <f>VLOOKUP(C284,lookup!$A$1:$B$32,2,)</f>
        <v>PUMA</v>
      </c>
      <c r="E284" t="str">
        <f>VLOOKUP(A284,lookup!$D$1:$E$30,2,)</f>
        <v>JKL-U2</v>
      </c>
      <c r="F284" t="str">
        <f t="shared" si="4"/>
        <v>JKL-U2-1C3PUMA</v>
      </c>
    </row>
    <row r="285" spans="1:6" x14ac:dyDescent="0.25">
      <c r="A285" t="s">
        <v>56</v>
      </c>
      <c r="B285" t="s">
        <v>23</v>
      </c>
      <c r="C285" t="s">
        <v>65</v>
      </c>
      <c r="D285" t="str">
        <f>VLOOKUP(C285,lookup!$A$1:$B$32,2,)</f>
        <v>BESTSELLER A/S</v>
      </c>
      <c r="E285" t="str">
        <f>VLOOKUP(A285,lookup!$D$1:$E$30,2,)</f>
        <v>JKL-U2</v>
      </c>
      <c r="F285" t="str">
        <f t="shared" si="4"/>
        <v>JKL-U2-1C3BESTSELLER A/S</v>
      </c>
    </row>
    <row r="286" spans="1:6" x14ac:dyDescent="0.25">
      <c r="A286" t="s">
        <v>56</v>
      </c>
      <c r="B286" t="s">
        <v>6</v>
      </c>
      <c r="C286" t="s">
        <v>64</v>
      </c>
      <c r="D286" t="str">
        <f>VLOOKUP(C286,lookup!$A$1:$B$32,2,)</f>
        <v>C &amp; A BUYING GMBH &amp; CO. KG</v>
      </c>
      <c r="E286" t="str">
        <f>VLOOKUP(A286,lookup!$D$1:$E$30,2,)</f>
        <v>JKL-U2</v>
      </c>
      <c r="F286" t="str">
        <f t="shared" si="4"/>
        <v>JKL-U2-1D1C &amp; A BUYING GMBH &amp; CO. KG</v>
      </c>
    </row>
    <row r="287" spans="1:6" x14ac:dyDescent="0.25">
      <c r="A287" t="s">
        <v>56</v>
      </c>
      <c r="B287" t="s">
        <v>7</v>
      </c>
      <c r="C287" t="s">
        <v>64</v>
      </c>
      <c r="D287" t="str">
        <f>VLOOKUP(C287,lookup!$A$1:$B$32,2,)</f>
        <v>C &amp; A BUYING GMBH &amp; CO. KG</v>
      </c>
      <c r="E287" t="str">
        <f>VLOOKUP(A287,lookup!$D$1:$E$30,2,)</f>
        <v>JKL-U2</v>
      </c>
      <c r="F287" t="str">
        <f t="shared" si="4"/>
        <v>JKL-U2-1D2C &amp; A BUYING GMBH &amp; CO. KG</v>
      </c>
    </row>
    <row r="288" spans="1:6" x14ac:dyDescent="0.25">
      <c r="A288" t="s">
        <v>56</v>
      </c>
      <c r="B288" t="s">
        <v>24</v>
      </c>
      <c r="C288" t="s">
        <v>64</v>
      </c>
      <c r="D288" t="str">
        <f>VLOOKUP(C288,lookup!$A$1:$B$32,2,)</f>
        <v>C &amp; A BUYING GMBH &amp; CO. KG</v>
      </c>
      <c r="E288" t="str">
        <f>VLOOKUP(A288,lookup!$D$1:$E$30,2,)</f>
        <v>JKL-U2</v>
      </c>
      <c r="F288" t="str">
        <f t="shared" si="4"/>
        <v>JKL-U2-1D3C &amp; A BUYING GMBH &amp; CO. KG</v>
      </c>
    </row>
    <row r="289" spans="1:6" x14ac:dyDescent="0.25">
      <c r="A289" t="s">
        <v>56</v>
      </c>
      <c r="B289" t="s">
        <v>8</v>
      </c>
      <c r="C289" t="s">
        <v>64</v>
      </c>
      <c r="D289" t="str">
        <f>VLOOKUP(C289,lookup!$A$1:$B$32,2,)</f>
        <v>C &amp; A BUYING GMBH &amp; CO. KG</v>
      </c>
      <c r="E289" t="str">
        <f>VLOOKUP(A289,lookup!$D$1:$E$30,2,)</f>
        <v>JKL-U2</v>
      </c>
      <c r="F289" t="str">
        <f t="shared" si="4"/>
        <v>JKL-U2-1E1C &amp; A BUYING GMBH &amp; CO. KG</v>
      </c>
    </row>
    <row r="290" spans="1:6" x14ac:dyDescent="0.25">
      <c r="A290" t="s">
        <v>56</v>
      </c>
      <c r="B290" t="s">
        <v>58</v>
      </c>
      <c r="C290" t="s">
        <v>64</v>
      </c>
      <c r="D290" t="str">
        <f>VLOOKUP(C290,lookup!$A$1:$B$32,2,)</f>
        <v>C &amp; A BUYING GMBH &amp; CO. KG</v>
      </c>
      <c r="E290" t="str">
        <f>VLOOKUP(A290,lookup!$D$1:$E$30,2,)</f>
        <v>JKL-U2</v>
      </c>
      <c r="F290" t="str">
        <f t="shared" si="4"/>
        <v>JKL-U2-1E3C &amp; A BUYING GMBH &amp; CO. KG</v>
      </c>
    </row>
    <row r="291" spans="1:6" x14ac:dyDescent="0.25">
      <c r="A291" t="s">
        <v>56</v>
      </c>
      <c r="B291" t="s">
        <v>9</v>
      </c>
      <c r="C291" t="s">
        <v>64</v>
      </c>
      <c r="D291" t="str">
        <f>VLOOKUP(C291,lookup!$A$1:$B$32,2,)</f>
        <v>C &amp; A BUYING GMBH &amp; CO. KG</v>
      </c>
      <c r="E291" t="str">
        <f>VLOOKUP(A291,lookup!$D$1:$E$30,2,)</f>
        <v>JKL-U2</v>
      </c>
      <c r="F291" t="str">
        <f t="shared" si="4"/>
        <v>JKL-U2-1F1C &amp; A BUYING GMBH &amp; CO. KG</v>
      </c>
    </row>
    <row r="292" spans="1:6" x14ac:dyDescent="0.25">
      <c r="A292" t="s">
        <v>56</v>
      </c>
      <c r="B292" t="s">
        <v>25</v>
      </c>
      <c r="C292" t="s">
        <v>71</v>
      </c>
      <c r="D292" t="str">
        <f>VLOOKUP(C292,lookup!$A$1:$B$32,2,)</f>
        <v>PUMA</v>
      </c>
      <c r="E292" t="str">
        <f>VLOOKUP(A292,lookup!$D$1:$E$30,2,)</f>
        <v>JKL-U2</v>
      </c>
      <c r="F292" t="str">
        <f t="shared" si="4"/>
        <v>JKL-U2-1F3PUMA</v>
      </c>
    </row>
    <row r="293" spans="1:6" x14ac:dyDescent="0.25">
      <c r="A293" t="s">
        <v>56</v>
      </c>
      <c r="B293" t="s">
        <v>25</v>
      </c>
      <c r="C293" t="s">
        <v>64</v>
      </c>
      <c r="D293" t="str">
        <f>VLOOKUP(C293,lookup!$A$1:$B$32,2,)</f>
        <v>C &amp; A BUYING GMBH &amp; CO. KG</v>
      </c>
      <c r="E293" t="str">
        <f>VLOOKUP(A293,lookup!$D$1:$E$30,2,)</f>
        <v>JKL-U2</v>
      </c>
      <c r="F293" t="str">
        <f t="shared" si="4"/>
        <v>JKL-U2-1F3C &amp; A BUYING GMBH &amp; CO. KG</v>
      </c>
    </row>
    <row r="294" spans="1:6" x14ac:dyDescent="0.25">
      <c r="A294" t="s">
        <v>57</v>
      </c>
      <c r="B294" t="s">
        <v>2</v>
      </c>
      <c r="C294" t="s">
        <v>64</v>
      </c>
      <c r="D294" t="str">
        <f>VLOOKUP(C294,lookup!$A$1:$B$32,2,)</f>
        <v>C &amp; A BUYING GMBH &amp; CO. KG</v>
      </c>
      <c r="E294" t="str">
        <f>VLOOKUP(A294,lookup!$D$1:$E$30,2,)</f>
        <v>JKL-U2</v>
      </c>
      <c r="F294" t="str">
        <f t="shared" si="4"/>
        <v>JKL-U2-2A1C &amp; A BUYING GMBH &amp; CO. KG</v>
      </c>
    </row>
    <row r="295" spans="1:6" x14ac:dyDescent="0.25">
      <c r="A295" t="s">
        <v>57</v>
      </c>
      <c r="B295" t="s">
        <v>27</v>
      </c>
      <c r="C295" t="s">
        <v>64</v>
      </c>
      <c r="D295" t="str">
        <f>VLOOKUP(C295,lookup!$A$1:$B$32,2,)</f>
        <v>C &amp; A BUYING GMBH &amp; CO. KG</v>
      </c>
      <c r="E295" t="str">
        <f>VLOOKUP(A295,lookup!$D$1:$E$30,2,)</f>
        <v>JKL-U2</v>
      </c>
      <c r="F295" t="str">
        <f t="shared" si="4"/>
        <v>JKL-U2-2A3C &amp; A BUYING GMBH &amp; CO. KG</v>
      </c>
    </row>
    <row r="296" spans="1:6" x14ac:dyDescent="0.25">
      <c r="A296" t="s">
        <v>57</v>
      </c>
      <c r="B296" t="s">
        <v>4</v>
      </c>
      <c r="C296" t="s">
        <v>64</v>
      </c>
      <c r="D296" t="str">
        <f>VLOOKUP(C296,lookup!$A$1:$B$32,2,)</f>
        <v>C &amp; A BUYING GMBH &amp; CO. KG</v>
      </c>
      <c r="E296" t="str">
        <f>VLOOKUP(A296,lookup!$D$1:$E$30,2,)</f>
        <v>JKL-U2</v>
      </c>
      <c r="F296" t="str">
        <f t="shared" si="4"/>
        <v>JKL-U2-2B1C &amp; A BUYING GMBH &amp; CO. KG</v>
      </c>
    </row>
    <row r="297" spans="1:6" x14ac:dyDescent="0.25">
      <c r="A297" t="s">
        <v>57</v>
      </c>
      <c r="B297" t="s">
        <v>17</v>
      </c>
      <c r="C297" t="s">
        <v>64</v>
      </c>
      <c r="D297" t="str">
        <f>VLOOKUP(C297,lookup!$A$1:$B$32,2,)</f>
        <v>C &amp; A BUYING GMBH &amp; CO. KG</v>
      </c>
      <c r="E297" t="str">
        <f>VLOOKUP(A297,lookup!$D$1:$E$30,2,)</f>
        <v>JKL-U2</v>
      </c>
      <c r="F297" t="str">
        <f t="shared" si="4"/>
        <v>JKL-U2-2B2C &amp; A BUYING GMBH &amp; CO. KG</v>
      </c>
    </row>
    <row r="298" spans="1:6" x14ac:dyDescent="0.25">
      <c r="A298" t="s">
        <v>57</v>
      </c>
      <c r="B298" t="s">
        <v>22</v>
      </c>
      <c r="C298" t="s">
        <v>62</v>
      </c>
      <c r="D298" t="str">
        <f>VLOOKUP(C298,lookup!$A$1:$B$32,2,)</f>
        <v>H &amp; M HENNES &amp; MAURITAZ GBC AB</v>
      </c>
      <c r="E298" t="str">
        <f>VLOOKUP(A298,lookup!$D$1:$E$30,2,)</f>
        <v>JKL-U2</v>
      </c>
      <c r="F298" t="str">
        <f t="shared" si="4"/>
        <v>JKL-U2-2B3H &amp; M HENNES &amp; MAURITAZ GBC AB</v>
      </c>
    </row>
    <row r="299" spans="1:6" x14ac:dyDescent="0.25">
      <c r="A299" t="s">
        <v>57</v>
      </c>
      <c r="B299" t="s">
        <v>5</v>
      </c>
      <c r="C299" t="s">
        <v>71</v>
      </c>
      <c r="D299" t="str">
        <f>VLOOKUP(C299,lookup!$A$1:$B$32,2,)</f>
        <v>PUMA</v>
      </c>
      <c r="E299" t="str">
        <f>VLOOKUP(A299,lookup!$D$1:$E$30,2,)</f>
        <v>JKL-U2</v>
      </c>
      <c r="F299" t="str">
        <f t="shared" si="4"/>
        <v>JKL-U2-2C1PUMA</v>
      </c>
    </row>
    <row r="300" spans="1:6" x14ac:dyDescent="0.25">
      <c r="A300" t="s">
        <v>57</v>
      </c>
      <c r="B300" t="s">
        <v>5</v>
      </c>
      <c r="C300" t="s">
        <v>64</v>
      </c>
      <c r="D300" t="str">
        <f>VLOOKUP(C300,lookup!$A$1:$B$32,2,)</f>
        <v>C &amp; A BUYING GMBH &amp; CO. KG</v>
      </c>
      <c r="E300" t="str">
        <f>VLOOKUP(A300,lookup!$D$1:$E$30,2,)</f>
        <v>JKL-U2</v>
      </c>
      <c r="F300" t="str">
        <f t="shared" si="4"/>
        <v>JKL-U2-2C1C &amp; A BUYING GMBH &amp; CO. KG</v>
      </c>
    </row>
    <row r="301" spans="1:6" x14ac:dyDescent="0.25">
      <c r="A301" t="s">
        <v>57</v>
      </c>
      <c r="B301" t="s">
        <v>19</v>
      </c>
      <c r="C301" t="s">
        <v>62</v>
      </c>
      <c r="D301" t="str">
        <f>VLOOKUP(C301,lookup!$A$1:$B$32,2,)</f>
        <v>H &amp; M HENNES &amp; MAURITAZ GBC AB</v>
      </c>
      <c r="E301" t="str">
        <f>VLOOKUP(A301,lookup!$D$1:$E$30,2,)</f>
        <v>JKL-U2</v>
      </c>
      <c r="F301" t="str">
        <f t="shared" si="4"/>
        <v>JKL-U2-2C2H &amp; M HENNES &amp; MAURITAZ GBC AB</v>
      </c>
    </row>
    <row r="302" spans="1:6" x14ac:dyDescent="0.25">
      <c r="A302" t="s">
        <v>57</v>
      </c>
      <c r="B302" t="s">
        <v>23</v>
      </c>
      <c r="C302" t="s">
        <v>62</v>
      </c>
      <c r="D302" t="str">
        <f>VLOOKUP(C302,lookup!$A$1:$B$32,2,)</f>
        <v>H &amp; M HENNES &amp; MAURITAZ GBC AB</v>
      </c>
      <c r="E302" t="str">
        <f>VLOOKUP(A302,lookup!$D$1:$E$30,2,)</f>
        <v>JKL-U2</v>
      </c>
      <c r="F302" t="str">
        <f t="shared" si="4"/>
        <v>JKL-U2-2C3H &amp; M HENNES &amp; MAURITAZ GBC AB</v>
      </c>
    </row>
    <row r="303" spans="1:6" x14ac:dyDescent="0.25">
      <c r="A303" t="s">
        <v>57</v>
      </c>
      <c r="B303" t="s">
        <v>6</v>
      </c>
      <c r="C303" t="s">
        <v>62</v>
      </c>
      <c r="D303" t="str">
        <f>VLOOKUP(C303,lookup!$A$1:$B$32,2,)</f>
        <v>H &amp; M HENNES &amp; MAURITAZ GBC AB</v>
      </c>
      <c r="E303" t="str">
        <f>VLOOKUP(A303,lookup!$D$1:$E$30,2,)</f>
        <v>JKL-U2</v>
      </c>
      <c r="F303" t="str">
        <f t="shared" si="4"/>
        <v>JKL-U2-2D1H &amp; M HENNES &amp; MAURITAZ GBC AB</v>
      </c>
    </row>
    <row r="304" spans="1:6" x14ac:dyDescent="0.25">
      <c r="A304" t="s">
        <v>57</v>
      </c>
      <c r="B304" t="s">
        <v>7</v>
      </c>
      <c r="C304" t="s">
        <v>62</v>
      </c>
      <c r="D304" t="str">
        <f>VLOOKUP(C304,lookup!$A$1:$B$32,2,)</f>
        <v>H &amp; M HENNES &amp; MAURITAZ GBC AB</v>
      </c>
      <c r="E304" t="str">
        <f>VLOOKUP(A304,lookup!$D$1:$E$30,2,)</f>
        <v>JKL-U2</v>
      </c>
      <c r="F304" t="str">
        <f t="shared" si="4"/>
        <v>JKL-U2-2D2H &amp; M HENNES &amp; MAURITAZ GBC AB</v>
      </c>
    </row>
    <row r="305" spans="1:6" x14ac:dyDescent="0.25">
      <c r="A305" t="s">
        <v>57</v>
      </c>
      <c r="B305" t="s">
        <v>24</v>
      </c>
      <c r="C305" t="s">
        <v>64</v>
      </c>
      <c r="D305" t="str">
        <f>VLOOKUP(C305,lookup!$A$1:$B$32,2,)</f>
        <v>C &amp; A BUYING GMBH &amp; CO. KG</v>
      </c>
      <c r="E305" t="str">
        <f>VLOOKUP(A305,lookup!$D$1:$E$30,2,)</f>
        <v>JKL-U2</v>
      </c>
      <c r="F305" t="str">
        <f t="shared" si="4"/>
        <v>JKL-U2-2D3C &amp; A BUYING GMBH &amp; CO. KG</v>
      </c>
    </row>
    <row r="306" spans="1:6" x14ac:dyDescent="0.25">
      <c r="A306" t="s">
        <v>57</v>
      </c>
      <c r="B306" t="s">
        <v>8</v>
      </c>
      <c r="C306" t="s">
        <v>64</v>
      </c>
      <c r="D306" t="str">
        <f>VLOOKUP(C306,lookup!$A$1:$B$32,2,)</f>
        <v>C &amp; A BUYING GMBH &amp; CO. KG</v>
      </c>
      <c r="E306" t="str">
        <f>VLOOKUP(A306,lookup!$D$1:$E$30,2,)</f>
        <v>JKL-U2</v>
      </c>
      <c r="F306" t="str">
        <f t="shared" si="4"/>
        <v>JKL-U2-2E1C &amp; A BUYING GMBH &amp; CO. KG</v>
      </c>
    </row>
    <row r="307" spans="1:6" x14ac:dyDescent="0.25">
      <c r="A307" t="s">
        <v>57</v>
      </c>
      <c r="B307" t="s">
        <v>32</v>
      </c>
      <c r="C307" t="s">
        <v>64</v>
      </c>
      <c r="D307" t="str">
        <f>VLOOKUP(C307,lookup!$A$1:$B$32,2,)</f>
        <v>C &amp; A BUYING GMBH &amp; CO. KG</v>
      </c>
      <c r="E307" t="str">
        <f>VLOOKUP(A307,lookup!$D$1:$E$30,2,)</f>
        <v>JKL-U2</v>
      </c>
      <c r="F307" t="str">
        <f t="shared" si="4"/>
        <v>JKL-U2-2E2C &amp; A BUYING GMBH &amp; CO. KG</v>
      </c>
    </row>
    <row r="308" spans="1:6" x14ac:dyDescent="0.25">
      <c r="A308" t="s">
        <v>57</v>
      </c>
      <c r="B308" t="s">
        <v>58</v>
      </c>
      <c r="C308" t="s">
        <v>62</v>
      </c>
      <c r="D308" t="str">
        <f>VLOOKUP(C308,lookup!$A$1:$B$32,2,)</f>
        <v>H &amp; M HENNES &amp; MAURITAZ GBC AB</v>
      </c>
      <c r="E308" t="str">
        <f>VLOOKUP(A308,lookup!$D$1:$E$30,2,)</f>
        <v>JKL-U2</v>
      </c>
      <c r="F308" t="str">
        <f t="shared" si="4"/>
        <v>JKL-U2-2E3H &amp; M HENNES &amp; MAURITAZ GBC AB</v>
      </c>
    </row>
    <row r="309" spans="1:6" x14ac:dyDescent="0.25">
      <c r="A309" t="s">
        <v>57</v>
      </c>
      <c r="B309" t="s">
        <v>9</v>
      </c>
      <c r="C309" t="s">
        <v>71</v>
      </c>
      <c r="D309" t="str">
        <f>VLOOKUP(C309,lookup!$A$1:$B$32,2,)</f>
        <v>PUMA</v>
      </c>
      <c r="E309" t="str">
        <f>VLOOKUP(A309,lookup!$D$1:$E$30,2,)</f>
        <v>JKL-U2</v>
      </c>
      <c r="F309" t="str">
        <f t="shared" si="4"/>
        <v>JKL-U2-2F1PUMA</v>
      </c>
    </row>
    <row r="310" spans="1:6" x14ac:dyDescent="0.25">
      <c r="A310" t="s">
        <v>57</v>
      </c>
      <c r="B310" t="s">
        <v>9</v>
      </c>
      <c r="C310" t="s">
        <v>65</v>
      </c>
      <c r="D310" t="str">
        <f>VLOOKUP(C310,lookup!$A$1:$B$32,2,)</f>
        <v>BESTSELLER A/S</v>
      </c>
      <c r="E310" t="str">
        <f>VLOOKUP(A310,lookup!$D$1:$E$30,2,)</f>
        <v>JKL-U2</v>
      </c>
      <c r="F310" t="str">
        <f t="shared" si="4"/>
        <v>JKL-U2-2F1BESTSELLER A/S</v>
      </c>
    </row>
    <row r="311" spans="1:6" x14ac:dyDescent="0.25">
      <c r="A311" t="s">
        <v>57</v>
      </c>
      <c r="B311" t="s">
        <v>9</v>
      </c>
      <c r="C311" t="s">
        <v>62</v>
      </c>
      <c r="D311" t="str">
        <f>VLOOKUP(C311,lookup!$A$1:$B$32,2,)</f>
        <v>H &amp; M HENNES &amp; MAURITAZ GBC AB</v>
      </c>
      <c r="E311" t="str">
        <f>VLOOKUP(A311,lookup!$D$1:$E$30,2,)</f>
        <v>JKL-U2</v>
      </c>
      <c r="F311" t="str">
        <f t="shared" si="4"/>
        <v>JKL-U2-2F1H &amp; M HENNES &amp; MAURITAZ GBC AB</v>
      </c>
    </row>
    <row r="312" spans="1:6" x14ac:dyDescent="0.25">
      <c r="A312" t="s">
        <v>57</v>
      </c>
      <c r="B312" t="s">
        <v>20</v>
      </c>
      <c r="C312" t="s">
        <v>71</v>
      </c>
      <c r="D312" t="str">
        <f>VLOOKUP(C312,lookup!$A$1:$B$32,2,)</f>
        <v>PUMA</v>
      </c>
      <c r="E312" t="str">
        <f>VLOOKUP(A312,lookup!$D$1:$E$30,2,)</f>
        <v>JKL-U2</v>
      </c>
      <c r="F312" t="str">
        <f t="shared" si="4"/>
        <v>JKL-U2-2F2PUMA</v>
      </c>
    </row>
    <row r="313" spans="1:6" x14ac:dyDescent="0.25">
      <c r="A313" t="s">
        <v>57</v>
      </c>
      <c r="B313" t="s">
        <v>20</v>
      </c>
      <c r="C313" t="s">
        <v>64</v>
      </c>
      <c r="D313" t="str">
        <f>VLOOKUP(C313,lookup!$A$1:$B$32,2,)</f>
        <v>C &amp; A BUYING GMBH &amp; CO. KG</v>
      </c>
      <c r="E313" t="str">
        <f>VLOOKUP(A313,lookup!$D$1:$E$30,2,)</f>
        <v>JKL-U2</v>
      </c>
      <c r="F313" t="str">
        <f t="shared" si="4"/>
        <v>JKL-U2-2F2C &amp; A BUYING GMBH &amp; CO. KG</v>
      </c>
    </row>
    <row r="314" spans="1:6" x14ac:dyDescent="0.25">
      <c r="A314" t="s">
        <v>57</v>
      </c>
      <c r="B314" t="s">
        <v>25</v>
      </c>
      <c r="C314" t="s">
        <v>71</v>
      </c>
      <c r="D314" t="str">
        <f>VLOOKUP(C314,lookup!$A$1:$B$32,2,)</f>
        <v>PUMA</v>
      </c>
      <c r="E314" t="str">
        <f>VLOOKUP(A314,lookup!$D$1:$E$30,2,)</f>
        <v>JKL-U2</v>
      </c>
      <c r="F314" t="str">
        <f t="shared" si="4"/>
        <v>JKL-U2-2F3PUMA</v>
      </c>
    </row>
    <row r="315" spans="1:6" x14ac:dyDescent="0.25">
      <c r="A315" t="s">
        <v>59</v>
      </c>
      <c r="B315" t="s">
        <v>2</v>
      </c>
      <c r="C315" t="s">
        <v>64</v>
      </c>
      <c r="D315" t="str">
        <f>VLOOKUP(C315,lookup!$A$1:$B$32,2,)</f>
        <v>C &amp; A BUYING GMBH &amp; CO. KG</v>
      </c>
      <c r="E315" t="str">
        <f>VLOOKUP(A315,lookup!$D$1:$E$30,2,)</f>
        <v>JKL-U2</v>
      </c>
      <c r="F315" t="str">
        <f t="shared" si="4"/>
        <v>JKL-U2-3A1C &amp; A BUYING GMBH &amp; CO. KG</v>
      </c>
    </row>
    <row r="316" spans="1:6" x14ac:dyDescent="0.25">
      <c r="A316" t="s">
        <v>59</v>
      </c>
      <c r="B316" t="s">
        <v>3</v>
      </c>
      <c r="C316" t="s">
        <v>62</v>
      </c>
      <c r="D316" t="str">
        <f>VLOOKUP(C316,lookup!$A$1:$B$32,2,)</f>
        <v>H &amp; M HENNES &amp; MAURITAZ GBC AB</v>
      </c>
      <c r="E316" t="str">
        <f>VLOOKUP(A316,lookup!$D$1:$E$30,2,)</f>
        <v>JKL-U2</v>
      </c>
      <c r="F316" t="str">
        <f t="shared" si="4"/>
        <v>JKL-U2-3A2H &amp; M HENNES &amp; MAURITAZ GBC AB</v>
      </c>
    </row>
    <row r="317" spans="1:6" x14ac:dyDescent="0.25">
      <c r="A317" t="s">
        <v>59</v>
      </c>
      <c r="B317" t="s">
        <v>27</v>
      </c>
      <c r="C317" t="s">
        <v>64</v>
      </c>
      <c r="D317" t="str">
        <f>VLOOKUP(C317,lookup!$A$1:$B$32,2,)</f>
        <v>C &amp; A BUYING GMBH &amp; CO. KG</v>
      </c>
      <c r="E317" t="str">
        <f>VLOOKUP(A317,lookup!$D$1:$E$30,2,)</f>
        <v>JKL-U2</v>
      </c>
      <c r="F317" t="str">
        <f t="shared" si="4"/>
        <v>JKL-U2-3A3C &amp; A BUYING GMBH &amp; CO. KG</v>
      </c>
    </row>
    <row r="318" spans="1:6" x14ac:dyDescent="0.25">
      <c r="A318" t="s">
        <v>59</v>
      </c>
      <c r="B318" t="s">
        <v>4</v>
      </c>
      <c r="C318" t="s">
        <v>62</v>
      </c>
      <c r="D318" t="str">
        <f>VLOOKUP(C318,lookup!$A$1:$B$32,2,)</f>
        <v>H &amp; M HENNES &amp; MAURITAZ GBC AB</v>
      </c>
      <c r="E318" t="str">
        <f>VLOOKUP(A318,lookup!$D$1:$E$30,2,)</f>
        <v>JKL-U2</v>
      </c>
      <c r="F318" t="str">
        <f t="shared" si="4"/>
        <v>JKL-U2-3B1H &amp; M HENNES &amp; MAURITAZ GBC AB</v>
      </c>
    </row>
    <row r="319" spans="1:6" x14ac:dyDescent="0.25">
      <c r="A319" t="s">
        <v>59</v>
      </c>
      <c r="B319" t="s">
        <v>4</v>
      </c>
      <c r="C319" t="s">
        <v>64</v>
      </c>
      <c r="D319" t="str">
        <f>VLOOKUP(C319,lookup!$A$1:$B$32,2,)</f>
        <v>C &amp; A BUYING GMBH &amp; CO. KG</v>
      </c>
      <c r="E319" t="str">
        <f>VLOOKUP(A319,lookup!$D$1:$E$30,2,)</f>
        <v>JKL-U2</v>
      </c>
      <c r="F319" t="str">
        <f t="shared" si="4"/>
        <v>JKL-U2-3B1C &amp; A BUYING GMBH &amp; CO. KG</v>
      </c>
    </row>
    <row r="320" spans="1:6" x14ac:dyDescent="0.25">
      <c r="A320" t="s">
        <v>59</v>
      </c>
      <c r="B320" t="s">
        <v>17</v>
      </c>
      <c r="C320" t="s">
        <v>62</v>
      </c>
      <c r="D320" t="str">
        <f>VLOOKUP(C320,lookup!$A$1:$B$32,2,)</f>
        <v>H &amp; M HENNES &amp; MAURITAZ GBC AB</v>
      </c>
      <c r="E320" t="str">
        <f>VLOOKUP(A320,lookup!$D$1:$E$30,2,)</f>
        <v>JKL-U2</v>
      </c>
      <c r="F320" t="str">
        <f t="shared" si="4"/>
        <v>JKL-U2-3B2H &amp; M HENNES &amp; MAURITAZ GBC AB</v>
      </c>
    </row>
    <row r="321" spans="1:6" x14ac:dyDescent="0.25">
      <c r="A321" t="s">
        <v>59</v>
      </c>
      <c r="B321" t="s">
        <v>5</v>
      </c>
      <c r="C321" t="s">
        <v>64</v>
      </c>
      <c r="D321" t="str">
        <f>VLOOKUP(C321,lookup!$A$1:$B$32,2,)</f>
        <v>C &amp; A BUYING GMBH &amp; CO. KG</v>
      </c>
      <c r="E321" t="str">
        <f>VLOOKUP(A321,lookup!$D$1:$E$30,2,)</f>
        <v>JKL-U2</v>
      </c>
      <c r="F321" t="str">
        <f t="shared" si="4"/>
        <v>JKL-U2-3C1C &amp; A BUYING GMBH &amp; CO. KG</v>
      </c>
    </row>
    <row r="322" spans="1:6" x14ac:dyDescent="0.25">
      <c r="A322" t="s">
        <v>59</v>
      </c>
      <c r="B322" t="s">
        <v>19</v>
      </c>
      <c r="C322" t="s">
        <v>64</v>
      </c>
      <c r="D322" t="str">
        <f>VLOOKUP(C322,lookup!$A$1:$B$32,2,)</f>
        <v>C &amp; A BUYING GMBH &amp; CO. KG</v>
      </c>
      <c r="E322" t="str">
        <f>VLOOKUP(A322,lookup!$D$1:$E$30,2,)</f>
        <v>JKL-U2</v>
      </c>
      <c r="F322" t="str">
        <f t="shared" ref="F322:F379" si="5">_xlfn.CONCAT(A322,B322,D322)</f>
        <v>JKL-U2-3C2C &amp; A BUYING GMBH &amp; CO. KG</v>
      </c>
    </row>
    <row r="323" spans="1:6" x14ac:dyDescent="0.25">
      <c r="A323" t="s">
        <v>59</v>
      </c>
      <c r="B323" t="s">
        <v>23</v>
      </c>
      <c r="C323" t="s">
        <v>62</v>
      </c>
      <c r="D323" t="str">
        <f>VLOOKUP(C323,lookup!$A$1:$B$32,2,)</f>
        <v>H &amp; M HENNES &amp; MAURITAZ GBC AB</v>
      </c>
      <c r="E323" t="str">
        <f>VLOOKUP(A323,lookup!$D$1:$E$30,2,)</f>
        <v>JKL-U2</v>
      </c>
      <c r="F323" t="str">
        <f t="shared" si="5"/>
        <v>JKL-U2-3C3H &amp; M HENNES &amp; MAURITAZ GBC AB</v>
      </c>
    </row>
    <row r="324" spans="1:6" x14ac:dyDescent="0.25">
      <c r="A324" t="s">
        <v>59</v>
      </c>
      <c r="B324" t="s">
        <v>6</v>
      </c>
      <c r="C324" t="s">
        <v>71</v>
      </c>
      <c r="D324" t="str">
        <f>VLOOKUP(C324,lookup!$A$1:$B$32,2,)</f>
        <v>PUMA</v>
      </c>
      <c r="E324" t="str">
        <f>VLOOKUP(A324,lookup!$D$1:$E$30,2,)</f>
        <v>JKL-U2</v>
      </c>
      <c r="F324" t="str">
        <f t="shared" si="5"/>
        <v>JKL-U2-3D1PUMA</v>
      </c>
    </row>
    <row r="325" spans="1:6" x14ac:dyDescent="0.25">
      <c r="A325" t="s">
        <v>59</v>
      </c>
      <c r="B325" t="s">
        <v>6</v>
      </c>
      <c r="C325" t="s">
        <v>64</v>
      </c>
      <c r="D325" t="str">
        <f>VLOOKUP(C325,lookup!$A$1:$B$32,2,)</f>
        <v>C &amp; A BUYING GMBH &amp; CO. KG</v>
      </c>
      <c r="E325" t="str">
        <f>VLOOKUP(A325,lookup!$D$1:$E$30,2,)</f>
        <v>JKL-U2</v>
      </c>
      <c r="F325" t="str">
        <f t="shared" si="5"/>
        <v>JKL-U2-3D1C &amp; A BUYING GMBH &amp; CO. KG</v>
      </c>
    </row>
    <row r="326" spans="1:6" x14ac:dyDescent="0.25">
      <c r="A326" t="s">
        <v>59</v>
      </c>
      <c r="B326" t="s">
        <v>7</v>
      </c>
      <c r="C326" t="s">
        <v>62</v>
      </c>
      <c r="D326" t="str">
        <f>VLOOKUP(C326,lookup!$A$1:$B$32,2,)</f>
        <v>H &amp; M HENNES &amp; MAURITAZ GBC AB</v>
      </c>
      <c r="E326" t="str">
        <f>VLOOKUP(A326,lookup!$D$1:$E$30,2,)</f>
        <v>JKL-U2</v>
      </c>
      <c r="F326" t="str">
        <f t="shared" si="5"/>
        <v>JKL-U2-3D2H &amp; M HENNES &amp; MAURITAZ GBC AB</v>
      </c>
    </row>
    <row r="327" spans="1:6" x14ac:dyDescent="0.25">
      <c r="A327" t="s">
        <v>59</v>
      </c>
      <c r="B327" t="s">
        <v>24</v>
      </c>
      <c r="C327" t="s">
        <v>64</v>
      </c>
      <c r="D327" t="str">
        <f>VLOOKUP(C327,lookup!$A$1:$B$32,2,)</f>
        <v>C &amp; A BUYING GMBH &amp; CO. KG</v>
      </c>
      <c r="E327" t="str">
        <f>VLOOKUP(A327,lookup!$D$1:$E$30,2,)</f>
        <v>JKL-U2</v>
      </c>
      <c r="F327" t="str">
        <f t="shared" si="5"/>
        <v>JKL-U2-3D3C &amp; A BUYING GMBH &amp; CO. KG</v>
      </c>
    </row>
    <row r="328" spans="1:6" x14ac:dyDescent="0.25">
      <c r="A328" t="s">
        <v>59</v>
      </c>
      <c r="B328" t="s">
        <v>8</v>
      </c>
      <c r="C328" t="s">
        <v>62</v>
      </c>
      <c r="D328" t="str">
        <f>VLOOKUP(C328,lookup!$A$1:$B$32,2,)</f>
        <v>H &amp; M HENNES &amp; MAURITAZ GBC AB</v>
      </c>
      <c r="E328" t="str">
        <f>VLOOKUP(A328,lookup!$D$1:$E$30,2,)</f>
        <v>JKL-U2</v>
      </c>
      <c r="F328" t="str">
        <f t="shared" si="5"/>
        <v>JKL-U2-3E1H &amp; M HENNES &amp; MAURITAZ GBC AB</v>
      </c>
    </row>
    <row r="329" spans="1:6" x14ac:dyDescent="0.25">
      <c r="A329" t="s">
        <v>59</v>
      </c>
      <c r="B329" t="s">
        <v>32</v>
      </c>
      <c r="C329" t="s">
        <v>71</v>
      </c>
      <c r="D329" t="str">
        <f>VLOOKUP(C329,lookup!$A$1:$B$32,2,)</f>
        <v>PUMA</v>
      </c>
      <c r="E329" t="str">
        <f>VLOOKUP(A329,lookup!$D$1:$E$30,2,)</f>
        <v>JKL-U2</v>
      </c>
      <c r="F329" t="str">
        <f t="shared" si="5"/>
        <v>JKL-U2-3E2PUMA</v>
      </c>
    </row>
    <row r="330" spans="1:6" x14ac:dyDescent="0.25">
      <c r="A330" t="s">
        <v>59</v>
      </c>
      <c r="B330" t="s">
        <v>32</v>
      </c>
      <c r="C330" t="s">
        <v>62</v>
      </c>
      <c r="D330" t="str">
        <f>VLOOKUP(C330,lookup!$A$1:$B$32,2,)</f>
        <v>H &amp; M HENNES &amp; MAURITAZ GBC AB</v>
      </c>
      <c r="E330" t="str">
        <f>VLOOKUP(A330,lookup!$D$1:$E$30,2,)</f>
        <v>JKL-U2</v>
      </c>
      <c r="F330" t="str">
        <f t="shared" si="5"/>
        <v>JKL-U2-3E2H &amp; M HENNES &amp; MAURITAZ GBC AB</v>
      </c>
    </row>
    <row r="331" spans="1:6" x14ac:dyDescent="0.25">
      <c r="A331" t="s">
        <v>59</v>
      </c>
      <c r="B331" t="s">
        <v>58</v>
      </c>
      <c r="C331" t="s">
        <v>64</v>
      </c>
      <c r="D331" t="str">
        <f>VLOOKUP(C331,lookup!$A$1:$B$32,2,)</f>
        <v>C &amp; A BUYING GMBH &amp; CO. KG</v>
      </c>
      <c r="E331" t="str">
        <f>VLOOKUP(A331,lookup!$D$1:$E$30,2,)</f>
        <v>JKL-U2</v>
      </c>
      <c r="F331" t="str">
        <f t="shared" si="5"/>
        <v>JKL-U2-3E3C &amp; A BUYING GMBH &amp; CO. KG</v>
      </c>
    </row>
    <row r="332" spans="1:6" x14ac:dyDescent="0.25">
      <c r="A332" t="s">
        <v>59</v>
      </c>
      <c r="B332" t="s">
        <v>9</v>
      </c>
      <c r="C332" t="s">
        <v>65</v>
      </c>
      <c r="D332" t="str">
        <f>VLOOKUP(C332,lookup!$A$1:$B$32,2,)</f>
        <v>BESTSELLER A/S</v>
      </c>
      <c r="E332" t="str">
        <f>VLOOKUP(A332,lookup!$D$1:$E$30,2,)</f>
        <v>JKL-U2</v>
      </c>
      <c r="F332" t="str">
        <f t="shared" si="5"/>
        <v>JKL-U2-3F1BESTSELLER A/S</v>
      </c>
    </row>
    <row r="333" spans="1:6" x14ac:dyDescent="0.25">
      <c r="A333" t="s">
        <v>59</v>
      </c>
      <c r="B333" t="s">
        <v>20</v>
      </c>
      <c r="C333" t="s">
        <v>64</v>
      </c>
      <c r="D333" t="str">
        <f>VLOOKUP(C333,lookup!$A$1:$B$32,2,)</f>
        <v>C &amp; A BUYING GMBH &amp; CO. KG</v>
      </c>
      <c r="E333" t="str">
        <f>VLOOKUP(A333,lookup!$D$1:$E$30,2,)</f>
        <v>JKL-U2</v>
      </c>
      <c r="F333" t="str">
        <f t="shared" si="5"/>
        <v>JKL-U2-3F2C &amp; A BUYING GMBH &amp; CO. KG</v>
      </c>
    </row>
    <row r="334" spans="1:6" x14ac:dyDescent="0.25">
      <c r="A334" t="s">
        <v>59</v>
      </c>
      <c r="B334" t="s">
        <v>25</v>
      </c>
      <c r="C334" t="s">
        <v>71</v>
      </c>
      <c r="D334" t="str">
        <f>VLOOKUP(C334,lookup!$A$1:$B$32,2,)</f>
        <v>PUMA</v>
      </c>
      <c r="E334" t="str">
        <f>VLOOKUP(A334,lookup!$D$1:$E$30,2,)</f>
        <v>JKL-U2</v>
      </c>
      <c r="F334" t="str">
        <f t="shared" si="5"/>
        <v>JKL-U2-3F3PUMA</v>
      </c>
    </row>
    <row r="335" spans="1:6" x14ac:dyDescent="0.25">
      <c r="A335" t="s">
        <v>59</v>
      </c>
      <c r="B335" t="s">
        <v>25</v>
      </c>
      <c r="C335" t="s">
        <v>64</v>
      </c>
      <c r="D335" t="str">
        <f>VLOOKUP(C335,lookup!$A$1:$B$32,2,)</f>
        <v>C &amp; A BUYING GMBH &amp; CO. KG</v>
      </c>
      <c r="E335" t="str">
        <f>VLOOKUP(A335,lookup!$D$1:$E$30,2,)</f>
        <v>JKL-U2</v>
      </c>
      <c r="F335" t="str">
        <f t="shared" si="5"/>
        <v>JKL-U2-3F3C &amp; A BUYING GMBH &amp; CO. KG</v>
      </c>
    </row>
    <row r="336" spans="1:6" x14ac:dyDescent="0.25">
      <c r="A336" t="s">
        <v>60</v>
      </c>
      <c r="B336" t="s">
        <v>2</v>
      </c>
      <c r="C336" t="s">
        <v>64</v>
      </c>
      <c r="D336" t="str">
        <f>VLOOKUP(C336,lookup!$A$1:$B$32,2,)</f>
        <v>C &amp; A BUYING GMBH &amp; CO. KG</v>
      </c>
      <c r="E336" t="str">
        <f>VLOOKUP(A336,lookup!$D$1:$E$30,2,)</f>
        <v>JKL-U2</v>
      </c>
      <c r="F336" t="str">
        <f t="shared" si="5"/>
        <v>JKL-U2-4A1C &amp; A BUYING GMBH &amp; CO. KG</v>
      </c>
    </row>
    <row r="337" spans="1:6" x14ac:dyDescent="0.25">
      <c r="A337" t="s">
        <v>60</v>
      </c>
      <c r="B337" t="s">
        <v>2</v>
      </c>
      <c r="C337" t="s">
        <v>68</v>
      </c>
      <c r="D337" t="str">
        <f>VLOOKUP(C337,lookup!$A$1:$B$32,2,)</f>
        <v>GUESS EUROPE SAGL</v>
      </c>
      <c r="E337" t="str">
        <f>VLOOKUP(A337,lookup!$D$1:$E$30,2,)</f>
        <v>JKL-U2</v>
      </c>
      <c r="F337" t="str">
        <f t="shared" si="5"/>
        <v>JKL-U2-4A1GUESS EUROPE SAGL</v>
      </c>
    </row>
    <row r="338" spans="1:6" x14ac:dyDescent="0.25">
      <c r="A338" t="s">
        <v>60</v>
      </c>
      <c r="B338" t="s">
        <v>3</v>
      </c>
      <c r="C338" t="s">
        <v>62</v>
      </c>
      <c r="D338" t="str">
        <f>VLOOKUP(C338,lookup!$A$1:$B$32,2,)</f>
        <v>H &amp; M HENNES &amp; MAURITAZ GBC AB</v>
      </c>
      <c r="E338" t="str">
        <f>VLOOKUP(A338,lookup!$D$1:$E$30,2,)</f>
        <v>JKL-U2</v>
      </c>
      <c r="F338" t="str">
        <f t="shared" si="5"/>
        <v>JKL-U2-4A2H &amp; M HENNES &amp; MAURITAZ GBC AB</v>
      </c>
    </row>
    <row r="339" spans="1:6" x14ac:dyDescent="0.25">
      <c r="A339" t="s">
        <v>60</v>
      </c>
      <c r="B339" t="s">
        <v>27</v>
      </c>
      <c r="C339" t="s">
        <v>75</v>
      </c>
      <c r="D339" t="str">
        <f>VLOOKUP(C339,lookup!$A$1:$B$32,2,)</f>
        <v>NEW FRONTIER</v>
      </c>
      <c r="E339" t="str">
        <f>VLOOKUP(A339,lookup!$D$1:$E$30,2,)</f>
        <v>JKL-U2</v>
      </c>
      <c r="F339" t="str">
        <f t="shared" si="5"/>
        <v>JKL-U2-4A3NEW FRONTIER</v>
      </c>
    </row>
    <row r="340" spans="1:6" x14ac:dyDescent="0.25">
      <c r="A340" t="s">
        <v>60</v>
      </c>
      <c r="B340" t="s">
        <v>4</v>
      </c>
      <c r="C340" t="s">
        <v>64</v>
      </c>
      <c r="D340" t="str">
        <f>VLOOKUP(C340,lookup!$A$1:$B$32,2,)</f>
        <v>C &amp; A BUYING GMBH &amp; CO. KG</v>
      </c>
      <c r="E340" t="str">
        <f>VLOOKUP(A340,lookup!$D$1:$E$30,2,)</f>
        <v>JKL-U2</v>
      </c>
      <c r="F340" t="str">
        <f t="shared" si="5"/>
        <v>JKL-U2-4B1C &amp; A BUYING GMBH &amp; CO. KG</v>
      </c>
    </row>
    <row r="341" spans="1:6" x14ac:dyDescent="0.25">
      <c r="A341" t="s">
        <v>60</v>
      </c>
      <c r="B341" t="s">
        <v>17</v>
      </c>
      <c r="C341" t="s">
        <v>62</v>
      </c>
      <c r="D341" t="str">
        <f>VLOOKUP(C341,lookup!$A$1:$B$32,2,)</f>
        <v>H &amp; M HENNES &amp; MAURITAZ GBC AB</v>
      </c>
      <c r="E341" t="str">
        <f>VLOOKUP(A341,lookup!$D$1:$E$30,2,)</f>
        <v>JKL-U2</v>
      </c>
      <c r="F341" t="str">
        <f t="shared" si="5"/>
        <v>JKL-U2-4B2H &amp; M HENNES &amp; MAURITAZ GBC AB</v>
      </c>
    </row>
    <row r="342" spans="1:6" x14ac:dyDescent="0.25">
      <c r="A342" t="s">
        <v>60</v>
      </c>
      <c r="B342" t="s">
        <v>22</v>
      </c>
      <c r="C342" t="s">
        <v>75</v>
      </c>
      <c r="D342" t="str">
        <f>VLOOKUP(C342,lookup!$A$1:$B$32,2,)</f>
        <v>NEW FRONTIER</v>
      </c>
      <c r="E342" t="str">
        <f>VLOOKUP(A342,lookup!$D$1:$E$30,2,)</f>
        <v>JKL-U2</v>
      </c>
      <c r="F342" t="str">
        <f t="shared" si="5"/>
        <v>JKL-U2-4B3NEW FRONTIER</v>
      </c>
    </row>
    <row r="343" spans="1:6" x14ac:dyDescent="0.25">
      <c r="A343" t="s">
        <v>60</v>
      </c>
      <c r="B343" t="s">
        <v>5</v>
      </c>
      <c r="C343" t="s">
        <v>75</v>
      </c>
      <c r="D343" t="str">
        <f>VLOOKUP(C343,lookup!$A$1:$B$32,2,)</f>
        <v>NEW FRONTIER</v>
      </c>
      <c r="E343" t="str">
        <f>VLOOKUP(A343,lookup!$D$1:$E$30,2,)</f>
        <v>JKL-U2</v>
      </c>
      <c r="F343" t="str">
        <f t="shared" si="5"/>
        <v>JKL-U2-4C1NEW FRONTIER</v>
      </c>
    </row>
    <row r="344" spans="1:6" x14ac:dyDescent="0.25">
      <c r="A344" t="s">
        <v>60</v>
      </c>
      <c r="B344" t="s">
        <v>5</v>
      </c>
      <c r="C344" t="s">
        <v>65</v>
      </c>
      <c r="D344" t="str">
        <f>VLOOKUP(C344,lookup!$A$1:$B$32,2,)</f>
        <v>BESTSELLER A/S</v>
      </c>
      <c r="E344" t="str">
        <f>VLOOKUP(A344,lookup!$D$1:$E$30,2,)</f>
        <v>JKL-U2</v>
      </c>
      <c r="F344" t="str">
        <f t="shared" si="5"/>
        <v>JKL-U2-4C1BESTSELLER A/S</v>
      </c>
    </row>
    <row r="345" spans="1:6" x14ac:dyDescent="0.25">
      <c r="A345" t="s">
        <v>60</v>
      </c>
      <c r="B345" t="s">
        <v>19</v>
      </c>
      <c r="C345" t="s">
        <v>65</v>
      </c>
      <c r="D345" t="str">
        <f>VLOOKUP(C345,lookup!$A$1:$B$32,2,)</f>
        <v>BESTSELLER A/S</v>
      </c>
      <c r="E345" t="str">
        <f>VLOOKUP(A345,lookup!$D$1:$E$30,2,)</f>
        <v>JKL-U2</v>
      </c>
      <c r="F345" t="str">
        <f t="shared" si="5"/>
        <v>JKL-U2-4C2BESTSELLER A/S</v>
      </c>
    </row>
    <row r="346" spans="1:6" x14ac:dyDescent="0.25">
      <c r="A346" t="s">
        <v>60</v>
      </c>
      <c r="B346" t="s">
        <v>19</v>
      </c>
      <c r="C346" t="s">
        <v>64</v>
      </c>
      <c r="D346" t="str">
        <f>VLOOKUP(C346,lookup!$A$1:$B$32,2,)</f>
        <v>C &amp; A BUYING GMBH &amp; CO. KG</v>
      </c>
      <c r="E346" t="str">
        <f>VLOOKUP(A346,lookup!$D$1:$E$30,2,)</f>
        <v>JKL-U2</v>
      </c>
      <c r="F346" t="str">
        <f t="shared" si="5"/>
        <v>JKL-U2-4C2C &amp; A BUYING GMBH &amp; CO. KG</v>
      </c>
    </row>
    <row r="347" spans="1:6" x14ac:dyDescent="0.25">
      <c r="A347" t="s">
        <v>60</v>
      </c>
      <c r="B347" t="s">
        <v>23</v>
      </c>
      <c r="C347" t="s">
        <v>64</v>
      </c>
      <c r="D347" t="str">
        <f>VLOOKUP(C347,lookup!$A$1:$B$32,2,)</f>
        <v>C &amp; A BUYING GMBH &amp; CO. KG</v>
      </c>
      <c r="E347" t="str">
        <f>VLOOKUP(A347,lookup!$D$1:$E$30,2,)</f>
        <v>JKL-U2</v>
      </c>
      <c r="F347" t="str">
        <f t="shared" si="5"/>
        <v>JKL-U2-4C3C &amp; A BUYING GMBH &amp; CO. KG</v>
      </c>
    </row>
    <row r="348" spans="1:6" x14ac:dyDescent="0.25">
      <c r="A348" t="s">
        <v>60</v>
      </c>
      <c r="B348" t="s">
        <v>6</v>
      </c>
      <c r="C348" t="s">
        <v>64</v>
      </c>
      <c r="D348" t="str">
        <f>VLOOKUP(C348,lookup!$A$1:$B$32,2,)</f>
        <v>C &amp; A BUYING GMBH &amp; CO. KG</v>
      </c>
      <c r="E348" t="str">
        <f>VLOOKUP(A348,lookup!$D$1:$E$30,2,)</f>
        <v>JKL-U2</v>
      </c>
      <c r="F348" t="str">
        <f t="shared" si="5"/>
        <v>JKL-U2-4D1C &amp; A BUYING GMBH &amp; CO. KG</v>
      </c>
    </row>
    <row r="349" spans="1:6" x14ac:dyDescent="0.25">
      <c r="A349" t="s">
        <v>60</v>
      </c>
      <c r="B349" t="s">
        <v>7</v>
      </c>
      <c r="C349" t="s">
        <v>64</v>
      </c>
      <c r="D349" t="str">
        <f>VLOOKUP(C349,lookup!$A$1:$B$32,2,)</f>
        <v>C &amp; A BUYING GMBH &amp; CO. KG</v>
      </c>
      <c r="E349" t="str">
        <f>VLOOKUP(A349,lookup!$D$1:$E$30,2,)</f>
        <v>JKL-U2</v>
      </c>
      <c r="F349" t="str">
        <f t="shared" si="5"/>
        <v>JKL-U2-4D2C &amp; A BUYING GMBH &amp; CO. KG</v>
      </c>
    </row>
    <row r="350" spans="1:6" x14ac:dyDescent="0.25">
      <c r="A350" t="s">
        <v>60</v>
      </c>
      <c r="B350" t="s">
        <v>24</v>
      </c>
      <c r="C350" t="s">
        <v>64</v>
      </c>
      <c r="D350" t="str">
        <f>VLOOKUP(C350,lookup!$A$1:$B$32,2,)</f>
        <v>C &amp; A BUYING GMBH &amp; CO. KG</v>
      </c>
      <c r="E350" t="str">
        <f>VLOOKUP(A350,lookup!$D$1:$E$30,2,)</f>
        <v>JKL-U2</v>
      </c>
      <c r="F350" t="str">
        <f t="shared" si="5"/>
        <v>JKL-U2-4D3C &amp; A BUYING GMBH &amp; CO. KG</v>
      </c>
    </row>
    <row r="351" spans="1:6" x14ac:dyDescent="0.25">
      <c r="A351" t="s">
        <v>60</v>
      </c>
      <c r="B351" t="s">
        <v>8</v>
      </c>
      <c r="C351" t="s">
        <v>75</v>
      </c>
      <c r="D351" t="str">
        <f>VLOOKUP(C351,lookup!$A$1:$B$32,2,)</f>
        <v>NEW FRONTIER</v>
      </c>
      <c r="E351" t="str">
        <f>VLOOKUP(A351,lookup!$D$1:$E$30,2,)</f>
        <v>JKL-U2</v>
      </c>
      <c r="F351" t="str">
        <f t="shared" si="5"/>
        <v>JKL-U2-4E1NEW FRONTIER</v>
      </c>
    </row>
    <row r="352" spans="1:6" x14ac:dyDescent="0.25">
      <c r="A352" t="s">
        <v>60</v>
      </c>
      <c r="B352" t="s">
        <v>8</v>
      </c>
      <c r="C352" t="s">
        <v>65</v>
      </c>
      <c r="D352" t="str">
        <f>VLOOKUP(C352,lookup!$A$1:$B$32,2,)</f>
        <v>BESTSELLER A/S</v>
      </c>
      <c r="E352" t="str">
        <f>VLOOKUP(A352,lookup!$D$1:$E$30,2,)</f>
        <v>JKL-U2</v>
      </c>
      <c r="F352" t="str">
        <f t="shared" si="5"/>
        <v>JKL-U2-4E1BESTSELLER A/S</v>
      </c>
    </row>
    <row r="353" spans="1:6" x14ac:dyDescent="0.25">
      <c r="A353" t="s">
        <v>60</v>
      </c>
      <c r="B353" t="s">
        <v>32</v>
      </c>
      <c r="C353" t="s">
        <v>64</v>
      </c>
      <c r="D353" t="str">
        <f>VLOOKUP(C353,lookup!$A$1:$B$32,2,)</f>
        <v>C &amp; A BUYING GMBH &amp; CO. KG</v>
      </c>
      <c r="E353" t="str">
        <f>VLOOKUP(A353,lookup!$D$1:$E$30,2,)</f>
        <v>JKL-U2</v>
      </c>
      <c r="F353" t="str">
        <f t="shared" si="5"/>
        <v>JKL-U2-4E2C &amp; A BUYING GMBH &amp; CO. KG</v>
      </c>
    </row>
    <row r="354" spans="1:6" x14ac:dyDescent="0.25">
      <c r="A354" t="s">
        <v>60</v>
      </c>
      <c r="B354" t="s">
        <v>58</v>
      </c>
      <c r="C354" t="s">
        <v>64</v>
      </c>
      <c r="D354" t="str">
        <f>VLOOKUP(C354,lookup!$A$1:$B$32,2,)</f>
        <v>C &amp; A BUYING GMBH &amp; CO. KG</v>
      </c>
      <c r="E354" t="str">
        <f>VLOOKUP(A354,lookup!$D$1:$E$30,2,)</f>
        <v>JKL-U2</v>
      </c>
      <c r="F354" t="str">
        <f t="shared" si="5"/>
        <v>JKL-U2-4E3C &amp; A BUYING GMBH &amp; CO. KG</v>
      </c>
    </row>
    <row r="355" spans="1:6" x14ac:dyDescent="0.25">
      <c r="A355" t="s">
        <v>60</v>
      </c>
      <c r="B355" t="s">
        <v>9</v>
      </c>
      <c r="C355" t="s">
        <v>68</v>
      </c>
      <c r="D355" t="str">
        <f>VLOOKUP(C355,lookup!$A$1:$B$32,2,)</f>
        <v>GUESS EUROPE SAGL</v>
      </c>
      <c r="E355" t="str">
        <f>VLOOKUP(A355,lookup!$D$1:$E$30,2,)</f>
        <v>JKL-U2</v>
      </c>
      <c r="F355" t="str">
        <f t="shared" si="5"/>
        <v>JKL-U2-4F1GUESS EUROPE SAGL</v>
      </c>
    </row>
    <row r="356" spans="1:6" x14ac:dyDescent="0.25">
      <c r="A356" t="s">
        <v>60</v>
      </c>
      <c r="B356" t="s">
        <v>20</v>
      </c>
      <c r="C356" t="s">
        <v>75</v>
      </c>
      <c r="D356" t="str">
        <f>VLOOKUP(C356,lookup!$A$1:$B$32,2,)</f>
        <v>NEW FRONTIER</v>
      </c>
      <c r="E356" t="str">
        <f>VLOOKUP(A356,lookup!$D$1:$E$30,2,)</f>
        <v>JKL-U2</v>
      </c>
      <c r="F356" t="str">
        <f t="shared" si="5"/>
        <v>JKL-U2-4F2NEW FRONTIER</v>
      </c>
    </row>
    <row r="357" spans="1:6" x14ac:dyDescent="0.25">
      <c r="A357" t="s">
        <v>60</v>
      </c>
      <c r="B357" t="s">
        <v>25</v>
      </c>
      <c r="C357" t="s">
        <v>68</v>
      </c>
      <c r="D357" t="str">
        <f>VLOOKUP(C357,lookup!$A$1:$B$32,2,)</f>
        <v>GUESS EUROPE SAGL</v>
      </c>
      <c r="E357" t="str">
        <f>VLOOKUP(A357,lookup!$D$1:$E$30,2,)</f>
        <v>JKL-U2</v>
      </c>
      <c r="F357" t="str">
        <f t="shared" si="5"/>
        <v>JKL-U2-4F3GUESS EUROPE SAGL</v>
      </c>
    </row>
    <row r="358" spans="1:6" x14ac:dyDescent="0.25">
      <c r="A358" t="s">
        <v>60</v>
      </c>
      <c r="B358" t="s">
        <v>25</v>
      </c>
      <c r="C358" t="s">
        <v>64</v>
      </c>
      <c r="D358" t="str">
        <f>VLOOKUP(C358,lookup!$A$1:$B$32,2,)</f>
        <v>C &amp; A BUYING GMBH &amp; CO. KG</v>
      </c>
      <c r="E358" t="str">
        <f>VLOOKUP(A358,lookup!$D$1:$E$30,2,)</f>
        <v>JKL-U2</v>
      </c>
      <c r="F358" t="str">
        <f t="shared" si="5"/>
        <v>JKL-U2-4F3C &amp; A BUYING GMBH &amp; CO. KG</v>
      </c>
    </row>
    <row r="359" spans="1:6" x14ac:dyDescent="0.25">
      <c r="A359" t="s">
        <v>61</v>
      </c>
      <c r="B359" t="s">
        <v>2</v>
      </c>
      <c r="C359" t="s">
        <v>68</v>
      </c>
      <c r="D359" t="str">
        <f>VLOOKUP(C359,lookup!$A$1:$B$32,2,)</f>
        <v>GUESS EUROPE SAGL</v>
      </c>
      <c r="E359" t="str">
        <f>VLOOKUP(A359,lookup!$D$1:$E$30,2,)</f>
        <v>JKL-U2</v>
      </c>
      <c r="F359" t="str">
        <f t="shared" si="5"/>
        <v>JKL-U2-5A1GUESS EUROPE SAGL</v>
      </c>
    </row>
    <row r="360" spans="1:6" x14ac:dyDescent="0.25">
      <c r="A360" t="s">
        <v>61</v>
      </c>
      <c r="B360" t="s">
        <v>2</v>
      </c>
      <c r="C360" t="s">
        <v>64</v>
      </c>
      <c r="D360" t="str">
        <f>VLOOKUP(C360,lookup!$A$1:$B$32,2,)</f>
        <v>C &amp; A BUYING GMBH &amp; CO. KG</v>
      </c>
      <c r="E360" t="str">
        <f>VLOOKUP(A360,lookup!$D$1:$E$30,2,)</f>
        <v>JKL-U2</v>
      </c>
      <c r="F360" t="str">
        <f t="shared" si="5"/>
        <v>JKL-U2-5A1C &amp; A BUYING GMBH &amp; CO. KG</v>
      </c>
    </row>
    <row r="361" spans="1:6" x14ac:dyDescent="0.25">
      <c r="A361" t="s">
        <v>61</v>
      </c>
      <c r="B361" t="s">
        <v>3</v>
      </c>
      <c r="C361" t="s">
        <v>65</v>
      </c>
      <c r="D361" t="str">
        <f>VLOOKUP(C361,lookup!$A$1:$B$32,2,)</f>
        <v>BESTSELLER A/S</v>
      </c>
      <c r="E361" t="str">
        <f>VLOOKUP(A361,lookup!$D$1:$E$30,2,)</f>
        <v>JKL-U2</v>
      </c>
      <c r="F361" t="str">
        <f t="shared" si="5"/>
        <v>JKL-U2-5A2BESTSELLER A/S</v>
      </c>
    </row>
    <row r="362" spans="1:6" x14ac:dyDescent="0.25">
      <c r="A362" t="s">
        <v>61</v>
      </c>
      <c r="B362" t="s">
        <v>27</v>
      </c>
      <c r="C362" t="s">
        <v>64</v>
      </c>
      <c r="D362" t="str">
        <f>VLOOKUP(C362,lookup!$A$1:$B$32,2,)</f>
        <v>C &amp; A BUYING GMBH &amp; CO. KG</v>
      </c>
      <c r="E362" t="str">
        <f>VLOOKUP(A362,lookup!$D$1:$E$30,2,)</f>
        <v>JKL-U2</v>
      </c>
      <c r="F362" t="str">
        <f t="shared" si="5"/>
        <v>JKL-U2-5A3C &amp; A BUYING GMBH &amp; CO. KG</v>
      </c>
    </row>
    <row r="363" spans="1:6" x14ac:dyDescent="0.25">
      <c r="A363" t="s">
        <v>61</v>
      </c>
      <c r="B363" t="s">
        <v>4</v>
      </c>
      <c r="C363" t="s">
        <v>62</v>
      </c>
      <c r="D363" t="str">
        <f>VLOOKUP(C363,lookup!$A$1:$B$32,2,)</f>
        <v>H &amp; M HENNES &amp; MAURITAZ GBC AB</v>
      </c>
      <c r="E363" t="str">
        <f>VLOOKUP(A363,lookup!$D$1:$E$30,2,)</f>
        <v>JKL-U2</v>
      </c>
      <c r="F363" t="str">
        <f t="shared" si="5"/>
        <v>JKL-U2-5B1H &amp; M HENNES &amp; MAURITAZ GBC AB</v>
      </c>
    </row>
    <row r="364" spans="1:6" x14ac:dyDescent="0.25">
      <c r="A364" t="s">
        <v>61</v>
      </c>
      <c r="B364" t="s">
        <v>17</v>
      </c>
      <c r="C364" t="s">
        <v>62</v>
      </c>
      <c r="D364" t="str">
        <f>VLOOKUP(C364,lookup!$A$1:$B$32,2,)</f>
        <v>H &amp; M HENNES &amp; MAURITAZ GBC AB</v>
      </c>
      <c r="E364" t="str">
        <f>VLOOKUP(A364,lookup!$D$1:$E$30,2,)</f>
        <v>JKL-U2</v>
      </c>
      <c r="F364" t="str">
        <f t="shared" si="5"/>
        <v>JKL-U2-5B2H &amp; M HENNES &amp; MAURITAZ GBC AB</v>
      </c>
    </row>
    <row r="365" spans="1:6" x14ac:dyDescent="0.25">
      <c r="A365" t="s">
        <v>61</v>
      </c>
      <c r="B365" t="s">
        <v>22</v>
      </c>
      <c r="C365" t="s">
        <v>65</v>
      </c>
      <c r="D365" t="str">
        <f>VLOOKUP(C365,lookup!$A$1:$B$32,2,)</f>
        <v>BESTSELLER A/S</v>
      </c>
      <c r="E365" t="str">
        <f>VLOOKUP(A365,lookup!$D$1:$E$30,2,)</f>
        <v>JKL-U2</v>
      </c>
      <c r="F365" t="str">
        <f t="shared" si="5"/>
        <v>JKL-U2-5B3BESTSELLER A/S</v>
      </c>
    </row>
    <row r="366" spans="1:6" x14ac:dyDescent="0.25">
      <c r="A366" t="s">
        <v>61</v>
      </c>
      <c r="B366" t="s">
        <v>5</v>
      </c>
      <c r="C366" t="s">
        <v>62</v>
      </c>
      <c r="D366" t="str">
        <f>VLOOKUP(C366,lookup!$A$1:$B$32,2,)</f>
        <v>H &amp; M HENNES &amp; MAURITAZ GBC AB</v>
      </c>
      <c r="E366" t="str">
        <f>VLOOKUP(A366,lookup!$D$1:$E$30,2,)</f>
        <v>JKL-U2</v>
      </c>
      <c r="F366" t="str">
        <f t="shared" si="5"/>
        <v>JKL-U2-5C1H &amp; M HENNES &amp; MAURITAZ GBC AB</v>
      </c>
    </row>
    <row r="367" spans="1:6" x14ac:dyDescent="0.25">
      <c r="A367" t="s">
        <v>61</v>
      </c>
      <c r="B367" t="s">
        <v>19</v>
      </c>
      <c r="C367" t="s">
        <v>62</v>
      </c>
      <c r="D367" t="str">
        <f>VLOOKUP(C367,lookup!$A$1:$B$32,2,)</f>
        <v>H &amp; M HENNES &amp; MAURITAZ GBC AB</v>
      </c>
      <c r="E367" t="str">
        <f>VLOOKUP(A367,lookup!$D$1:$E$30,2,)</f>
        <v>JKL-U2</v>
      </c>
      <c r="F367" t="str">
        <f t="shared" si="5"/>
        <v>JKL-U2-5C2H &amp; M HENNES &amp; MAURITAZ GBC AB</v>
      </c>
    </row>
    <row r="368" spans="1:6" x14ac:dyDescent="0.25">
      <c r="A368" t="s">
        <v>61</v>
      </c>
      <c r="B368" t="s">
        <v>23</v>
      </c>
      <c r="C368" t="s">
        <v>68</v>
      </c>
      <c r="D368" t="str">
        <f>VLOOKUP(C368,lookup!$A$1:$B$32,2,)</f>
        <v>GUESS EUROPE SAGL</v>
      </c>
      <c r="E368" t="str">
        <f>VLOOKUP(A368,lookup!$D$1:$E$30,2,)</f>
        <v>JKL-U2</v>
      </c>
      <c r="F368" t="str">
        <f t="shared" si="5"/>
        <v>JKL-U2-5C3GUESS EUROPE SAGL</v>
      </c>
    </row>
    <row r="369" spans="1:6" x14ac:dyDescent="0.25">
      <c r="A369" t="s">
        <v>61</v>
      </c>
      <c r="B369" t="s">
        <v>6</v>
      </c>
      <c r="C369" t="s">
        <v>65</v>
      </c>
      <c r="D369" t="str">
        <f>VLOOKUP(C369,lookup!$A$1:$B$32,2,)</f>
        <v>BESTSELLER A/S</v>
      </c>
      <c r="E369" t="str">
        <f>VLOOKUP(A369,lookup!$D$1:$E$30,2,)</f>
        <v>JKL-U2</v>
      </c>
      <c r="F369" t="str">
        <f t="shared" si="5"/>
        <v>JKL-U2-5D1BESTSELLER A/S</v>
      </c>
    </row>
    <row r="370" spans="1:6" x14ac:dyDescent="0.25">
      <c r="A370" t="s">
        <v>61</v>
      </c>
      <c r="B370" t="s">
        <v>6</v>
      </c>
      <c r="C370" t="s">
        <v>64</v>
      </c>
      <c r="D370" t="str">
        <f>VLOOKUP(C370,lookup!$A$1:$B$32,2,)</f>
        <v>C &amp; A BUYING GMBH &amp; CO. KG</v>
      </c>
      <c r="E370" t="str">
        <f>VLOOKUP(A370,lookup!$D$1:$E$30,2,)</f>
        <v>JKL-U2</v>
      </c>
      <c r="F370" t="str">
        <f t="shared" si="5"/>
        <v>JKL-U2-5D1C &amp; A BUYING GMBH &amp; CO. KG</v>
      </c>
    </row>
    <row r="371" spans="1:6" x14ac:dyDescent="0.25">
      <c r="A371" t="s">
        <v>61</v>
      </c>
      <c r="B371" t="s">
        <v>7</v>
      </c>
      <c r="C371" t="s">
        <v>64</v>
      </c>
      <c r="D371" t="str">
        <f>VLOOKUP(C371,lookup!$A$1:$B$32,2,)</f>
        <v>C &amp; A BUYING GMBH &amp; CO. KG</v>
      </c>
      <c r="E371" t="str">
        <f>VLOOKUP(A371,lookup!$D$1:$E$30,2,)</f>
        <v>JKL-U2</v>
      </c>
      <c r="F371" t="str">
        <f t="shared" si="5"/>
        <v>JKL-U2-5D2C &amp; A BUYING GMBH &amp; CO. KG</v>
      </c>
    </row>
    <row r="372" spans="1:6" x14ac:dyDescent="0.25">
      <c r="A372" t="s">
        <v>61</v>
      </c>
      <c r="B372" t="s">
        <v>24</v>
      </c>
      <c r="C372" t="s">
        <v>68</v>
      </c>
      <c r="D372" t="str">
        <f>VLOOKUP(C372,lookup!$A$1:$B$32,2,)</f>
        <v>GUESS EUROPE SAGL</v>
      </c>
      <c r="E372" t="str">
        <f>VLOOKUP(A372,lookup!$D$1:$E$30,2,)</f>
        <v>JKL-U2</v>
      </c>
      <c r="F372" t="str">
        <f t="shared" si="5"/>
        <v>JKL-U2-5D3GUESS EUROPE SAGL</v>
      </c>
    </row>
    <row r="373" spans="1:6" x14ac:dyDescent="0.25">
      <c r="A373" t="s">
        <v>61</v>
      </c>
      <c r="B373" t="s">
        <v>24</v>
      </c>
      <c r="C373" t="s">
        <v>64</v>
      </c>
      <c r="D373" t="str">
        <f>VLOOKUP(C373,lookup!$A$1:$B$32,2,)</f>
        <v>C &amp; A BUYING GMBH &amp; CO. KG</v>
      </c>
      <c r="E373" t="str">
        <f>VLOOKUP(A373,lookup!$D$1:$E$30,2,)</f>
        <v>JKL-U2</v>
      </c>
      <c r="F373" t="str">
        <f t="shared" si="5"/>
        <v>JKL-U2-5D3C &amp; A BUYING GMBH &amp; CO. KG</v>
      </c>
    </row>
    <row r="374" spans="1:6" x14ac:dyDescent="0.25">
      <c r="A374" t="s">
        <v>61</v>
      </c>
      <c r="B374" t="s">
        <v>8</v>
      </c>
      <c r="C374" t="s">
        <v>75</v>
      </c>
      <c r="D374" t="str">
        <f>VLOOKUP(C374,lookup!$A$1:$B$32,2,)</f>
        <v>NEW FRONTIER</v>
      </c>
      <c r="E374" t="str">
        <f>VLOOKUP(A374,lookup!$D$1:$E$30,2,)</f>
        <v>JKL-U2</v>
      </c>
      <c r="F374" t="str">
        <f t="shared" si="5"/>
        <v>JKL-U2-5E1NEW FRONTIER</v>
      </c>
    </row>
    <row r="375" spans="1:6" x14ac:dyDescent="0.25">
      <c r="A375" t="s">
        <v>61</v>
      </c>
      <c r="B375" t="s">
        <v>32</v>
      </c>
      <c r="C375" t="s">
        <v>75</v>
      </c>
      <c r="D375" t="str">
        <f>VLOOKUP(C375,lookup!$A$1:$B$32,2,)</f>
        <v>NEW FRONTIER</v>
      </c>
      <c r="E375" t="str">
        <f>VLOOKUP(A375,lookup!$D$1:$E$30,2,)</f>
        <v>JKL-U2</v>
      </c>
      <c r="F375" t="str">
        <f t="shared" si="5"/>
        <v>JKL-U2-5E2NEW FRONTIER</v>
      </c>
    </row>
    <row r="376" spans="1:6" x14ac:dyDescent="0.25">
      <c r="A376" t="s">
        <v>61</v>
      </c>
      <c r="B376" t="s">
        <v>58</v>
      </c>
      <c r="C376" t="s">
        <v>68</v>
      </c>
      <c r="D376" t="str">
        <f>VLOOKUP(C376,lookup!$A$1:$B$32,2,)</f>
        <v>GUESS EUROPE SAGL</v>
      </c>
      <c r="E376" t="str">
        <f>VLOOKUP(A376,lookup!$D$1:$E$30,2,)</f>
        <v>JKL-U2</v>
      </c>
      <c r="F376" t="str">
        <f t="shared" si="5"/>
        <v>JKL-U2-5E3GUESS EUROPE SAGL</v>
      </c>
    </row>
    <row r="377" spans="1:6" x14ac:dyDescent="0.25">
      <c r="A377" t="s">
        <v>61</v>
      </c>
      <c r="B377" t="s">
        <v>58</v>
      </c>
      <c r="C377" t="s">
        <v>64</v>
      </c>
      <c r="D377" t="str">
        <f>VLOOKUP(C377,lookup!$A$1:$B$32,2,)</f>
        <v>C &amp; A BUYING GMBH &amp; CO. KG</v>
      </c>
      <c r="E377" t="str">
        <f>VLOOKUP(A377,lookup!$D$1:$E$30,2,)</f>
        <v>JKL-U2</v>
      </c>
      <c r="F377" t="str">
        <f t="shared" si="5"/>
        <v>JKL-U2-5E3C &amp; A BUYING GMBH &amp; CO. KG</v>
      </c>
    </row>
    <row r="378" spans="1:6" x14ac:dyDescent="0.25">
      <c r="A378" t="s">
        <v>61</v>
      </c>
      <c r="B378" t="s">
        <v>9</v>
      </c>
      <c r="C378" t="s">
        <v>64</v>
      </c>
      <c r="D378" t="str">
        <f>VLOOKUP(C378,lookup!$A$1:$B$32,2,)</f>
        <v>C &amp; A BUYING GMBH &amp; CO. KG</v>
      </c>
      <c r="E378" t="str">
        <f>VLOOKUP(A378,lookup!$D$1:$E$30,2,)</f>
        <v>JKL-U2</v>
      </c>
      <c r="F378" t="str">
        <f t="shared" si="5"/>
        <v>JKL-U2-5F1C &amp; A BUYING GMBH &amp; CO. KG</v>
      </c>
    </row>
    <row r="379" spans="1:6" x14ac:dyDescent="0.25">
      <c r="A379" t="s">
        <v>61</v>
      </c>
      <c r="B379" t="s">
        <v>25</v>
      </c>
      <c r="C379" t="s">
        <v>64</v>
      </c>
      <c r="D379" t="str">
        <f>VLOOKUP(C379,lookup!$A$1:$B$32,2,)</f>
        <v>C &amp; A BUYING GMBH &amp; CO. KG</v>
      </c>
      <c r="E379" t="str">
        <f>VLOOKUP(A379,lookup!$D$1:$E$30,2,)</f>
        <v>JKL-U2</v>
      </c>
      <c r="F379" t="str">
        <f t="shared" si="5"/>
        <v>JKL-U2-5F3C &amp; A BUYING GMBH &amp; CO. KG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AE3A-DD01-4905-9645-0BE16B00C1DD}">
  <dimension ref="A1:E32"/>
  <sheetViews>
    <sheetView topLeftCell="A13" workbookViewId="0">
      <selection activeCell="D30" sqref="D30"/>
    </sheetView>
  </sheetViews>
  <sheetFormatPr defaultRowHeight="15" x14ac:dyDescent="0.25"/>
  <cols>
    <col min="2" max="2" width="42" customWidth="1"/>
  </cols>
  <sheetData>
    <row r="1" spans="1:5" x14ac:dyDescent="0.25">
      <c r="A1" t="s">
        <v>65</v>
      </c>
      <c r="B1" t="s">
        <v>127</v>
      </c>
      <c r="D1" t="s">
        <v>1</v>
      </c>
      <c r="E1" t="s">
        <v>106</v>
      </c>
    </row>
    <row r="2" spans="1:5" x14ac:dyDescent="0.25">
      <c r="A2" t="s">
        <v>79</v>
      </c>
      <c r="B2" s="3" t="s">
        <v>128</v>
      </c>
      <c r="D2" t="s">
        <v>12</v>
      </c>
      <c r="E2" t="s">
        <v>106</v>
      </c>
    </row>
    <row r="3" spans="1:5" x14ac:dyDescent="0.25">
      <c r="A3" t="s">
        <v>64</v>
      </c>
      <c r="B3" s="3" t="s">
        <v>129</v>
      </c>
      <c r="D3" t="s">
        <v>15</v>
      </c>
      <c r="E3" t="s">
        <v>106</v>
      </c>
    </row>
    <row r="4" spans="1:5" x14ac:dyDescent="0.25">
      <c r="A4" t="s">
        <v>80</v>
      </c>
      <c r="B4" s="3" t="s">
        <v>130</v>
      </c>
      <c r="D4" t="s">
        <v>16</v>
      </c>
      <c r="E4" t="s">
        <v>106</v>
      </c>
    </row>
    <row r="5" spans="1:5" x14ac:dyDescent="0.25">
      <c r="A5" t="s">
        <v>81</v>
      </c>
      <c r="B5" t="s">
        <v>82</v>
      </c>
      <c r="D5" t="s">
        <v>18</v>
      </c>
      <c r="E5" t="s">
        <v>106</v>
      </c>
    </row>
    <row r="6" spans="1:5" x14ac:dyDescent="0.25">
      <c r="A6" t="s">
        <v>83</v>
      </c>
      <c r="B6" s="3" t="s">
        <v>131</v>
      </c>
      <c r="D6" t="s">
        <v>21</v>
      </c>
      <c r="E6" t="s">
        <v>107</v>
      </c>
    </row>
    <row r="7" spans="1:5" x14ac:dyDescent="0.25">
      <c r="A7" t="s">
        <v>66</v>
      </c>
      <c r="B7" s="3" t="s">
        <v>132</v>
      </c>
      <c r="D7" t="s">
        <v>26</v>
      </c>
      <c r="E7" t="s">
        <v>107</v>
      </c>
    </row>
    <row r="8" spans="1:5" x14ac:dyDescent="0.25">
      <c r="A8" t="s">
        <v>72</v>
      </c>
      <c r="B8" s="3" t="s">
        <v>133</v>
      </c>
      <c r="D8" t="s">
        <v>28</v>
      </c>
      <c r="E8" t="s">
        <v>108</v>
      </c>
    </row>
    <row r="9" spans="1:5" x14ac:dyDescent="0.25">
      <c r="A9" t="s">
        <v>68</v>
      </c>
      <c r="B9" s="3" t="s">
        <v>134</v>
      </c>
      <c r="D9" t="s">
        <v>29</v>
      </c>
      <c r="E9" t="s">
        <v>108</v>
      </c>
    </row>
    <row r="10" spans="1:5" x14ac:dyDescent="0.25">
      <c r="A10" t="s">
        <v>70</v>
      </c>
      <c r="B10" s="3" t="s">
        <v>135</v>
      </c>
      <c r="D10" t="s">
        <v>30</v>
      </c>
      <c r="E10" t="s">
        <v>108</v>
      </c>
    </row>
    <row r="11" spans="1:5" x14ac:dyDescent="0.25">
      <c r="A11" t="s">
        <v>62</v>
      </c>
      <c r="B11" s="3" t="s">
        <v>136</v>
      </c>
      <c r="D11" t="s">
        <v>31</v>
      </c>
      <c r="E11" t="s">
        <v>108</v>
      </c>
    </row>
    <row r="12" spans="1:5" x14ac:dyDescent="0.25">
      <c r="A12" t="s">
        <v>77</v>
      </c>
      <c r="B12" s="3" t="s">
        <v>137</v>
      </c>
      <c r="D12" t="s">
        <v>33</v>
      </c>
      <c r="E12" t="s">
        <v>108</v>
      </c>
    </row>
    <row r="13" spans="1:5" x14ac:dyDescent="0.25">
      <c r="A13" t="s">
        <v>67</v>
      </c>
      <c r="B13" t="s">
        <v>84</v>
      </c>
      <c r="D13" t="s">
        <v>109</v>
      </c>
      <c r="E13" t="s">
        <v>108</v>
      </c>
    </row>
    <row r="14" spans="1:5" x14ac:dyDescent="0.25">
      <c r="A14" t="s">
        <v>85</v>
      </c>
      <c r="B14" t="s">
        <v>138</v>
      </c>
      <c r="D14" t="s">
        <v>35</v>
      </c>
      <c r="E14" t="s">
        <v>35</v>
      </c>
    </row>
    <row r="15" spans="1:5" x14ac:dyDescent="0.25">
      <c r="A15" t="s">
        <v>86</v>
      </c>
      <c r="B15" s="3" t="s">
        <v>139</v>
      </c>
      <c r="D15" t="s">
        <v>36</v>
      </c>
      <c r="E15" t="s">
        <v>35</v>
      </c>
    </row>
    <row r="16" spans="1:5" x14ac:dyDescent="0.25">
      <c r="A16" t="s">
        <v>75</v>
      </c>
      <c r="B16" t="s">
        <v>87</v>
      </c>
      <c r="D16" t="s">
        <v>37</v>
      </c>
      <c r="E16" t="s">
        <v>35</v>
      </c>
    </row>
    <row r="17" spans="1:5" x14ac:dyDescent="0.25">
      <c r="A17" t="s">
        <v>71</v>
      </c>
      <c r="B17" t="s">
        <v>88</v>
      </c>
      <c r="D17" t="s">
        <v>38</v>
      </c>
      <c r="E17" t="s">
        <v>35</v>
      </c>
    </row>
    <row r="18" spans="1:5" x14ac:dyDescent="0.25">
      <c r="A18" t="s">
        <v>89</v>
      </c>
      <c r="B18" t="s">
        <v>90</v>
      </c>
      <c r="D18" t="s">
        <v>39</v>
      </c>
      <c r="E18" t="s">
        <v>35</v>
      </c>
    </row>
    <row r="19" spans="1:5" x14ac:dyDescent="0.25">
      <c r="A19" t="s">
        <v>73</v>
      </c>
      <c r="B19" s="3" t="s">
        <v>141</v>
      </c>
      <c r="D19" t="s">
        <v>40</v>
      </c>
      <c r="E19" t="s">
        <v>110</v>
      </c>
    </row>
    <row r="20" spans="1:5" x14ac:dyDescent="0.25">
      <c r="A20" t="s">
        <v>63</v>
      </c>
      <c r="B20" s="3" t="s">
        <v>142</v>
      </c>
      <c r="D20" t="s">
        <v>50</v>
      </c>
      <c r="E20" t="s">
        <v>110</v>
      </c>
    </row>
    <row r="21" spans="1:5" x14ac:dyDescent="0.25">
      <c r="A21" t="s">
        <v>91</v>
      </c>
      <c r="B21" t="s">
        <v>92</v>
      </c>
      <c r="D21" t="s">
        <v>52</v>
      </c>
      <c r="E21" t="s">
        <v>110</v>
      </c>
    </row>
    <row r="22" spans="1:5" x14ac:dyDescent="0.25">
      <c r="A22" t="s">
        <v>93</v>
      </c>
      <c r="B22" t="s">
        <v>143</v>
      </c>
      <c r="D22" t="s">
        <v>54</v>
      </c>
      <c r="E22" t="s">
        <v>110</v>
      </c>
    </row>
    <row r="23" spans="1:5" x14ac:dyDescent="0.25">
      <c r="A23" t="s">
        <v>94</v>
      </c>
      <c r="B23" t="s">
        <v>143</v>
      </c>
      <c r="D23" t="s">
        <v>55</v>
      </c>
      <c r="E23" t="s">
        <v>110</v>
      </c>
    </row>
    <row r="24" spans="1:5" x14ac:dyDescent="0.25">
      <c r="A24" t="s">
        <v>95</v>
      </c>
      <c r="B24" t="s">
        <v>96</v>
      </c>
      <c r="D24" t="s">
        <v>56</v>
      </c>
      <c r="E24" t="s">
        <v>111</v>
      </c>
    </row>
    <row r="25" spans="1:5" x14ac:dyDescent="0.25">
      <c r="A25" t="s">
        <v>69</v>
      </c>
      <c r="B25" s="3" t="s">
        <v>144</v>
      </c>
      <c r="D25" t="s">
        <v>57</v>
      </c>
      <c r="E25" t="s">
        <v>111</v>
      </c>
    </row>
    <row r="26" spans="1:5" x14ac:dyDescent="0.25">
      <c r="A26" t="s">
        <v>97</v>
      </c>
      <c r="B26" t="s">
        <v>98</v>
      </c>
      <c r="D26" t="s">
        <v>59</v>
      </c>
      <c r="E26" t="s">
        <v>111</v>
      </c>
    </row>
    <row r="27" spans="1:5" x14ac:dyDescent="0.25">
      <c r="A27" t="s">
        <v>76</v>
      </c>
      <c r="B27" t="s">
        <v>99</v>
      </c>
      <c r="D27" t="s">
        <v>60</v>
      </c>
      <c r="E27" t="s">
        <v>111</v>
      </c>
    </row>
    <row r="28" spans="1:5" x14ac:dyDescent="0.25">
      <c r="A28" t="s">
        <v>100</v>
      </c>
      <c r="B28" t="s">
        <v>143</v>
      </c>
      <c r="D28" t="s">
        <v>61</v>
      </c>
      <c r="E28" t="s">
        <v>111</v>
      </c>
    </row>
    <row r="29" spans="1:5" x14ac:dyDescent="0.25">
      <c r="A29" t="s">
        <v>74</v>
      </c>
      <c r="B29" s="3" t="s">
        <v>140</v>
      </c>
      <c r="D29" t="s">
        <v>34</v>
      </c>
      <c r="E29" t="s">
        <v>108</v>
      </c>
    </row>
    <row r="30" spans="1:5" x14ac:dyDescent="0.25">
      <c r="A30" t="s">
        <v>34</v>
      </c>
      <c r="B30" t="s">
        <v>101</v>
      </c>
      <c r="D30" t="s">
        <v>146</v>
      </c>
      <c r="E30" t="s">
        <v>106</v>
      </c>
    </row>
    <row r="31" spans="1:5" x14ac:dyDescent="0.25">
      <c r="A31" t="s">
        <v>102</v>
      </c>
      <c r="B31" t="s">
        <v>103</v>
      </c>
    </row>
    <row r="32" spans="1:5" x14ac:dyDescent="0.25">
      <c r="A32" t="s">
        <v>104</v>
      </c>
      <c r="B32" t="s">
        <v>105</v>
      </c>
    </row>
  </sheetData>
  <conditionalFormatting sqref="A1:A32">
    <cfRule type="duplicateValues" dxfId="1" priority="2"/>
  </conditionalFormatting>
  <conditionalFormatting sqref="B1:B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Sheet1</vt:lpstr>
      <vt:lpstr>Production_2</vt:lpstr>
      <vt:lpstr>unit line buyer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2025-01-15T05:18:52Z</dcterms:modified>
</cp:coreProperties>
</file>