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1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Production_2" sheetId="3" state="visible" r:id="rId3"/>
    <sheet xmlns:r="http://schemas.openxmlformats.org/officeDocument/2006/relationships" name="unit line buyer" sheetId="4" state="visible" r:id="rId4"/>
    <sheet xmlns:r="http://schemas.openxmlformats.org/officeDocument/2006/relationships" name="lookup" sheetId="5" state="visible" r:id="rId5"/>
  </sheets>
  <definedNames>
    <definedName name="report">#REF!</definedName>
  </definedNames>
  <calcPr calcId="191029" fullCalcOnLoad="1"/>
  <pivotCaches>
    <pivotCache xmlns:r="http://schemas.openxmlformats.org/officeDocument/2006/relationships" cacheId="21" r:id="rId6"/>
  </pivotCaches>
</workbook>
</file>

<file path=xl/styles.xml><?xml version="1.0" encoding="utf-8"?>
<styleSheet xmlns="http://schemas.openxmlformats.org/spreadsheetml/2006/main">
  <numFmts count="1">
    <numFmt numFmtId="164" formatCode="[$-409]d/mmm/yy;@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0"/>
      <sz val="11"/>
    </font>
    <font>
      <name val="Playfair Display"/>
      <b val="1"/>
      <sz val="22"/>
    </font>
    <font>
      <name val="Arial"/>
      <family val="2"/>
      <b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9" tint="0.7999816888943144"/>
        <bgColor theme="0" tint="-0.1499984740745262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3499862666707358"/>
        <bgColor theme="0" tint="-0.349986266670735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3" fontId="0" fillId="0" borderId="0" applyAlignment="1" pivotButton="0" quotePrefix="0" xfId="0">
      <alignment horizontal="right" indent="1"/>
    </xf>
    <xf numFmtId="3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0" fontId="0" fillId="5" borderId="2" pivotButton="0" quotePrefix="0" xfId="0"/>
    <xf numFmtId="3" fontId="4" fillId="0" borderId="0" pivotButton="0" quotePrefix="0" xfId="0"/>
    <xf numFmtId="3" fontId="6" fillId="3" borderId="3" pivotButton="0" quotePrefix="0" xfId="0"/>
    <xf numFmtId="3" fontId="6" fillId="3" borderId="3" applyAlignment="1" pivotButton="0" quotePrefix="0" xfId="0">
      <alignment horizontal="center"/>
    </xf>
    <xf numFmtId="3" fontId="6" fillId="3" borderId="3" applyAlignment="1" pivotButton="0" quotePrefix="0" xfId="0">
      <alignment horizontal="right" indent="1"/>
    </xf>
    <xf numFmtId="3" fontId="5" fillId="4" borderId="3" pivotButton="0" quotePrefix="0" xfId="0"/>
    <xf numFmtId="3" fontId="5" fillId="4" borderId="3" applyAlignment="1" pivotButton="0" quotePrefix="0" xfId="0">
      <alignment horizontal="center"/>
    </xf>
    <xf numFmtId="3" fontId="5" fillId="4" borderId="3" applyAlignment="1" pivotButton="0" quotePrefix="0" xfId="0">
      <alignment horizontal="right" indent="1"/>
    </xf>
    <xf numFmtId="3" fontId="4" fillId="0" borderId="3" applyAlignment="1" pivotButton="0" quotePrefix="0" xfId="0">
      <alignment horizontal="center"/>
    </xf>
    <xf numFmtId="3" fontId="5" fillId="0" borderId="3" applyAlignment="1" pivotButton="0" quotePrefix="0" xfId="0">
      <alignment horizontal="right" indent="1"/>
    </xf>
    <xf numFmtId="3" fontId="5" fillId="2" borderId="3" applyAlignment="1" pivotButton="0" quotePrefix="0" xfId="0">
      <alignment horizontal="left"/>
    </xf>
    <xf numFmtId="3" fontId="5" fillId="2" borderId="3" applyAlignment="1" pivotButton="0" quotePrefix="0" xfId="0">
      <alignment horizontal="center"/>
    </xf>
    <xf numFmtId="3" fontId="5" fillId="2" borderId="3" applyAlignment="1" pivotButton="0" quotePrefix="0" xfId="0">
      <alignment horizontal="right" indent="1"/>
    </xf>
    <xf numFmtId="3" fontId="5" fillId="0" borderId="3" pivotButton="0" quotePrefix="0" xfId="0"/>
    <xf numFmtId="3" fontId="1" fillId="0" borderId="0" pivotButton="0" quotePrefix="0" xfId="0"/>
    <xf numFmtId="3" fontId="5" fillId="0" borderId="3" applyAlignment="1" pivotButton="0" quotePrefix="0" xfId="0">
      <alignment horizontal="center"/>
    </xf>
    <xf numFmtId="164" fontId="8" fillId="0" borderId="0" applyAlignment="1" pivotButton="0" quotePrefix="0" xfId="0">
      <alignment horizontal="right" vertical="center"/>
    </xf>
    <xf numFmtId="3" fontId="7" fillId="0" borderId="0" applyAlignment="1" pivotButton="0" quotePrefix="0" xfId="1">
      <alignment horizontal="center" vertical="center"/>
    </xf>
    <xf numFmtId="3" fontId="1" fillId="0" borderId="0" pivotButton="0" quotePrefix="0" xfId="0"/>
    <xf numFmtId="3" fontId="0" fillId="0" borderId="0" applyAlignment="1" pivotButton="0" quotePrefix="0" xfId="0">
      <alignment horizontal="center"/>
    </xf>
    <xf numFmtId="3" fontId="4" fillId="0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0" pivotButton="0" quotePrefix="0" xfId="0"/>
  </cellXfs>
  <cellStyles count="2">
    <cellStyle name="Normal" xfId="0" builtinId="0"/>
    <cellStyle name="Title" xfId="1" builtinId="15"/>
  </cellStyles>
  <dxfs count="1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fuzur Rahman" refreshedDate="45853.61542986111" createdVersion="8" refreshedVersion="8" minRefreshableVersion="3" recordCount="499" r:id="rId1">
  <cacheSource type="worksheet">
    <worksheetSource name="data"/>
  </cacheSource>
  <cacheFields count="8">
    <cacheField name="Unit" uniqueList="1" numFmtId="0" sqlType="0" hierarchy="0" level="0" databaseField="1">
      <sharedItems count="0" containsBlank="1"/>
    </cacheField>
    <cacheField name="Line" uniqueList="1" numFmtId="0" sqlType="0" hierarchy="0" level="0" databaseField="1">
      <sharedItems count="0" containsBlank="1"/>
    </cacheField>
    <cacheField name="Buyers" uniqueList="1" numFmtId="0" sqlType="0" hierarchy="0" level="0" databaseField="1">
      <sharedItems count="0" containsBlank="1"/>
    </cacheField>
    <cacheField name="Buyer_Full_Name" uniqueList="1" numFmtId="0" sqlType="0" hierarchy="0" level="0" databaseField="1">
      <sharedItems count="16" containsInteger="1" containsMixedTypes="1" containsNumber="1" minValue="0" maxValue="0">
        <s v="C &amp; A BUYING GMBH &amp; CO. KG"/>
        <s v="H &amp; M HENNES &amp; MAURITAZ GBC AB"/>
        <s v="ASDA STORE LTD."/>
        <s v="BESTSELLER A/S"/>
        <s v="MQ MARQET AB"/>
        <s v="HUGO BOSS AG"/>
        <s v="ITX TRADING SA"/>
        <s v="TOM TAILOR SOURCING LTD."/>
        <s v="G-STAR RAW CV"/>
        <s v="Ralph Lauren Corporation"/>
        <s v="PUMA"/>
        <s v="GUESS EUROPE SAGL"/>
        <s v="NEW FRONTIER"/>
        <s v="VF CORPORATION"/>
        <s v="KMART AUSTRALIA LIMITED"/>
        <n v="0"/>
      </sharedItems>
    </cacheField>
    <cacheField name="Factory" uniqueList="1" numFmtId="0" sqlType="0" hierarchy="0" level="0" databaseField="1">
      <sharedItems count="9">
        <s v="JAL"/>
        <s v="JFL"/>
        <s v="JKL"/>
        <s v="MFL"/>
        <s v="FFL2"/>
        <s v="JKL-U2"/>
        <s v="GTAL"/>
        <e v="#N/A"/>
        <s v="" u="1"/>
      </sharedItems>
    </cacheField>
    <cacheField name="concatinated" uniqueList="1" numFmtId="0" sqlType="0" hierarchy="0" level="0" databaseField="1">
      <sharedItems count="0"/>
    </cacheField>
    <cacheField name="Shipment" uniqueList="1" numFmtId="0" sqlType="0" hierarchy="0" level="0" databaseField="1">
      <sharedItems count="0" containsBlank="1"/>
    </cacheField>
    <cacheField name="Order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499">
  <r>
    <s v="JAL-1"/>
    <s v="A1"/>
    <s v="CNA"/>
    <x v="0"/>
    <x v="0"/>
    <s v="JAL-1A1C &amp; A BUYING GMBH &amp; CO. KG"/>
    <s v="250710"/>
    <s v="2240988"/>
  </r>
  <r>
    <s v="JAL-1"/>
    <s v="C1"/>
    <s v="HNM"/>
    <x v="1"/>
    <x v="0"/>
    <s v="JAL-1C1H &amp; M HENNES &amp; MAURITAZ GBC AB"/>
    <s v="250714"/>
    <s v="424910-424571-424908"/>
  </r>
  <r>
    <s v="JAL-1"/>
    <s v="C2"/>
    <s v="HNM"/>
    <x v="1"/>
    <x v="0"/>
    <s v="JAL-1C2H &amp; M HENNES &amp; MAURITAZ GBC AB"/>
    <s v="250714"/>
    <s v="422629-7820"/>
  </r>
  <r>
    <s v="JAL-1"/>
    <s v="D1"/>
    <s v="CNA"/>
    <x v="0"/>
    <x v="0"/>
    <s v="JAL-1D1C &amp; A BUYING GMBH &amp; CO. KG"/>
    <s v="250721"/>
    <s v="2241311QEIR1-QR-NOS"/>
  </r>
  <r>
    <s v="JAL-1"/>
    <s v="E1"/>
    <s v="HNM"/>
    <x v="1"/>
    <x v="0"/>
    <s v="JAL-1E1H &amp; M HENNES &amp; MAURITAZ GBC AB"/>
    <s v="250719"/>
    <s v="430378-7648"/>
  </r>
  <r>
    <s v="JAL-1"/>
    <s v="E2"/>
    <s v="CNA"/>
    <x v="0"/>
    <x v="0"/>
    <s v="JAL-1E2C &amp; A BUYING GMBH &amp; CO. KG"/>
    <s v="250720"/>
    <s v="2241222QEIR5-NOS-QR"/>
  </r>
  <r>
    <s v="JAL-1"/>
    <s v="F1"/>
    <s v="CNA"/>
    <x v="0"/>
    <x v="0"/>
    <s v="JAL-1F1C &amp; A BUYING GMBH &amp; CO. KG"/>
    <s v="250712"/>
    <s v="2246636"/>
  </r>
  <r>
    <s v="JAL-1"/>
    <s v="G1"/>
    <s v="HNM"/>
    <x v="1"/>
    <x v="0"/>
    <s v="JAL-1G1H &amp; M HENNES &amp; MAURITAZ GBC AB"/>
    <s v="250526"/>
    <s v="347433-7930"/>
  </r>
  <r>
    <s v="JAL-1"/>
    <s v="G2"/>
    <s v="HNM"/>
    <x v="1"/>
    <x v="0"/>
    <s v="JAL-1G2H &amp; M HENNES &amp; MAURITAZ GBC AB"/>
    <s v="250719"/>
    <s v="430378-7648"/>
  </r>
  <r>
    <s v="JAL-2"/>
    <s v="A1"/>
    <s v="HNM"/>
    <x v="1"/>
    <x v="0"/>
    <s v="JAL-2A1H &amp; M HENNES &amp; MAURITAZ GBC AB"/>
    <s v="250719"/>
    <s v="430267-7648"/>
  </r>
  <r>
    <s v="JAL-2"/>
    <s v="B1"/>
    <s v="CNA"/>
    <x v="0"/>
    <x v="0"/>
    <s v="JAL-2B1C &amp; A BUYING GMBH &amp; CO. KG"/>
    <s v="250706"/>
    <s v="2245146DIS"/>
  </r>
  <r>
    <s v="JAL-2"/>
    <s v="B1"/>
    <s v="HNM"/>
    <x v="1"/>
    <x v="0"/>
    <s v="JAL-2B1H &amp; M HENNES &amp; MAURITAZ GBC AB"/>
    <s v="250714"/>
    <s v="424910-424571-424908"/>
  </r>
  <r>
    <s v="JAL-2"/>
    <s v="C1"/>
    <s v="HNM"/>
    <x v="1"/>
    <x v="0"/>
    <s v="JAL-2C1H &amp; M HENNES &amp; MAURITAZ GBC AB"/>
    <s v="250719"/>
    <s v="430267-7648"/>
  </r>
  <r>
    <s v="JAL-2"/>
    <s v="D1"/>
    <s v="CNA"/>
    <x v="0"/>
    <x v="0"/>
    <s v="JAL-2D1C &amp; A BUYING GMBH &amp; CO. KG"/>
    <s v="250721"/>
    <s v="2241407C2CR3-QR-NOS"/>
  </r>
  <r>
    <s v="JAL-2"/>
    <s v="E1"/>
    <s v="HNM"/>
    <x v="1"/>
    <x v="0"/>
    <s v="JAL-2E1H &amp; M HENNES &amp; MAURITAZ GBC AB"/>
    <s v="250707"/>
    <s v="416614-7920"/>
  </r>
  <r>
    <s v="JAL-2"/>
    <s v="E2"/>
    <s v="HNM"/>
    <x v="1"/>
    <x v="0"/>
    <s v="JAL-2E2H &amp; M HENNES &amp; MAURITAZ GBC AB"/>
    <s v="250804"/>
    <s v="431374-6545"/>
  </r>
  <r>
    <s v="JAL-2"/>
    <s v="F1"/>
    <s v="HNM"/>
    <x v="1"/>
    <x v="0"/>
    <s v="JAL-2F1H &amp; M HENNES &amp; MAURITAZ GBC AB"/>
    <s v="250714"/>
    <s v="331530-7616"/>
  </r>
  <r>
    <s v="JAL-2"/>
    <s v="G1"/>
    <s v="CNA"/>
    <x v="0"/>
    <x v="0"/>
    <s v="JAL-2G1C &amp; A BUYING GMBH &amp; CO. KG"/>
    <s v="250720"/>
    <s v="2241222QEIR5-NOS-QR"/>
  </r>
  <r>
    <s v="JAL-2"/>
    <s v="G2"/>
    <s v="CNA"/>
    <x v="0"/>
    <x v="0"/>
    <s v="JAL-2G2C &amp; A BUYING GMBH &amp; CO. KG"/>
    <s v="250720"/>
    <s v="2241222QEIR5-NOS-QR"/>
  </r>
  <r>
    <s v="JAL-2"/>
    <s v="H2"/>
    <s v="HNM"/>
    <x v="1"/>
    <x v="0"/>
    <s v="JAL-2H2H &amp; M HENNES &amp; MAURITAZ GBC AB"/>
    <s v="250804"/>
    <s v="431374-6545"/>
  </r>
  <r>
    <s v="FFL-1"/>
    <s v="A1"/>
    <s v="HNM"/>
    <x v="1"/>
    <x v="0"/>
    <s v="FFL-1A1H &amp; M HENNES &amp; MAURITAZ GBC AB"/>
    <s v="250628"/>
    <s v="399204"/>
  </r>
  <r>
    <s v="FFL-1"/>
    <s v="B1"/>
    <s v="HNM"/>
    <x v="1"/>
    <x v="0"/>
    <s v="FFL-1B1H &amp; M HENNES &amp; MAURITAZ GBC AB"/>
    <s v="250726"/>
    <s v="352871"/>
  </r>
  <r>
    <s v="FFL-1"/>
    <s v="C1"/>
    <s v="HNM"/>
    <x v="1"/>
    <x v="0"/>
    <s v="FFL-1C1H &amp; M HENNES &amp; MAURITAZ GBC AB"/>
    <s v="250719"/>
    <s v="431324-7648"/>
  </r>
  <r>
    <s v="FFL-1"/>
    <s v="D1"/>
    <s v="HNM"/>
    <x v="1"/>
    <x v="0"/>
    <s v="FFL-1D1H &amp; M HENNES &amp; MAURITAZ GBC AB"/>
    <s v="250721"/>
    <s v="437927+441227+28-4087"/>
  </r>
  <r>
    <s v="FFL-1"/>
    <s v="E1"/>
    <s v="CNA"/>
    <x v="0"/>
    <x v="0"/>
    <s v="FFL-1E1C &amp; A BUYING GMBH &amp; CO. KG"/>
    <s v="250721"/>
    <s v="2241311QEIR1-QR-NOS"/>
  </r>
  <r>
    <s v="FFL-1"/>
    <s v="E2"/>
    <s v="CNA"/>
    <x v="0"/>
    <x v="0"/>
    <s v="FFL-1E2C &amp; A BUYING GMBH &amp; CO. KG"/>
    <s v="250720"/>
    <s v="2241133QEIR2-QR-NOS"/>
  </r>
  <r>
    <s v="FFL-1"/>
    <s v="F1"/>
    <s v="HNM"/>
    <x v="1"/>
    <x v="0"/>
    <s v="FFL-1F1H &amp; M HENNES &amp; MAURITAZ GBC AB"/>
    <s v="250714"/>
    <s v="420882-5047"/>
  </r>
  <r>
    <s v="FFL-1"/>
    <s v="G1"/>
    <s v="CNA"/>
    <x v="0"/>
    <x v="0"/>
    <s v="FFL-1G1C &amp; A BUYING GMBH &amp; CO. KG"/>
    <s v="250710"/>
    <s v="2241025"/>
  </r>
  <r>
    <s v="FFL-1"/>
    <s v="G2"/>
    <s v="CNA"/>
    <x v="0"/>
    <x v="0"/>
    <s v="FFL-1G2C &amp; A BUYING GMBH &amp; CO. KG"/>
    <s v="250710"/>
    <s v="2241025"/>
  </r>
  <r>
    <s v="FFL-2"/>
    <s v="A1"/>
    <s v="CNA"/>
    <x v="0"/>
    <x v="0"/>
    <s v="FFL-2A1C &amp; A BUYING GMBH &amp; CO. KG"/>
    <s v="250712"/>
    <s v="2246636"/>
  </r>
  <r>
    <s v="FFL-2"/>
    <s v="B1"/>
    <s v="HNM"/>
    <x v="1"/>
    <x v="0"/>
    <s v="FFL-2B1H &amp; M HENNES &amp; MAURITAZ GBC AB"/>
    <s v="250721"/>
    <s v="1245505S2"/>
  </r>
  <r>
    <s v="FFL-2"/>
    <s v="C1"/>
    <s v="HNM"/>
    <x v="1"/>
    <x v="0"/>
    <s v="FFL-2C1H &amp; M HENNES &amp; MAURITAZ GBC AB"/>
    <s v="250721"/>
    <s v="428184-7920"/>
  </r>
  <r>
    <s v="FFL-2"/>
    <s v="C2"/>
    <s v="CNA"/>
    <x v="0"/>
    <x v="0"/>
    <s v="FFL-2C2C &amp; A BUYING GMBH &amp; CO. KG"/>
    <s v="250712"/>
    <s v="2246636"/>
  </r>
  <r>
    <s v="FFL-2"/>
    <s v="C2"/>
    <s v="HNM"/>
    <x v="1"/>
    <x v="0"/>
    <s v="FFL-2C2H &amp; M HENNES &amp; MAURITAZ GBC AB"/>
    <s v="250623"/>
    <s v="409958-8716"/>
  </r>
  <r>
    <s v="FFL-2"/>
    <s v="D1"/>
    <s v="HNM"/>
    <x v="1"/>
    <x v="0"/>
    <s v="FFL-2D1H &amp; M HENNES &amp; MAURITAZ GBC AB"/>
    <s v="250621"/>
    <s v="377692"/>
  </r>
  <r>
    <s v="FFL-2"/>
    <s v="E1"/>
    <s v="CNA"/>
    <x v="0"/>
    <x v="0"/>
    <s v="FFL-2E1C &amp; A BUYING GMBH &amp; CO. KG"/>
    <s v="250626"/>
    <s v="2240274DIS"/>
  </r>
  <r>
    <s v="FFL-2"/>
    <s v="E1"/>
    <s v="ASDA"/>
    <x v="2"/>
    <x v="0"/>
    <s v="FFL-2E1ASDA STORE LTD."/>
    <s v="250621"/>
    <s v="WJTPQ1550"/>
  </r>
  <r>
    <s v="FFL-2"/>
    <s v="F1"/>
    <s v="HNM"/>
    <x v="1"/>
    <x v="0"/>
    <s v="FFL-2F1H &amp; M HENNES &amp; MAURITAZ GBC AB"/>
    <s v="250712"/>
    <s v="407587-7878"/>
  </r>
  <r>
    <s v="FFL-2"/>
    <s v="F2"/>
    <s v="CNA"/>
    <x v="0"/>
    <x v="0"/>
    <s v="FFL-2F2C &amp; A BUYING GMBH &amp; CO. KG"/>
    <s v="250702"/>
    <s v="2246414"/>
  </r>
  <r>
    <s v="FFL-2"/>
    <s v="F2"/>
    <s v="HNM"/>
    <x v="1"/>
    <x v="0"/>
    <s v="FFL-2F2H &amp; M HENNES &amp; MAURITAZ GBC AB"/>
    <s v="250714"/>
    <s v="424819-7821"/>
  </r>
  <r>
    <s v="FFL-2"/>
    <s v="G1"/>
    <s v="HNM"/>
    <x v="1"/>
    <x v="0"/>
    <s v="FFL-2G1H &amp; M HENNES &amp; MAURITAZ GBC AB"/>
    <s v="250721"/>
    <s v="1245505S2"/>
  </r>
  <r>
    <s v="FFL-2"/>
    <s v="G2"/>
    <s v="HNM"/>
    <x v="1"/>
    <x v="0"/>
    <s v="FFL-2G2H &amp; M HENNES &amp; MAURITAZ GBC AB"/>
    <s v="250714"/>
    <s v="424910-424571-424908"/>
  </r>
  <r>
    <s v="FFL-3"/>
    <s v="A1"/>
    <s v="CNA"/>
    <x v="0"/>
    <x v="0"/>
    <s v="FFL-3A1C &amp; A BUYING GMBH &amp; CO. KG"/>
    <s v="250715"/>
    <s v="2245095DIS"/>
  </r>
  <r>
    <s v="FFL-3"/>
    <s v="A2"/>
    <s v="CNA"/>
    <x v="0"/>
    <x v="0"/>
    <s v="FFL-3A2C &amp; A BUYING GMBH &amp; CO. KG"/>
    <s v="250720"/>
    <s v="2241222QEIR5-NOS-QR"/>
  </r>
  <r>
    <s v="FFL-3"/>
    <s v="B1"/>
    <s v="CNA"/>
    <x v="0"/>
    <x v="0"/>
    <s v="FFL-3B1C &amp; A BUYING GMBH &amp; CO. KG"/>
    <s v="250721"/>
    <s v="2241311QEIR1-QR-NOS"/>
  </r>
  <r>
    <s v="FFL-3"/>
    <s v="C1"/>
    <s v="HNM"/>
    <x v="1"/>
    <x v="0"/>
    <s v="FFL-3C1H &amp; M HENNES &amp; MAURITAZ GBC AB"/>
    <s v="250714"/>
    <s v="426337-7930"/>
  </r>
  <r>
    <s v="FFL-3"/>
    <s v="D1"/>
    <s v="HNM"/>
    <x v="1"/>
    <x v="0"/>
    <s v="FFL-3D1H &amp; M HENNES &amp; MAURITAZ GBC AB"/>
    <s v="250719"/>
    <s v="430378-7648"/>
  </r>
  <r>
    <s v="FFL-3"/>
    <s v="E1"/>
    <s v="CNA"/>
    <x v="0"/>
    <x v="0"/>
    <s v="FFL-3E1C &amp; A BUYING GMBH &amp; CO. KG"/>
    <s v="250623"/>
    <s v="2238415"/>
  </r>
  <r>
    <s v="FFL-3"/>
    <s v="E1"/>
    <s v="HNM"/>
    <x v="1"/>
    <x v="0"/>
    <s v="FFL-3E1H &amp; M HENNES &amp; MAURITAZ GBC AB"/>
    <s v="250719"/>
    <s v="430378-7648"/>
  </r>
  <r>
    <s v="FFL-3"/>
    <s v="F1"/>
    <s v="HNM"/>
    <x v="1"/>
    <x v="0"/>
    <s v="FFL-3F1H &amp; M HENNES &amp; MAURITAZ GBC AB"/>
    <s v="250721"/>
    <s v="439084-439086"/>
  </r>
  <r>
    <s v="FFL-3"/>
    <s v="G1"/>
    <s v="CNA"/>
    <x v="0"/>
    <x v="0"/>
    <s v="FFL-3G1C &amp; A BUYING GMBH &amp; CO. KG"/>
    <s v="250715"/>
    <s v="2245095DIS"/>
  </r>
  <r>
    <s v="FFL-3"/>
    <s v="G2"/>
    <s v="CNA"/>
    <x v="0"/>
    <x v="0"/>
    <s v="FFL-3G2C &amp; A BUYING GMBH &amp; CO. KG"/>
    <s v="250720"/>
    <s v="2241154QEIR2-QR"/>
  </r>
  <r>
    <s v="JAL-3"/>
    <s v="A"/>
    <s v="HNM"/>
    <x v="1"/>
    <x v="0"/>
    <s v="JAL-3AH &amp; M HENNES &amp; MAURITAZ GBC AB"/>
    <s v="250726"/>
    <s v="430378-7648"/>
  </r>
  <r>
    <s v="JAL-3"/>
    <s v="B"/>
    <s v="HNM"/>
    <x v="1"/>
    <x v="0"/>
    <s v="JAL-3BH &amp; M HENNES &amp; MAURITAZ GBC AB"/>
    <s v="250808"/>
    <s v="338147-7648"/>
  </r>
  <r>
    <s v="JAL-3"/>
    <s v="D"/>
    <s v="HNM"/>
    <x v="1"/>
    <x v="0"/>
    <s v="JAL-3DH &amp; M HENNES &amp; MAURITAZ GBC AB"/>
    <s v="250721"/>
    <s v="338141-338140"/>
  </r>
  <r>
    <s v="JAL-3"/>
    <s v="E"/>
    <s v="HNM"/>
    <x v="1"/>
    <x v="0"/>
    <s v="JAL-3EH &amp; M HENNES &amp; MAURITAZ GBC AB"/>
    <s v="250721"/>
    <s v="430524-6545"/>
  </r>
  <r>
    <s v="JAL-3"/>
    <s v="F"/>
    <s v="HNM"/>
    <x v="1"/>
    <x v="0"/>
    <s v="JAL-3FH &amp; M HENNES &amp; MAURITAZ GBC AB"/>
    <s v="250721"/>
    <s v="338141-338140"/>
  </r>
  <r>
    <s v="JAL-3"/>
    <s v="G"/>
    <s v="HNM"/>
    <x v="1"/>
    <x v="0"/>
    <s v="JAL-3GH &amp; M HENNES &amp; MAURITAZ GBC AB"/>
    <s v="250721"/>
    <s v="430524-6545"/>
  </r>
  <r>
    <s v="JFL-1"/>
    <s v="A1"/>
    <s v="ASDA"/>
    <x v="2"/>
    <x v="1"/>
    <s v="JFL-1A1ASDA STORE LTD."/>
    <s v="250531"/>
    <s v="BYGPQ1305"/>
  </r>
  <r>
    <s v="JFL-1"/>
    <s v="A2"/>
    <s v="ASDA"/>
    <x v="2"/>
    <x v="1"/>
    <s v="JFL-1A2ASDA STORE LTD."/>
    <s v="250712"/>
    <s v="BYGPQ1326"/>
  </r>
  <r>
    <s v="JFL-1"/>
    <s v="B1"/>
    <s v="ASDA"/>
    <x v="2"/>
    <x v="1"/>
    <s v="JFL-1B1ASDA STORE LTD."/>
    <s v="250621"/>
    <s v="OGSPQ1505"/>
  </r>
  <r>
    <s v="JFL-1"/>
    <s v="B3"/>
    <s v="ASDA"/>
    <x v="2"/>
    <x v="1"/>
    <s v="JFL-1B3ASDA STORE LTD."/>
    <s v="250628"/>
    <s v="OGSPQ1221"/>
  </r>
  <r>
    <s v="JFL-1"/>
    <s v="B3"/>
    <s v="BST"/>
    <x v="3"/>
    <x v="1"/>
    <s v="JFL-1B3BESTSELLER A/S"/>
    <s v="250625"/>
    <s v="13255178"/>
  </r>
  <r>
    <s v="JFL-1"/>
    <s v="C1"/>
    <s v="MQM"/>
    <x v="4"/>
    <x v="1"/>
    <s v="JFL-1C1MQ MARQET AB"/>
    <s v="250420"/>
    <s v="3691400"/>
  </r>
  <r>
    <s v="JFL-1"/>
    <s v="C2"/>
    <s v="ASDA"/>
    <x v="2"/>
    <x v="1"/>
    <s v="JFL-1C2ASDA STORE LTD."/>
    <s v="250531"/>
    <s v="BYGPQ1305"/>
  </r>
  <r>
    <s v="JFL-1"/>
    <s v="C3"/>
    <s v="ASDA"/>
    <x v="2"/>
    <x v="1"/>
    <s v="JFL-1C3ASDA STORE LTD."/>
    <s v="250726"/>
    <s v="MNWPQ1265"/>
  </r>
  <r>
    <s v="JFL-1"/>
    <s v="D1"/>
    <s v="ASDA"/>
    <x v="2"/>
    <x v="1"/>
    <s v="JFL-1D1ASDA STORE LTD."/>
    <s v="250524"/>
    <s v="BGSPQ1221"/>
  </r>
  <r>
    <s v="JFL-1"/>
    <s v="D2"/>
    <s v="ASDA"/>
    <x v="2"/>
    <x v="1"/>
    <s v="JFL-1D2ASDA STORE LTD."/>
    <s v="250726"/>
    <s v="MNWPQ1265"/>
  </r>
  <r>
    <s v="JFL-1"/>
    <s v="D3"/>
    <s v="ASDA"/>
    <x v="2"/>
    <x v="1"/>
    <s v="JFL-1D3ASDA STORE LTD."/>
    <s v="250531"/>
    <s v="GISPQ1144"/>
  </r>
  <r>
    <s v="JFL-1"/>
    <s v="E1"/>
    <s v="BST"/>
    <x v="3"/>
    <x v="1"/>
    <s v="JFL-1E1BESTSELLER A/S"/>
    <s v="250618"/>
    <s v="13235012R6"/>
  </r>
  <r>
    <s v="JFL-1"/>
    <s v="E2"/>
    <s v="ASDA"/>
    <x v="2"/>
    <x v="1"/>
    <s v="JFL-1E2ASDA STORE LTD."/>
    <s v="250614"/>
    <s v="OBYPQ1370"/>
  </r>
  <r>
    <s v="JFL-1"/>
    <s v="E3"/>
    <s v="ASDA"/>
    <x v="2"/>
    <x v="1"/>
    <s v="JFL-1E3ASDA STORE LTD."/>
    <s v="250607"/>
    <s v="OBYPQ1376"/>
  </r>
  <r>
    <s v="JFL-1"/>
    <s v="E3"/>
    <s v="BST"/>
    <x v="3"/>
    <x v="1"/>
    <s v="JFL-1E3BESTSELLER A/S"/>
    <s v="250625"/>
    <s v="13255179"/>
  </r>
  <r>
    <s v="JFL-1"/>
    <s v="F1"/>
    <s v="ASDA"/>
    <x v="2"/>
    <x v="1"/>
    <s v="JFL-1F1ASDA STORE LTD."/>
    <s v="250614"/>
    <s v="OGSPQ1508"/>
  </r>
  <r>
    <s v="JFL-1"/>
    <s v="F2"/>
    <s v="BST"/>
    <x v="3"/>
    <x v="1"/>
    <s v="JFL-1F2BESTSELLER A/S"/>
    <s v="250618"/>
    <s v="13235012R6"/>
  </r>
  <r>
    <s v="JFL-1"/>
    <s v="F3"/>
    <s v="ASDA"/>
    <x v="2"/>
    <x v="1"/>
    <s v="JFL-1F3ASDA STORE LTD."/>
    <s v="250614"/>
    <s v="OGSPQ1508"/>
  </r>
  <r>
    <s v="JFL-1"/>
    <s v="G1"/>
    <s v="ASDA"/>
    <x v="2"/>
    <x v="1"/>
    <s v="JFL-1G1ASDA STORE LTD."/>
    <s v="250607"/>
    <s v="GISPQ1144"/>
  </r>
  <r>
    <s v="JFL-1"/>
    <s v="G2"/>
    <s v="ASDA"/>
    <x v="2"/>
    <x v="1"/>
    <s v="JFL-1G2ASDA STORE LTD."/>
    <s v="250712"/>
    <s v="BYSPQ1283"/>
  </r>
  <r>
    <s v="JFL-2"/>
    <s v="A1"/>
    <s v="ASDA"/>
    <x v="2"/>
    <x v="1"/>
    <s v="JFL-2A1ASDA STORE LTD."/>
    <s v="250719"/>
    <s v="GISPQ1146"/>
  </r>
  <r>
    <s v="JFL-2"/>
    <s v="A3"/>
    <s v="BST"/>
    <x v="3"/>
    <x v="1"/>
    <s v="JFL-2A3BESTSELLER A/S"/>
    <s v="250625"/>
    <s v="13235116"/>
  </r>
  <r>
    <s v="JFL-2"/>
    <s v="B1"/>
    <s v="ASDA"/>
    <x v="2"/>
    <x v="1"/>
    <s v="JFL-2B1ASDA STORE LTD."/>
    <s v="250712"/>
    <s v="BGSPQ1203"/>
  </r>
  <r>
    <s v="JFL-2"/>
    <s v="B2"/>
    <s v="ASDA"/>
    <x v="2"/>
    <x v="1"/>
    <s v="JFL-2B2ASDA STORE LTD."/>
    <s v="250719"/>
    <s v="GISPQ1146"/>
  </r>
  <r>
    <s v="JFL-2"/>
    <s v="B3"/>
    <s v="BST"/>
    <x v="3"/>
    <x v="1"/>
    <s v="JFL-2B3BESTSELLER A/S"/>
    <s v="250625"/>
    <s v="13255175"/>
  </r>
  <r>
    <s v="JFL-2"/>
    <s v="C1"/>
    <s v="ASDA"/>
    <x v="2"/>
    <x v="1"/>
    <s v="JFL-2C1ASDA STORE LTD."/>
    <s v="250614"/>
    <s v="BTBPQ1170"/>
  </r>
  <r>
    <s v="JFL-2"/>
    <s v="C3"/>
    <s v="ASDA"/>
    <x v="2"/>
    <x v="1"/>
    <s v="JFL-2C3ASDA STORE LTD."/>
    <s v="250628"/>
    <s v="OGSPQ1238"/>
  </r>
  <r>
    <s v="JFL-2"/>
    <s v="D1"/>
    <s v="GE"/>
    <x v="2"/>
    <x v="1"/>
    <s v="JFL-2D1ASDA STORE LTD."/>
    <s v="250701"/>
    <s v="2025/7603"/>
  </r>
  <r>
    <s v="JFL-2"/>
    <s v="D3"/>
    <s v="BST"/>
    <x v="3"/>
    <x v="1"/>
    <s v="JFL-2D3BESTSELLER A/S"/>
    <s v="250701"/>
    <s v="13249176"/>
  </r>
  <r>
    <s v="JFL-2"/>
    <s v="E3"/>
    <s v="BST"/>
    <x v="3"/>
    <x v="1"/>
    <s v="JFL-2E3BESTSELLER A/S"/>
    <s v="250618"/>
    <s v="13220322R15"/>
  </r>
  <r>
    <s v="JFL-2"/>
    <s v="F1"/>
    <s v="ASDA"/>
    <x v="2"/>
    <x v="1"/>
    <s v="JFL-2F1ASDA STORE LTD."/>
    <s v="250621"/>
    <s v="OGSPQ1321"/>
  </r>
  <r>
    <s v="JFL-2"/>
    <s v="F2"/>
    <s v="ASDA"/>
    <x v="2"/>
    <x v="1"/>
    <s v="JFL-2F2ASDA STORE LTD."/>
    <s v="250621"/>
    <s v="BGSPQ1279"/>
  </r>
  <r>
    <s v="JFL-2"/>
    <s v="F3"/>
    <s v="ASDA"/>
    <x v="2"/>
    <x v="1"/>
    <s v="JFL-2F3ASDA STORE LTD."/>
    <s v="250719"/>
    <s v="GISPQ1146"/>
  </r>
  <r>
    <s v="JKL-1"/>
    <s v="A1"/>
    <s v="ASDA"/>
    <x v="2"/>
    <x v="2"/>
    <s v="JKL-1A1ASDA STORE LTD."/>
    <s v="250802"/>
    <s v="BYEPQ1157"/>
  </r>
  <r>
    <s v="JKL-1"/>
    <s v="B1"/>
    <s v="HB"/>
    <x v="5"/>
    <x v="2"/>
    <s v="JKL-1B1HUGO BOSS AG"/>
    <s v="250727"/>
    <s v="50506373R57"/>
  </r>
  <r>
    <s v="JKL-1"/>
    <s v="B2"/>
    <s v="CNA"/>
    <x v="0"/>
    <x v="2"/>
    <s v="JKL-1B2C &amp; A BUYING GMBH &amp; CO. KG"/>
    <s v="250715"/>
    <s v="2246016"/>
  </r>
  <r>
    <s v="JKL-1"/>
    <s v="C1"/>
    <s v="ASDA"/>
    <x v="2"/>
    <x v="2"/>
    <s v="JKL-1C1ASDA STORE LTD."/>
    <s v="250621"/>
    <s v="BGSPQ1194"/>
  </r>
  <r>
    <s v="JKL-1"/>
    <s v="C2"/>
    <s v="ITX"/>
    <x v="6"/>
    <x v="2"/>
    <s v="JKL-1C2ITX TRADING SA"/>
    <s v="250709"/>
    <s v="1044633-25"/>
  </r>
  <r>
    <s v="JKL-1"/>
    <s v="D1"/>
    <s v="CNA"/>
    <x v="0"/>
    <x v="2"/>
    <s v="JKL-1D1C &amp; A BUYING GMBH &amp; CO. KG"/>
    <s v="250715"/>
    <s v="2246016"/>
  </r>
  <r>
    <s v="JKL-1"/>
    <s v="D2"/>
    <s v="ASDA"/>
    <x v="2"/>
    <x v="2"/>
    <s v="JKL-1D2ASDA STORE LTD."/>
    <s v="250712"/>
    <s v="GISPQ1195"/>
  </r>
  <r>
    <s v="JKL-1"/>
    <s v="E1"/>
    <s v="HB"/>
    <x v="5"/>
    <x v="2"/>
    <s v="JKL-1E1HUGO BOSS AG"/>
    <s v="250727"/>
    <s v="50506373R57"/>
  </r>
  <r>
    <s v="JKL-1"/>
    <s v="F1"/>
    <s v="TOM"/>
    <x v="7"/>
    <x v="2"/>
    <s v="JKL-1F1TOM TAILOR SOURCING LTD."/>
    <s v="250530"/>
    <s v="1048930"/>
  </r>
  <r>
    <s v="JKL-1"/>
    <s v="F2"/>
    <s v="ASDA"/>
    <x v="2"/>
    <x v="2"/>
    <s v="JKL-1F2ASDA STORE LTD."/>
    <s v="250621"/>
    <s v="BYEPQ1157"/>
  </r>
  <r>
    <s v="JKL-2"/>
    <s v="A1"/>
    <s v="ASDA"/>
    <x v="2"/>
    <x v="2"/>
    <s v="JKL-2A1ASDA STORE LTD."/>
    <s v="250712"/>
    <s v="BYEPQ1159"/>
  </r>
  <r>
    <s v="JKL-2"/>
    <s v="A2"/>
    <s v="GST"/>
    <x v="8"/>
    <x v="2"/>
    <s v="JKL-2A2G-STAR RAW CV"/>
    <s v="250715"/>
    <s v="D16396-GD-25Q4"/>
  </r>
  <r>
    <s v="JKL-2"/>
    <s v="B1"/>
    <s v="HB"/>
    <x v="5"/>
    <x v="2"/>
    <s v="JKL-2B1HUGO BOSS AG"/>
    <s v="250722"/>
    <s v="50506365R18"/>
  </r>
  <r>
    <s v="JKL-2"/>
    <s v="B2"/>
    <s v="ASDA"/>
    <x v="2"/>
    <x v="2"/>
    <s v="JKL-2B2ASDA STORE LTD."/>
    <s v="250802"/>
    <s v="BYEPQ1158"/>
  </r>
  <r>
    <s v="JKL-2"/>
    <s v="B2"/>
    <s v="ITX"/>
    <x v="6"/>
    <x v="2"/>
    <s v="JKL-2B2ITX TRADING SA"/>
    <s v="250728"/>
    <s v="1044152-25R2"/>
  </r>
  <r>
    <s v="JKL-2"/>
    <s v="C1"/>
    <s v="ASDA"/>
    <x v="2"/>
    <x v="2"/>
    <s v="JKL-2C1ASDA STORE LTD."/>
    <s v="250802"/>
    <s v="BYEPQ1159"/>
  </r>
  <r>
    <s v="JKL-2"/>
    <s v="D1"/>
    <s v="ITX"/>
    <x v="6"/>
    <x v="2"/>
    <s v="JKL-2D1ITX TRADING SA"/>
    <s v="250709"/>
    <s v="1044633-25"/>
  </r>
  <r>
    <s v="JKL-2"/>
    <s v="E1"/>
    <s v="HB"/>
    <x v="5"/>
    <x v="2"/>
    <s v="JKL-2E1HUGO BOSS AG"/>
    <s v="250610"/>
    <s v="50535499R2"/>
  </r>
  <r>
    <s v="JKL-2"/>
    <s v="E1"/>
    <s v="RL"/>
    <x v="9"/>
    <x v="2"/>
    <s v="JKL-2E1Ralph Lauren Corporation"/>
    <s v="250615"/>
    <s v="B16353"/>
  </r>
  <r>
    <s v="JKL-2"/>
    <s v="F1"/>
    <s v="HB"/>
    <x v="5"/>
    <x v="2"/>
    <s v="JKL-2F1HUGO BOSS AG"/>
    <s v="250616"/>
    <s v="50506373R52"/>
  </r>
  <r>
    <s v="JKL-3"/>
    <s v="A1"/>
    <s v="HB"/>
    <x v="5"/>
    <x v="2"/>
    <s v="JKL-3A1HUGO BOSS AG"/>
    <s v="250616"/>
    <s v="50553508"/>
  </r>
  <r>
    <s v="JKL-3"/>
    <s v="B1"/>
    <s v="TOM"/>
    <x v="7"/>
    <x v="2"/>
    <s v="JKL-3B1TOM TAILOR SOURCING LTD."/>
    <s v="250814"/>
    <s v="1050649"/>
  </r>
  <r>
    <s v="JKL-3"/>
    <s v="B1"/>
    <s v="CNA"/>
    <x v="0"/>
    <x v="2"/>
    <s v="JKL-3B1C &amp; A BUYING GMBH &amp; CO. KG"/>
    <s v="250727"/>
    <s v="2238012"/>
  </r>
  <r>
    <s v="JKL-3"/>
    <s v="C1"/>
    <s v="HB"/>
    <x v="5"/>
    <x v="2"/>
    <s v="JKL-3C1HUGO BOSS AG"/>
    <s v="250627"/>
    <s v="50506373R53"/>
  </r>
  <r>
    <s v="JKL-3"/>
    <s v="C2"/>
    <s v="ASDA"/>
    <x v="2"/>
    <x v="2"/>
    <s v="JKL-3C2ASDA STORE LTD."/>
    <s v="250712"/>
    <s v="BGSPQ1202"/>
  </r>
  <r>
    <s v="JKL-3"/>
    <s v="D1"/>
    <s v="HB"/>
    <x v="5"/>
    <x v="2"/>
    <s v="JKL-3D1HUGO BOSS AG"/>
    <s v="250204"/>
    <s v="50506373R42"/>
  </r>
  <r>
    <s v="JKL-3"/>
    <s v="D1"/>
    <s v="ASDA"/>
    <x v="2"/>
    <x v="2"/>
    <s v="JKL-3D1ASDA STORE LTD."/>
    <s v="250719"/>
    <s v="BYEPQ1118"/>
  </r>
  <r>
    <s v="JKL-3"/>
    <s v="E1"/>
    <s v="CNA"/>
    <x v="0"/>
    <x v="2"/>
    <s v="JKL-3E1C &amp; A BUYING GMBH &amp; CO. KG"/>
    <s v="250715"/>
    <s v="2246016"/>
  </r>
  <r>
    <s v="JKL-3"/>
    <s v="F1"/>
    <s v="ITX"/>
    <x v="6"/>
    <x v="2"/>
    <s v="JKL-3F1ITX TRADING SA"/>
    <s v="250709"/>
    <s v="1044633-25"/>
  </r>
  <r>
    <s v="JKL-3"/>
    <s v="F2"/>
    <s v="CNA"/>
    <x v="0"/>
    <x v="2"/>
    <s v="JKL-3F2C &amp; A BUYING GMBH &amp; CO. KG"/>
    <s v="250715"/>
    <s v="2246016"/>
  </r>
  <r>
    <s v="JKL-4"/>
    <s v="A1"/>
    <s v="ITX"/>
    <x v="6"/>
    <x v="2"/>
    <s v="JKL-4A1ITX TRADING SA"/>
    <s v="250705"/>
    <s v="1044152-25R2"/>
  </r>
  <r>
    <s v="JKL-4"/>
    <s v="A2"/>
    <s v="ASDA"/>
    <x v="2"/>
    <x v="2"/>
    <s v="JKL-4A2ASDA STORE LTD."/>
    <s v="250712"/>
    <s v="BTBPQ1398"/>
  </r>
  <r>
    <s v="JKL-4"/>
    <s v="B1"/>
    <s v="Puma"/>
    <x v="10"/>
    <x v="2"/>
    <s v="JKL-4B1PUMA"/>
    <s v="250620"/>
    <s v="686762AW25R4"/>
  </r>
  <r>
    <s v="JKL-4"/>
    <s v="C1"/>
    <s v="RL"/>
    <x v="9"/>
    <x v="2"/>
    <s v="JKL-4C1Ralph Lauren Corporation"/>
    <s v="250615"/>
    <s v="B16355"/>
  </r>
  <r>
    <s v="JKL-4"/>
    <s v="C2"/>
    <s v="ASDA"/>
    <x v="2"/>
    <x v="2"/>
    <s v="JKL-4C2ASDA STORE LTD."/>
    <s v="250712"/>
    <s v="BTBPQ1263R1"/>
  </r>
  <r>
    <s v="JKL-4"/>
    <s v="D1"/>
    <s v="HB"/>
    <x v="5"/>
    <x v="2"/>
    <s v="JKL-4D1HUGO BOSS AG"/>
    <s v="250803"/>
    <s v="50553505R1"/>
  </r>
  <r>
    <s v="JKL-4"/>
    <s v="D2"/>
    <s v="ASDA"/>
    <x v="2"/>
    <x v="2"/>
    <s v="JKL-4D2ASDA STORE LTD."/>
    <s v="250712"/>
    <s v="BGSPQ1410"/>
  </r>
  <r>
    <s v="JKL-4"/>
    <s v="E1"/>
    <s v="CNA"/>
    <x v="0"/>
    <x v="2"/>
    <s v="JKL-4E1C &amp; A BUYING GMBH &amp; CO. KG"/>
    <s v="250623"/>
    <s v="2238012"/>
  </r>
  <r>
    <s v="JKL-4"/>
    <s v="E1"/>
    <s v="TOM"/>
    <x v="7"/>
    <x v="2"/>
    <s v="JKL-4E1TOM TAILOR SOURCING LTD."/>
    <s v="250720"/>
    <s v="1045999R2"/>
  </r>
  <r>
    <s v="JKL-4"/>
    <s v="E2"/>
    <s v="ITX"/>
    <x v="6"/>
    <x v="2"/>
    <s v="JKL-4E2ITX TRADING SA"/>
    <s v="250721"/>
    <s v="1044152-25R2"/>
  </r>
  <r>
    <s v="JKL-4"/>
    <s v="F1"/>
    <s v="ITX"/>
    <x v="6"/>
    <x v="2"/>
    <s v="JKL-4F1ITX TRADING SA"/>
    <s v="250709"/>
    <s v="1044633-25"/>
  </r>
  <r>
    <s v="JKL-4"/>
    <s v="F2"/>
    <s v="HB"/>
    <x v="5"/>
    <x v="2"/>
    <s v="JKL-4F2HUGO BOSS AG"/>
    <s v="250627"/>
    <s v="50506373R53"/>
  </r>
  <r>
    <s v="JKL-5"/>
    <s v="A1"/>
    <s v="Puma"/>
    <x v="10"/>
    <x v="2"/>
    <s v="JKL-5A1PUMA"/>
    <s v="250420"/>
    <s v="688783AW25"/>
  </r>
  <r>
    <s v="JKL-5"/>
    <s v="A1"/>
    <s v="GUE"/>
    <x v="11"/>
    <x v="2"/>
    <s v="JKL-5A1GUESS EUROPE SAGL"/>
    <s v="250725"/>
    <s v="M5RQ42R1"/>
  </r>
  <r>
    <s v="JKL-5"/>
    <s v="B1"/>
    <s v="ASDA"/>
    <x v="2"/>
    <x v="2"/>
    <s v="JKL-5B1ASDA STORE LTD."/>
    <s v="250621"/>
    <s v="BYEPQ1150"/>
  </r>
  <r>
    <s v="JKL-5"/>
    <s v="B2"/>
    <s v="BST"/>
    <x v="3"/>
    <x v="2"/>
    <s v="JKL-5B2BESTSELLER A/S"/>
    <s v="250701"/>
    <s v="13245904"/>
  </r>
  <r>
    <s v="JKL-5"/>
    <s v="C1"/>
    <s v="RL"/>
    <x v="9"/>
    <x v="2"/>
    <s v="JKL-5C1Ralph Lauren Corporation"/>
    <s v="250705"/>
    <s v="832904R14"/>
  </r>
  <r>
    <s v="JKL-5"/>
    <s v="C2"/>
    <s v="ASDA"/>
    <x v="2"/>
    <x v="2"/>
    <s v="JKL-5C2ASDA STORE LTD."/>
    <s v="250607"/>
    <s v="BYEPQ1150"/>
  </r>
  <r>
    <s v="JKL-5"/>
    <s v="D1"/>
    <s v="ASDA"/>
    <x v="2"/>
    <x v="2"/>
    <s v="JKL-5D1ASDA STORE LTD."/>
    <s v="250705"/>
    <s v="BYSPQ1434"/>
  </r>
  <r>
    <s v="JKL-5"/>
    <s v="D1"/>
    <s v="HB"/>
    <x v="5"/>
    <x v="2"/>
    <s v="JKL-5D1HUGO BOSS AG"/>
    <s v="250705"/>
    <s v="50554382"/>
  </r>
  <r>
    <s v="JKL-5"/>
    <s v="D2"/>
    <s v="ITX"/>
    <x v="6"/>
    <x v="2"/>
    <s v="JKL-5D2ITX TRADING SA"/>
    <s v="250721"/>
    <s v="1044152-25R2"/>
  </r>
  <r>
    <s v="JKL-5"/>
    <s v="E1"/>
    <s v="ITX"/>
    <x v="6"/>
    <x v="2"/>
    <s v="JKL-5E1ITX TRADING SA"/>
    <s v="250709"/>
    <s v="1044633-25"/>
  </r>
  <r>
    <s v="JKL-5"/>
    <s v="E2"/>
    <s v="CNA"/>
    <x v="0"/>
    <x v="2"/>
    <s v="JKL-5E2C &amp; A BUYING GMBH &amp; CO. KG"/>
    <s v="250710"/>
    <s v="2240982"/>
  </r>
  <r>
    <s v="JKL-5"/>
    <s v="F1"/>
    <s v="ASDA"/>
    <x v="2"/>
    <x v="2"/>
    <s v="JKL-5F1ASDA STORE LTD."/>
    <s v="250705"/>
    <s v="BYSPQ1434"/>
  </r>
  <r>
    <s v="JKL-5"/>
    <s v="F1"/>
    <s v="Puma"/>
    <x v="10"/>
    <x v="2"/>
    <s v="JKL-5F1PUMA"/>
    <s v="250620"/>
    <s v="686760AW25R4"/>
  </r>
  <r>
    <s v="JKL-5"/>
    <s v="F2"/>
    <s v="ASDA"/>
    <x v="2"/>
    <x v="2"/>
    <s v="JKL-5F2ASDA STORE LTD."/>
    <s v="250712"/>
    <s v="BGSPQ1354"/>
  </r>
  <r>
    <s v="DBL"/>
    <s v="A1"/>
    <s v="CNA"/>
    <x v="0"/>
    <x v="2"/>
    <s v="DBLA1C &amp; A BUYING GMBH &amp; CO. KG"/>
    <s v="250715"/>
    <s v="2246022"/>
  </r>
  <r>
    <s v="DBL"/>
    <s v="A2"/>
    <s v="CNA"/>
    <x v="0"/>
    <x v="2"/>
    <s v="DBLA2C &amp; A BUYING GMBH &amp; CO. KG"/>
    <s v="250715"/>
    <s v="2246022"/>
  </r>
  <r>
    <s v="DBL"/>
    <s v="B1"/>
    <s v="ITX"/>
    <x v="6"/>
    <x v="2"/>
    <s v="DBLB1ITX TRADING SA"/>
    <s v="250728"/>
    <s v="1044152-25R2"/>
  </r>
  <r>
    <s v="DBL"/>
    <s v="B2"/>
    <s v="ASDA"/>
    <x v="2"/>
    <x v="2"/>
    <s v="DBLB2ASDA STORE LTD."/>
    <s v="250719"/>
    <s v="OGSPQ1467"/>
  </r>
  <r>
    <s v="DBL"/>
    <s v="C1"/>
    <s v="ASDA"/>
    <x v="2"/>
    <x v="2"/>
    <s v="DBLC1ASDA STORE LTD."/>
    <s v="250726"/>
    <s v="OGSPQ1553"/>
  </r>
  <r>
    <s v="DBL"/>
    <s v="C2"/>
    <s v="ASDA"/>
    <x v="2"/>
    <x v="2"/>
    <s v="DBLC2ASDA STORE LTD."/>
    <s v="250719"/>
    <s v="OGSPQ1465"/>
  </r>
  <r>
    <s v="DBL"/>
    <s v="D1"/>
    <s v="ASDA"/>
    <x v="2"/>
    <x v="2"/>
    <s v="DBLD1ASDA STORE LTD."/>
    <s v="250726"/>
    <s v="GISPQ1378"/>
  </r>
  <r>
    <s v="DBL"/>
    <s v="D2"/>
    <s v="ASDA"/>
    <x v="2"/>
    <x v="2"/>
    <s v="DBLD2ASDA STORE LTD."/>
    <s v="250726"/>
    <s v="GISPQ1378"/>
  </r>
  <r>
    <s v="DBL"/>
    <s v="E1"/>
    <s v="ITX"/>
    <x v="6"/>
    <x v="2"/>
    <s v="DBLE1ITX TRADING SA"/>
    <s v="250709"/>
    <s v="1044633-25"/>
  </r>
  <r>
    <s v="DBL"/>
    <s v="E2"/>
    <s v="BST"/>
    <x v="3"/>
    <x v="2"/>
    <s v="DBLE2BESTSELLER A/S"/>
    <s v="250701"/>
    <s v="13245904"/>
  </r>
  <r>
    <s v="DBL"/>
    <s v="F1"/>
    <s v="CNA"/>
    <x v="0"/>
    <x v="2"/>
    <s v="DBLF1C &amp; A BUYING GMBH &amp; CO. KG"/>
    <s v="250715"/>
    <s v="2246022"/>
  </r>
  <r>
    <s v="MFL"/>
    <s v="A1"/>
    <s v="ASDA"/>
    <x v="2"/>
    <x v="3"/>
    <s v="MFLA1ASDA STORE LTD."/>
    <s v="250712"/>
    <s v="GISPQ1130"/>
  </r>
  <r>
    <s v="MFL"/>
    <s v="A2"/>
    <s v="ASDA"/>
    <x v="2"/>
    <x v="3"/>
    <s v="MFLA2ASDA STORE LTD."/>
    <s v="250712"/>
    <s v="GISPQ1130"/>
  </r>
  <r>
    <s v="MFL"/>
    <s v="B1"/>
    <s v="ASDA"/>
    <x v="2"/>
    <x v="3"/>
    <s v="MFLB1ASDA STORE LTD."/>
    <s v="250719"/>
    <s v="BYEPQ1116"/>
  </r>
  <r>
    <s v="MFL"/>
    <s v="B2"/>
    <s v="ASDA"/>
    <x v="2"/>
    <x v="3"/>
    <s v="MFLB2ASDA STORE LTD."/>
    <s v="250712"/>
    <s v="GISPQ1130"/>
  </r>
  <r>
    <s v="MFL"/>
    <s v="C1"/>
    <s v="ASDA"/>
    <x v="2"/>
    <x v="3"/>
    <s v="MFLC1ASDA STORE LTD."/>
    <s v="250719"/>
    <s v="OGSPQ1458"/>
  </r>
  <r>
    <s v="MFL"/>
    <s v="C2"/>
    <s v="ASDA"/>
    <x v="2"/>
    <x v="3"/>
    <s v="MFLC2ASDA STORE LTD."/>
    <s v="250712"/>
    <s v="GISPQ1130"/>
  </r>
  <r>
    <s v="MFL-1"/>
    <s v="A1"/>
    <s v="NFR"/>
    <x v="12"/>
    <x v="3"/>
    <s v="MFL-1A1NEW FRONTIER"/>
    <s v="250713"/>
    <s v="25016"/>
  </r>
  <r>
    <s v="MFL-1"/>
    <s v="A2"/>
    <s v="Puma"/>
    <x v="10"/>
    <x v="3"/>
    <s v="MFL-1A2PUMA"/>
    <s v="250520"/>
    <s v="693450AW25"/>
  </r>
  <r>
    <s v="MFL-1"/>
    <s v="A2"/>
    <s v="VFC"/>
    <x v="13"/>
    <x v="3"/>
    <s v="MFL-1A2VF CORPORATION"/>
    <s v="250826"/>
    <s v="A8HD8SP26"/>
  </r>
  <r>
    <s v="MFL-1"/>
    <s v="B1"/>
    <s v="VFC"/>
    <x v="13"/>
    <x v="3"/>
    <s v="MFL-1B1VF CORPORATION"/>
    <s v="250908"/>
    <s v="A8GQ8SP26"/>
  </r>
  <r>
    <s v="MFL-1"/>
    <s v="D2"/>
    <s v="VFC"/>
    <x v="13"/>
    <x v="3"/>
    <s v="MFL-1D2VF CORPORATION"/>
    <s v="250728"/>
    <s v="A8B6KSP26-R1"/>
  </r>
  <r>
    <s v="MFL-1"/>
    <s v="E1"/>
    <s v="VFC"/>
    <x v="13"/>
    <x v="3"/>
    <s v="MFL-1E1VF CORPORATION"/>
    <s v="250729"/>
    <s v="A8G9VSP26-R1"/>
  </r>
  <r>
    <s v="MFL-1"/>
    <s v="E2"/>
    <s v="VFC"/>
    <x v="13"/>
    <x v="3"/>
    <s v="MFL-1E2VF CORPORATION"/>
    <s v="250728"/>
    <s v="A8B6KSP26-R1"/>
  </r>
  <r>
    <s v="MFL-1"/>
    <s v="F1"/>
    <s v="NFR"/>
    <x v="12"/>
    <x v="3"/>
    <s v="MFL-1F1NEW FRONTIER"/>
    <s v="250713"/>
    <s v="25016"/>
  </r>
  <r>
    <s v="MFL-1"/>
    <s v="G1"/>
    <s v="ASDA"/>
    <x v="2"/>
    <x v="3"/>
    <s v="MFL-1G1ASDA STORE LTD."/>
    <s v="250614"/>
    <s v="GISPQ1291"/>
  </r>
  <r>
    <s v="MFL-1"/>
    <s v="G2"/>
    <s v="ASDA"/>
    <x v="2"/>
    <x v="3"/>
    <s v="MFL-1G2ASDA STORE LTD."/>
    <s v="250726"/>
    <s v="BTBPL1125R12"/>
  </r>
  <r>
    <s v="MFL-1"/>
    <s v="H1"/>
    <s v="VFC"/>
    <x v="13"/>
    <x v="3"/>
    <s v="MFL-1H1VF CORPORATION"/>
    <s v="250805"/>
    <s v="A89FCSP26-R1"/>
  </r>
  <r>
    <s v="MFL-1"/>
    <s v="H1"/>
    <s v="Puma"/>
    <x v="10"/>
    <x v="3"/>
    <s v="MFL-1H1PUMA"/>
    <s v="250520"/>
    <s v="693323AW25"/>
  </r>
  <r>
    <s v="MFL-1"/>
    <s v="H2"/>
    <s v="VFC"/>
    <x v="13"/>
    <x v="3"/>
    <s v="MFL-1H2VF CORPORATION"/>
    <s v="250728"/>
    <s v="A8GUZSP26-R1"/>
  </r>
  <r>
    <s v="MFL-2"/>
    <s v="A1"/>
    <s v="VFC"/>
    <x v="13"/>
    <x v="3"/>
    <s v="MFL-2A1VF CORPORATION"/>
    <s v="250728"/>
    <s v="A8CZ2SP26-R1"/>
  </r>
  <r>
    <s v="MFL-2"/>
    <s v="A2"/>
    <s v="ASDA"/>
    <x v="2"/>
    <x v="3"/>
    <s v="MFL-2A2ASDA STORE LTD."/>
    <s v="250705"/>
    <s v="BYSPQ1429"/>
  </r>
  <r>
    <s v="MFL-2"/>
    <s v="B1"/>
    <s v="NFR"/>
    <x v="12"/>
    <x v="3"/>
    <s v="MFL-2B1NEW FRONTIER"/>
    <s v="250723"/>
    <s v="738585+86"/>
  </r>
  <r>
    <s v="MFL-2"/>
    <s v="D1"/>
    <s v="VFC"/>
    <x v="13"/>
    <x v="3"/>
    <s v="MFL-2D1VF CORPORATION"/>
    <s v="250728"/>
    <s v="A8CZ2SP26-R1"/>
  </r>
  <r>
    <s v="MFL-2"/>
    <s v="D2"/>
    <s v="ASDA"/>
    <x v="2"/>
    <x v="3"/>
    <s v="MFL-2D2ASDA STORE LTD."/>
    <s v="250726"/>
    <s v="MNWPQ1265R1"/>
  </r>
  <r>
    <s v="MFL-2"/>
    <s v="E1"/>
    <s v="ASDA"/>
    <x v="2"/>
    <x v="3"/>
    <s v="MFL-2E1ASDA STORE LTD."/>
    <s v="250614"/>
    <s v="GISPQ1293"/>
  </r>
  <r>
    <s v="MFL-2"/>
    <s v="F1"/>
    <s v="VFC"/>
    <x v="13"/>
    <x v="3"/>
    <s v="MFL-2F1VF CORPORATION"/>
    <s v="251020"/>
    <s v="A8HDBSP26"/>
  </r>
  <r>
    <s v="MFL-2"/>
    <s v="F2"/>
    <s v="ASDA"/>
    <x v="2"/>
    <x v="3"/>
    <s v="MFL-2F2ASDA STORE LTD."/>
    <s v="250705"/>
    <s v="BYSPQ1429"/>
  </r>
  <r>
    <s v="MFL-2"/>
    <s v="G1"/>
    <s v="VFC"/>
    <x v="13"/>
    <x v="3"/>
    <s v="MFL-2G1VF CORPORATION"/>
    <s v="250728"/>
    <s v="A8GV0SP26-R1"/>
  </r>
  <r>
    <s v="MFL-2"/>
    <s v="H1"/>
    <s v="VFC"/>
    <x v="13"/>
    <x v="3"/>
    <s v="MFL-2H1VF CORPORATION"/>
    <s v="250805"/>
    <s v="A8GQ7SP26-R1"/>
  </r>
  <r>
    <s v="MFL-2"/>
    <s v="H1"/>
    <s v="Puma"/>
    <x v="10"/>
    <x v="3"/>
    <s v="MFL-2H1PUMA"/>
    <s v="250605"/>
    <s v="635907AW25"/>
  </r>
  <r>
    <s v="MFL-2"/>
    <s v="H2"/>
    <s v="VFC"/>
    <x v="13"/>
    <x v="3"/>
    <s v="MFL-2H2VF CORPORATION"/>
    <s v="250728"/>
    <s v="A8CZ2SP26-R1"/>
  </r>
  <r>
    <s v="MFL-2"/>
    <s v="H2"/>
    <s v="Puma"/>
    <x v="10"/>
    <x v="3"/>
    <s v="MFL-2H2PUMA"/>
    <s v="250520"/>
    <s v="627462AW25R3"/>
  </r>
  <r>
    <s v="MFL-3"/>
    <s v="A1"/>
    <s v="VFC"/>
    <x v="13"/>
    <x v="3"/>
    <s v="MFL-3A1VF CORPORATION"/>
    <s v="250708"/>
    <s v="A8HD7SP26"/>
  </r>
  <r>
    <s v="MFL-3"/>
    <s v="A2"/>
    <s v="ASDA"/>
    <x v="2"/>
    <x v="3"/>
    <s v="MFL-3A2ASDA STORE LTD."/>
    <s v="250726"/>
    <s v="BGSPQ1353"/>
  </r>
  <r>
    <s v="MFL-3"/>
    <s v="B1"/>
    <s v="VFC"/>
    <x v="13"/>
    <x v="3"/>
    <s v="MFL-3B1VF CORPORATION"/>
    <s v="250908"/>
    <s v="A8GV2SP26"/>
  </r>
  <r>
    <s v="MFL-3"/>
    <s v="C1"/>
    <s v="Puma"/>
    <x v="10"/>
    <x v="3"/>
    <s v="MFL-3C1PUMA"/>
    <s v="250620"/>
    <s v="685009AW25R2"/>
  </r>
  <r>
    <s v="MFL-3"/>
    <s v="C1"/>
    <s v="VFC"/>
    <x v="13"/>
    <x v="3"/>
    <s v="MFL-3C1VF CORPORATION"/>
    <s v="251021"/>
    <s v="A8HDBSP26"/>
  </r>
  <r>
    <s v="MFL-3"/>
    <s v="C2"/>
    <s v="ASDA"/>
    <x v="2"/>
    <x v="3"/>
    <s v="MFL-3C2ASDA STORE LTD."/>
    <s v="250712"/>
    <s v="BGSPQ1353"/>
  </r>
  <r>
    <s v="MFL-3"/>
    <s v="D1"/>
    <s v="ASDA"/>
    <x v="2"/>
    <x v="3"/>
    <s v="MFL-3D1ASDA STORE LTD."/>
    <s v="250719"/>
    <s v="OGSPQ1430"/>
  </r>
  <r>
    <s v="MFL-3"/>
    <s v="D2"/>
    <s v="VFC"/>
    <x v="13"/>
    <x v="3"/>
    <s v="MFL-3D2VF CORPORATION"/>
    <s v="250708"/>
    <s v="A8HD7SP26"/>
  </r>
  <r>
    <s v="MFL-3"/>
    <s v="E1"/>
    <s v="VFC"/>
    <x v="13"/>
    <x v="3"/>
    <s v="MFL-3E1VF CORPORATION"/>
    <s v="250729"/>
    <s v="A8G9CSP26-R1"/>
  </r>
  <r>
    <s v="MFL-3"/>
    <s v="F1"/>
    <s v="VFC"/>
    <x v="13"/>
    <x v="3"/>
    <s v="MFL-3F1VF CORPORATION"/>
    <s v="250729"/>
    <s v="A8G9CSP26-R1"/>
  </r>
  <r>
    <s v="MFL-3"/>
    <s v="F2"/>
    <s v="VFC"/>
    <x v="13"/>
    <x v="3"/>
    <s v="MFL-3F2VF CORPORATION"/>
    <s v="250805"/>
    <s v="A89F9SP26-R1"/>
  </r>
  <r>
    <s v="MFL-3"/>
    <s v="H1"/>
    <s v="Puma"/>
    <x v="10"/>
    <x v="3"/>
    <s v="MFL-3H1PUMA"/>
    <s v="250620"/>
    <s v="693324AW25R1"/>
  </r>
  <r>
    <s v="MFL-3"/>
    <s v="H1"/>
    <s v="VFC"/>
    <x v="13"/>
    <x v="3"/>
    <s v="MFL-3H1VF CORPORATION"/>
    <s v="251103"/>
    <s v="A8C41SP26"/>
  </r>
  <r>
    <s v="MFL-3"/>
    <s v="H2"/>
    <s v="ASDA"/>
    <x v="2"/>
    <x v="3"/>
    <s v="MFL-3H2ASDA STORE LTD."/>
    <s v="250816"/>
    <s v="BGSPQ1353"/>
  </r>
  <r>
    <s v="MFL-4"/>
    <s v="A1"/>
    <s v="ASDA"/>
    <x v="2"/>
    <x v="3"/>
    <s v="MFL-4A1ASDA STORE LTD."/>
    <s v="250712"/>
    <s v="BTBPO1113R8"/>
  </r>
  <r>
    <s v="MFL-4"/>
    <s v="B1"/>
    <s v="ASDA"/>
    <x v="2"/>
    <x v="3"/>
    <s v="MFL-4B1ASDA STORE LTD."/>
    <s v="250705"/>
    <s v="BYEPQ1144"/>
  </r>
  <r>
    <s v="MFL-4"/>
    <s v="B2"/>
    <s v="ASDA"/>
    <x v="2"/>
    <x v="3"/>
    <s v="MFL-4B2ASDA STORE LTD."/>
    <s v="250628"/>
    <s v="BGSPQ1415"/>
  </r>
  <r>
    <s v="MFL-4"/>
    <s v="C2"/>
    <s v="VFC"/>
    <x v="13"/>
    <x v="3"/>
    <s v="MFL-4C2VF CORPORATION"/>
    <s v="250908"/>
    <s v="A8B6JSP26"/>
  </r>
  <r>
    <s v="MFL-4"/>
    <s v="D2"/>
    <s v="VFC"/>
    <x v="13"/>
    <x v="3"/>
    <s v="MFL-4D2VF CORPORATION"/>
    <s v="250902"/>
    <s v="A8GUWSP26"/>
  </r>
  <r>
    <s v="MFL-4"/>
    <s v="E1"/>
    <s v="VFC"/>
    <x v="13"/>
    <x v="3"/>
    <s v="MFL-4E1VF CORPORATION"/>
    <s v="251020"/>
    <s v="A8HDBSP26"/>
  </r>
  <r>
    <s v="MFL-4"/>
    <s v="F1"/>
    <s v="NFR"/>
    <x v="12"/>
    <x v="3"/>
    <s v="MFL-4F1NEW FRONTIER"/>
    <s v="250713"/>
    <s v="25016"/>
  </r>
  <r>
    <s v="MFL-4"/>
    <s v="G1"/>
    <s v="ASDA"/>
    <x v="2"/>
    <x v="3"/>
    <s v="MFL-4G1ASDA STORE LTD."/>
    <s v="250726"/>
    <s v="WNWPQ1284"/>
  </r>
  <r>
    <s v="MFL-4"/>
    <s v="G2"/>
    <s v="VFC"/>
    <x v="13"/>
    <x v="3"/>
    <s v="MFL-4G2VF CORPORATION"/>
    <s v="250708"/>
    <s v="A8HD9SP26"/>
  </r>
  <r>
    <s v="MFL-4"/>
    <s v="H1"/>
    <s v="ASDA"/>
    <x v="2"/>
    <x v="3"/>
    <s v="MFL-4H1ASDA STORE LTD."/>
    <s v="250628"/>
    <s v="BYEPQ1112"/>
  </r>
  <r>
    <s v="MFL-4"/>
    <s v="H1"/>
    <s v="VFC"/>
    <x v="13"/>
    <x v="3"/>
    <s v="MFL-4H1VF CORPORATION"/>
    <s v="250701"/>
    <s v="A87QNFA25-R4"/>
  </r>
  <r>
    <s v="MFL-4"/>
    <s v="H2"/>
    <s v="NFR"/>
    <x v="12"/>
    <x v="3"/>
    <s v="MFL-4H2NEW FRONTIER"/>
    <s v="250713"/>
    <s v="25016"/>
  </r>
  <r>
    <s v="FFL2-1"/>
    <s v="A"/>
    <s v="HNM"/>
    <x v="1"/>
    <x v="4"/>
    <s v="FFL2-1AH &amp; M HENNES &amp; MAURITAZ GBC AB"/>
    <s v="250621"/>
    <s v="413859-6525"/>
  </r>
  <r>
    <s v="FFL2-1"/>
    <s v="B"/>
    <s v="HNM"/>
    <x v="1"/>
    <x v="4"/>
    <s v="FFL2-1BH &amp; M HENNES &amp; MAURITAZ GBC AB"/>
    <s v="250714"/>
    <s v="427860-4215-BLUEY"/>
  </r>
  <r>
    <s v="FFL2-1"/>
    <s v="C"/>
    <s v="HNM"/>
    <x v="1"/>
    <x v="4"/>
    <s v="FFL2-1CH &amp; M HENNES &amp; MAURITAZ GBC AB"/>
    <s v="250714"/>
    <s v="427860-4215-BLUEY"/>
  </r>
  <r>
    <s v="FFL2-1"/>
    <s v="D"/>
    <s v="HNM"/>
    <x v="1"/>
    <x v="4"/>
    <s v="FFL2-1DH &amp; M HENNES &amp; MAURITAZ GBC AB"/>
    <s v="250707"/>
    <s v="422506-8101"/>
  </r>
  <r>
    <s v="FFL2-1"/>
    <s v="E"/>
    <s v="HNM"/>
    <x v="1"/>
    <x v="4"/>
    <s v="FFL2-1EH &amp; M HENNES &amp; MAURITAZ GBC AB"/>
    <s v="250714"/>
    <s v="410351-4225"/>
  </r>
  <r>
    <s v="FFL2-1"/>
    <s v="F"/>
    <s v="HNM"/>
    <x v="1"/>
    <x v="4"/>
    <s v="FFL2-1FH &amp; M HENNES &amp; MAURITAZ GBC AB"/>
    <s v="250714"/>
    <s v="410351-4225"/>
  </r>
  <r>
    <s v="FFL2-1"/>
    <s v="G"/>
    <s v="CNA"/>
    <x v="0"/>
    <x v="4"/>
    <s v="FFL2-1GC &amp; A BUYING GMBH &amp; CO. KG"/>
    <s v="250515"/>
    <s v="2237495"/>
  </r>
  <r>
    <s v="FFL2-1"/>
    <s v="G"/>
    <s v="HNM"/>
    <x v="1"/>
    <x v="4"/>
    <s v="FFL2-1GH &amp; M HENNES &amp; MAURITAZ GBC AB"/>
    <s v="250714"/>
    <s v="425432-7616"/>
  </r>
  <r>
    <s v="FFL2-1"/>
    <s v="H"/>
    <s v="HNM"/>
    <x v="1"/>
    <x v="4"/>
    <s v="FFL2-1HH &amp; M HENNES &amp; MAURITAZ GBC AB"/>
    <s v="250714"/>
    <s v="425435-425431"/>
  </r>
  <r>
    <s v="FFL2-1"/>
    <s v="I"/>
    <s v="CNA"/>
    <x v="0"/>
    <x v="4"/>
    <s v="FFL2-1IC &amp; A BUYING GMBH &amp; CO. KG"/>
    <s v="250718"/>
    <s v="2236167"/>
  </r>
  <r>
    <s v="FFL2-1"/>
    <s v="K"/>
    <s v="HNM"/>
    <x v="1"/>
    <x v="4"/>
    <s v="FFL2-1KH &amp; M HENNES &amp; MAURITAZ GBC AB"/>
    <s v="250719"/>
    <s v="343504-7648"/>
  </r>
  <r>
    <s v="FFL2-2"/>
    <s v="B"/>
    <s v="HNM"/>
    <x v="1"/>
    <x v="4"/>
    <s v="FFL2-2BH &amp; M HENNES &amp; MAURITAZ GBC AB"/>
    <s v="250707"/>
    <s v="419781-7616"/>
  </r>
  <r>
    <s v="FFL2-2"/>
    <s v="C"/>
    <s v="HNM"/>
    <x v="1"/>
    <x v="4"/>
    <s v="FFL2-2CH &amp; M HENNES &amp; MAURITAZ GBC AB"/>
    <s v="250714"/>
    <s v="436208-8716"/>
  </r>
  <r>
    <s v="FFL2-2"/>
    <s v="D"/>
    <s v="HNM"/>
    <x v="1"/>
    <x v="4"/>
    <s v="FFL2-2DH &amp; M HENNES &amp; MAURITAZ GBC AB"/>
    <s v="250614"/>
    <s v="393702-6525"/>
  </r>
  <r>
    <s v="FFL2-2"/>
    <s v="E"/>
    <s v="HNM"/>
    <x v="1"/>
    <x v="4"/>
    <s v="FFL2-2EH &amp; M HENNES &amp; MAURITAZ GBC AB"/>
    <s v="250714"/>
    <s v="425432-7616"/>
  </r>
  <r>
    <s v="FFL2-2"/>
    <s v="F"/>
    <s v="HNM"/>
    <x v="1"/>
    <x v="4"/>
    <s v="FFL2-2FH &amp; M HENNES &amp; MAURITAZ GBC AB"/>
    <s v="250628"/>
    <s v="405585-6525"/>
  </r>
  <r>
    <s v="FFL2-2"/>
    <s v="G"/>
    <s v="HNM"/>
    <x v="1"/>
    <x v="4"/>
    <s v="FFL2-2GH &amp; M HENNES &amp; MAURITAZ GBC AB"/>
    <s v="250630"/>
    <s v="405093-4225"/>
  </r>
  <r>
    <s v="FFL2-2"/>
    <s v="H"/>
    <s v="HNM"/>
    <x v="1"/>
    <x v="4"/>
    <s v="FFL2-2HH &amp; M HENNES &amp; MAURITAZ GBC AB"/>
    <s v="250707"/>
    <s v="418311-4215"/>
  </r>
  <r>
    <s v="FFL2-2"/>
    <s v="I"/>
    <s v="HNM"/>
    <x v="1"/>
    <x v="4"/>
    <s v="FFL2-2IH &amp; M HENNES &amp; MAURITAZ GBC AB"/>
    <s v="250707"/>
    <s v="418311-4215"/>
  </r>
  <r>
    <s v="FFL2-2"/>
    <s v="J"/>
    <s v="HNM"/>
    <x v="1"/>
    <x v="4"/>
    <s v="FFL2-2JH &amp; M HENNES &amp; MAURITAZ GBC AB"/>
    <s v="250707"/>
    <s v="419541-7616"/>
  </r>
  <r>
    <s v="FFL2-2"/>
    <s v="K"/>
    <s v="HNM"/>
    <x v="1"/>
    <x v="4"/>
    <s v="FFL2-2KH &amp; M HENNES &amp; MAURITAZ GBC AB"/>
    <s v="250714"/>
    <s v="425435-425431"/>
  </r>
  <r>
    <s v="FFL2-3"/>
    <s v="A"/>
    <s v="HNM"/>
    <x v="1"/>
    <x v="4"/>
    <s v="FFL2-3AH &amp; M HENNES &amp; MAURITAZ GBC AB"/>
    <s v="250630"/>
    <s v="405093-4225"/>
  </r>
  <r>
    <s v="FFL2-3"/>
    <s v="B"/>
    <s v="HNM"/>
    <x v="1"/>
    <x v="4"/>
    <s v="FFL2-3BH &amp; M HENNES &amp; MAURITAZ GBC AB"/>
    <s v="250714"/>
    <s v="425435-425431"/>
  </r>
  <r>
    <s v="FFL2-3"/>
    <s v="C"/>
    <s v="HNM"/>
    <x v="1"/>
    <x v="4"/>
    <s v="FFL2-3CH &amp; M HENNES &amp; MAURITAZ GBC AB"/>
    <s v="250719"/>
    <s v="439564"/>
  </r>
  <r>
    <s v="FFL2-3"/>
    <s v="E"/>
    <s v="HNM"/>
    <x v="1"/>
    <x v="4"/>
    <s v="FFL2-3EH &amp; M HENNES &amp; MAURITAZ GBC AB"/>
    <s v="250628"/>
    <s v="415466-06525"/>
  </r>
  <r>
    <s v="FFL2-3"/>
    <s v="F"/>
    <s v="HNM"/>
    <x v="1"/>
    <x v="4"/>
    <s v="FFL2-3FH &amp; M HENNES &amp; MAURITAZ GBC AB"/>
    <s v="250719"/>
    <s v="439564"/>
  </r>
  <r>
    <s v="FFL2-3"/>
    <s v="G"/>
    <s v="CNA"/>
    <x v="0"/>
    <x v="4"/>
    <s v="FFL2-3GC &amp; A BUYING GMBH &amp; CO. KG"/>
    <s v="250710"/>
    <s v="2242231"/>
  </r>
  <r>
    <s v="FFL2-3"/>
    <s v="G"/>
    <s v="HNM"/>
    <x v="1"/>
    <x v="4"/>
    <s v="FFL2-3GH &amp; M HENNES &amp; MAURITAZ GBC AB"/>
    <s v="250712"/>
    <s v="430374-7648"/>
  </r>
  <r>
    <s v="FFL2-3"/>
    <s v="H"/>
    <s v="HNM"/>
    <x v="1"/>
    <x v="4"/>
    <s v="FFL2-3HH &amp; M HENNES &amp; MAURITAZ GBC AB"/>
    <s v="250630"/>
    <s v="405093-4225"/>
  </r>
  <r>
    <s v="FFL2-3"/>
    <s v="I"/>
    <s v="HNM"/>
    <x v="1"/>
    <x v="4"/>
    <s v="FFL2-3IH &amp; M HENNES &amp; MAURITAZ GBC AB"/>
    <s v="250705"/>
    <s v="413957-7648"/>
  </r>
  <r>
    <s v="FFL2-3"/>
    <s v="J"/>
    <s v="HNM"/>
    <x v="1"/>
    <x v="4"/>
    <s v="FFL2-3JH &amp; M HENNES &amp; MAURITAZ GBC AB"/>
    <s v="250630"/>
    <s v="412484-7920"/>
  </r>
  <r>
    <s v="FFL2-3"/>
    <s v="K"/>
    <s v="HNM"/>
    <x v="1"/>
    <x v="4"/>
    <s v="FFL2-3KH &amp; M HENNES &amp; MAURITAZ GBC AB"/>
    <s v="250714"/>
    <s v="436208-8716"/>
  </r>
  <r>
    <s v="FFL2-4"/>
    <s v="A"/>
    <s v="HNM"/>
    <x v="1"/>
    <x v="4"/>
    <s v="FFL2-4AH &amp; M HENNES &amp; MAURITAZ GBC AB"/>
    <s v="250719"/>
    <s v="439564"/>
  </r>
  <r>
    <s v="FFL2-4"/>
    <s v="C"/>
    <s v="HNM"/>
    <x v="1"/>
    <x v="4"/>
    <s v="FFL2-4CH &amp; M HENNES &amp; MAURITAZ GBC AB"/>
    <s v="250714"/>
    <s v="425435-425431"/>
  </r>
  <r>
    <s v="FFL2-4"/>
    <s v="D"/>
    <s v="HNM"/>
    <x v="1"/>
    <x v="4"/>
    <s v="FFL2-4DH &amp; M HENNES &amp; MAURITAZ GBC AB"/>
    <s v="250714"/>
    <s v="425432-7616"/>
  </r>
  <r>
    <s v="FFL2-4"/>
    <s v="E"/>
    <s v="HNM"/>
    <x v="1"/>
    <x v="4"/>
    <s v="FFL2-4EH &amp; M HENNES &amp; MAURITAZ GBC AB"/>
    <s v="250714"/>
    <s v="420155-8716"/>
  </r>
  <r>
    <s v="FFL2-4"/>
    <s v="F"/>
    <s v="HNM"/>
    <x v="1"/>
    <x v="4"/>
    <s v="FFL2-4FH &amp; M HENNES &amp; MAURITAZ GBC AB"/>
    <s v="250719"/>
    <s v="343555-7648"/>
  </r>
  <r>
    <s v="FFL2-4"/>
    <s v="H"/>
    <s v="HNM"/>
    <x v="1"/>
    <x v="4"/>
    <s v="FFL2-4HH &amp; M HENNES &amp; MAURITAZ GBC AB"/>
    <s v="250726"/>
    <s v="431309-6563"/>
  </r>
  <r>
    <s v="FFL2-4"/>
    <s v="I"/>
    <s v="HNM"/>
    <x v="1"/>
    <x v="4"/>
    <s v="FFL2-4IH &amp; M HENNES &amp; MAURITAZ GBC AB"/>
    <s v="250630"/>
    <s v="440244-8221"/>
  </r>
  <r>
    <s v="FFL2-4"/>
    <s v="J"/>
    <s v="HNM"/>
    <x v="1"/>
    <x v="4"/>
    <s v="FFL2-4JH &amp; M HENNES &amp; MAURITAZ GBC AB"/>
    <s v="250623"/>
    <s v="359832-7668"/>
  </r>
  <r>
    <s v="FFL2-4"/>
    <s v="K"/>
    <s v="HNM"/>
    <x v="1"/>
    <x v="4"/>
    <s v="FFL2-4KH &amp; M HENNES &amp; MAURITAZ GBC AB"/>
    <s v="250719"/>
    <s v="439564"/>
  </r>
  <r>
    <s v="FFL2-5"/>
    <s v="A"/>
    <s v="HNM"/>
    <x v="1"/>
    <x v="4"/>
    <s v="FFL2-5AH &amp; M HENNES &amp; MAURITAZ GBC AB"/>
    <s v="250728"/>
    <s v="0002928C-6564"/>
  </r>
  <r>
    <s v="FFL2-5"/>
    <s v="B"/>
    <s v="HNM"/>
    <x v="1"/>
    <x v="4"/>
    <s v="FFL2-5BH &amp; M HENNES &amp; MAURITAZ GBC AB"/>
    <s v="250714"/>
    <s v="0002902C-6564"/>
  </r>
  <r>
    <s v="FFL2-5"/>
    <s v="C"/>
    <s v="HNM"/>
    <x v="1"/>
    <x v="4"/>
    <s v="FFL2-5CH &amp; M HENNES &amp; MAURITAZ GBC AB"/>
    <s v="250707"/>
    <s v="439882-8121"/>
  </r>
  <r>
    <s v="FFL2-5"/>
    <s v="D"/>
    <s v="HNM"/>
    <x v="1"/>
    <x v="4"/>
    <s v="FFL2-5DH &amp; M HENNES &amp; MAURITAZ GBC AB"/>
    <s v="250714"/>
    <s v="0002928C-6564"/>
  </r>
  <r>
    <s v="FFL2-5"/>
    <s v="E"/>
    <s v="HNM"/>
    <x v="1"/>
    <x v="4"/>
    <s v="FFL2-5EH &amp; M HENNES &amp; MAURITAZ GBC AB"/>
    <s v="250714"/>
    <s v="425435-425431"/>
  </r>
  <r>
    <s v="FFL2-5"/>
    <s v="F"/>
    <s v="HNM"/>
    <x v="1"/>
    <x v="4"/>
    <s v="FFL2-5FH &amp; M HENNES &amp; MAURITAZ GBC AB"/>
    <s v="250705"/>
    <s v="417138-6563"/>
  </r>
  <r>
    <s v="FFL2-5"/>
    <s v="F"/>
    <s v="CNA"/>
    <x v="0"/>
    <x v="4"/>
    <s v="FFL2-5FC &amp; A BUYING GMBH &amp; CO. KG"/>
    <s v="250715"/>
    <s v="2246013"/>
  </r>
  <r>
    <s v="FFL2-5"/>
    <s v="H"/>
    <s v="HNM"/>
    <x v="1"/>
    <x v="4"/>
    <s v="FFL2-5HH &amp; M HENNES &amp; MAURITAZ GBC AB"/>
    <s v="250621"/>
    <s v="414147-7648"/>
  </r>
  <r>
    <s v="FFL2-5"/>
    <s v="I"/>
    <s v="HNM"/>
    <x v="1"/>
    <x v="4"/>
    <s v="FFL2-5IH &amp; M HENNES &amp; MAURITAZ GBC AB"/>
    <s v="250714"/>
    <s v="436208-8716"/>
  </r>
  <r>
    <s v="FFL2-5"/>
    <s v="J"/>
    <s v="HNM"/>
    <x v="1"/>
    <x v="4"/>
    <s v="FFL2-5JH &amp; M HENNES &amp; MAURITAZ GBC AB"/>
    <s v="250621"/>
    <s v="413859-6525"/>
  </r>
  <r>
    <s v="FFL2-5"/>
    <s v="K"/>
    <s v="CNA"/>
    <x v="0"/>
    <x v="4"/>
    <s v="FFL2-5KC &amp; A BUYING GMBH &amp; CO. KG"/>
    <s v="250718"/>
    <s v="2236167"/>
  </r>
  <r>
    <s v="JKL-U2-1"/>
    <s v="A1"/>
    <s v="CNA"/>
    <x v="0"/>
    <x v="5"/>
    <s v="JKL-U2-1A1C &amp; A BUYING GMBH &amp; CO. KG"/>
    <s v="250520"/>
    <s v="2243114"/>
  </r>
  <r>
    <s v="JKL-U2-1"/>
    <s v="A2"/>
    <s v="NFR"/>
    <x v="12"/>
    <x v="5"/>
    <s v="JKL-U2-1A2NEW FRONTIER"/>
    <s v="250713"/>
    <s v="867706"/>
  </r>
  <r>
    <s v="JKL-U2-1"/>
    <s v="A3"/>
    <s v="CNA"/>
    <x v="0"/>
    <x v="5"/>
    <s v="JKL-U2-1A3C &amp; A BUYING GMBH &amp; CO. KG"/>
    <s v="250709"/>
    <s v="2248950-QR"/>
  </r>
  <r>
    <s v="JKL-U2-1"/>
    <s v="B1"/>
    <s v="CNA"/>
    <x v="0"/>
    <x v="5"/>
    <s v="JKL-U2-1B1C &amp; A BUYING GMBH &amp; CO. KG"/>
    <s v="250710"/>
    <s v="2245749"/>
  </r>
  <r>
    <s v="JKL-U2-1"/>
    <s v="B3"/>
    <s v="CNA"/>
    <x v="0"/>
    <x v="5"/>
    <s v="JKL-U2-1B3C &amp; A BUYING GMBH &amp; CO. KG"/>
    <s v="250709"/>
    <s v="2248950-QR"/>
  </r>
  <r>
    <s v="JKL-U2-1"/>
    <s v="C1"/>
    <s v="CNA"/>
    <x v="0"/>
    <x v="5"/>
    <s v="JKL-U2-1C1C &amp; A BUYING GMBH &amp; CO. KG"/>
    <s v="250715"/>
    <s v="2245846"/>
  </r>
  <r>
    <s v="JKL-U2-1"/>
    <s v="C3"/>
    <s v="CNA"/>
    <x v="0"/>
    <x v="5"/>
    <s v="JKL-U2-1C3C &amp; A BUYING GMBH &amp; CO. KG"/>
    <s v="250715"/>
    <s v="2245955"/>
  </r>
  <r>
    <s v="JKL-U2-1"/>
    <s v="D1"/>
    <s v="CNA"/>
    <x v="0"/>
    <x v="5"/>
    <s v="JKL-U2-1D1C &amp; A BUYING GMBH &amp; CO. KG"/>
    <s v="250630"/>
    <s v="2244487-QR"/>
  </r>
  <r>
    <s v="JKL-U2-1"/>
    <s v="D3"/>
    <s v="CNA"/>
    <x v="0"/>
    <x v="5"/>
    <s v="JKL-U2-1D3C &amp; A BUYING GMBH &amp; CO. KG"/>
    <s v="250720"/>
    <s v="2243390"/>
  </r>
  <r>
    <s v="JKL-U2-1"/>
    <s v="E1"/>
    <s v="CNA"/>
    <x v="0"/>
    <x v="5"/>
    <s v="JKL-U2-1E1C &amp; A BUYING GMBH &amp; CO. KG"/>
    <s v="250627"/>
    <s v="2240588"/>
  </r>
  <r>
    <s v="JKL-U2-1"/>
    <s v="E3"/>
    <s v="CNA"/>
    <x v="0"/>
    <x v="5"/>
    <s v="JKL-U2-1E3C &amp; A BUYING GMBH &amp; CO. KG"/>
    <s v="250630"/>
    <s v="2244487-QR"/>
  </r>
  <r>
    <s v="JKL-U2-1"/>
    <s v="F1"/>
    <s v="CNA"/>
    <x v="0"/>
    <x v="5"/>
    <s v="JKL-U2-1F1C &amp; A BUYING GMBH &amp; CO. KG"/>
    <s v="250710"/>
    <s v="2245852"/>
  </r>
  <r>
    <s v="JKL-U2-1"/>
    <s v="F3"/>
    <s v="KMR"/>
    <x v="14"/>
    <x v="5"/>
    <s v="JKL-U2-1F3KMART AUSTRALIA LIMITED"/>
    <s v="250714"/>
    <s v="04NS25SLE166A1"/>
  </r>
  <r>
    <s v="JKL-U2-1"/>
    <s v="F3"/>
    <s v="BST"/>
    <x v="3"/>
    <x v="5"/>
    <s v="JKL-U2-1F3BESTSELLER A/S"/>
    <s v="250702"/>
    <s v="13249742"/>
  </r>
  <r>
    <s v="JKL-U2-2"/>
    <s v="A1"/>
    <s v="CNA"/>
    <x v="0"/>
    <x v="5"/>
    <s v="JKL-U2-2A1C &amp; A BUYING GMBH &amp; CO. KG"/>
    <s v="250630"/>
    <s v="2239154"/>
  </r>
  <r>
    <s v="JKL-U2-2"/>
    <s v="A3"/>
    <s v="CNA"/>
    <x v="0"/>
    <x v="5"/>
    <s v="JKL-U2-2A3C &amp; A BUYING GMBH &amp; CO. KG"/>
    <s v="250710"/>
    <s v="2237579MINIME"/>
  </r>
  <r>
    <s v="JKL-U2-2"/>
    <s v="B1"/>
    <s v="CNA"/>
    <x v="0"/>
    <x v="5"/>
    <s v="JKL-U2-2B1C &amp; A BUYING GMBH &amp; CO. KG"/>
    <s v="250627"/>
    <s v="2240587"/>
  </r>
  <r>
    <s v="JKL-U2-2"/>
    <s v="B2"/>
    <s v="CNA"/>
    <x v="0"/>
    <x v="5"/>
    <s v="JKL-U2-2B2C &amp; A BUYING GMBH &amp; CO. KG"/>
    <s v="250710"/>
    <s v="TEXASS-2245747"/>
  </r>
  <r>
    <s v="JKL-U2-2"/>
    <s v="B3"/>
    <s v="CNA"/>
    <x v="0"/>
    <x v="5"/>
    <s v="JKL-U2-2B3C &amp; A BUYING GMBH &amp; CO. KG"/>
    <s v="250710"/>
    <s v="2237579MINIME"/>
  </r>
  <r>
    <s v="JKL-U2-2"/>
    <s v="C1"/>
    <s v="CNA"/>
    <x v="0"/>
    <x v="5"/>
    <s v="JKL-U2-2C1C &amp; A BUYING GMBH &amp; CO. KG"/>
    <s v="250710"/>
    <s v="2237579MINIME"/>
  </r>
  <r>
    <s v="JKL-U2-2"/>
    <s v="C3"/>
    <s v="CNA"/>
    <x v="0"/>
    <x v="5"/>
    <s v="JKL-U2-2C3C &amp; A BUYING GMBH &amp; CO. KG"/>
    <s v="250714"/>
    <s v="2245644"/>
  </r>
  <r>
    <s v="JKL-U2-2"/>
    <s v="D1"/>
    <s v="Puma"/>
    <x v="10"/>
    <x v="5"/>
    <s v="JKL-U2-2D1PUMA"/>
    <s v="250705"/>
    <s v="673109AW25R2"/>
  </r>
  <r>
    <s v="JKL-U2-2"/>
    <s v="D1"/>
    <s v="CNA"/>
    <x v="0"/>
    <x v="5"/>
    <s v="JKL-U2-2D1C &amp; A BUYING GMBH &amp; CO. KG"/>
    <s v="250714"/>
    <s v="2245644"/>
  </r>
  <r>
    <s v="JKL-U2-2"/>
    <s v="D2"/>
    <s v="KMR"/>
    <x v="14"/>
    <x v="5"/>
    <s v="JKL-U2-2D2KMART AUSTRALIA LIMITED"/>
    <s v="250623"/>
    <s v="04NSKSTTRP81J1"/>
  </r>
  <r>
    <s v="JKL-U2-2"/>
    <s v="D3"/>
    <s v="CNA"/>
    <x v="0"/>
    <x v="5"/>
    <s v="JKL-U2-2D3C &amp; A BUYING GMBH &amp; CO. KG"/>
    <s v="250710"/>
    <s v="2237579MINIME"/>
  </r>
  <r>
    <s v="JKL-U2-2"/>
    <s v="E1"/>
    <s v="KMR"/>
    <x v="14"/>
    <x v="5"/>
    <s v="JKL-U2-2E1KMART AUSTRALIA LIMITED"/>
    <s v="250707"/>
    <s v="04NS26SLE466D"/>
  </r>
  <r>
    <s v="JKL-U2-2"/>
    <s v="E1"/>
    <s v="CNA"/>
    <x v="0"/>
    <x v="5"/>
    <s v="JKL-U2-2E1C &amp; A BUYING GMBH &amp; CO. KG"/>
    <s v="250701"/>
    <s v="2246309"/>
  </r>
  <r>
    <s v="JKL-U2-2"/>
    <s v="E2"/>
    <s v="BST"/>
    <x v="3"/>
    <x v="5"/>
    <s v="JKL-U2-2E2BESTSELLER A/S"/>
    <s v="250604"/>
    <s v="13221091R7"/>
  </r>
  <r>
    <s v="JKL-U2-2"/>
    <s v="E2"/>
    <s v="CNA"/>
    <x v="0"/>
    <x v="5"/>
    <s v="JKL-U2-2E2C &amp; A BUYING GMBH &amp; CO. KG"/>
    <s v="250701"/>
    <s v="2246309"/>
  </r>
  <r>
    <s v="JKL-U2-2"/>
    <s v="E3"/>
    <s v="CNA"/>
    <x v="0"/>
    <x v="5"/>
    <s v="JKL-U2-2E3C &amp; A BUYING GMBH &amp; CO. KG"/>
    <s v="250714"/>
    <s v="2245644"/>
  </r>
  <r>
    <s v="JKL-U2-2"/>
    <s v="F1"/>
    <s v="CNA"/>
    <x v="0"/>
    <x v="5"/>
    <s v="JKL-U2-2F1C &amp; A BUYING GMBH &amp; CO. KG"/>
    <s v="250710"/>
    <s v="2246024"/>
  </r>
  <r>
    <s v="JKL-U2-2"/>
    <s v="F3"/>
    <s v="CNA"/>
    <x v="0"/>
    <x v="5"/>
    <s v="JKL-U2-2F3C &amp; A BUYING GMBH &amp; CO. KG"/>
    <s v="250710"/>
    <s v="2237579MINIME"/>
  </r>
  <r>
    <s v="JKL-U2-3"/>
    <s v="A1"/>
    <s v="CNA"/>
    <x v="0"/>
    <x v="5"/>
    <s v="JKL-U2-3A1C &amp; A BUYING GMBH &amp; CO. KG"/>
    <s v="250709"/>
    <s v="2237956"/>
  </r>
  <r>
    <s v="JKL-U2-3"/>
    <s v="A2"/>
    <s v="CNA"/>
    <x v="0"/>
    <x v="5"/>
    <s v="JKL-U2-3A2C &amp; A BUYING GMBH &amp; CO. KG"/>
    <s v="250702"/>
    <s v="2237695"/>
  </r>
  <r>
    <s v="JKL-U2-3"/>
    <s v="A3"/>
    <s v="CNA"/>
    <x v="0"/>
    <x v="5"/>
    <s v="JKL-U2-3A3C &amp; A BUYING GMBH &amp; CO. KG"/>
    <s v="250720"/>
    <s v="2241250"/>
  </r>
  <r>
    <s v="JKL-U2-3"/>
    <s v="B1"/>
    <s v="CNA"/>
    <x v="0"/>
    <x v="5"/>
    <s v="JKL-U2-3B1C &amp; A BUYING GMBH &amp; CO. KG"/>
    <s v="250709"/>
    <s v="2237956"/>
  </r>
  <r>
    <s v="JKL-U2-3"/>
    <s v="B1"/>
    <s v="Puma"/>
    <x v="10"/>
    <x v="5"/>
    <s v="JKL-U2-3B1PUMA"/>
    <s v="250320"/>
    <s v="688073AW25"/>
  </r>
  <r>
    <s v="JKL-U2-3"/>
    <s v="B2"/>
    <s v="CNA"/>
    <x v="0"/>
    <x v="5"/>
    <s v="JKL-U2-3B2C &amp; A BUYING GMBH &amp; CO. KG"/>
    <s v="250702"/>
    <s v="2237695"/>
  </r>
  <r>
    <s v="JKL-U2-3"/>
    <s v="B3"/>
    <s v="CNA"/>
    <x v="0"/>
    <x v="5"/>
    <s v="JKL-U2-3B3C &amp; A BUYING GMBH &amp; CO. KG"/>
    <s v="250702"/>
    <s v="2237695"/>
  </r>
  <r>
    <s v="JKL-U2-3"/>
    <s v="C1"/>
    <s v="CNA"/>
    <x v="0"/>
    <x v="5"/>
    <s v="JKL-U2-3C1C &amp; A BUYING GMBH &amp; CO. KG"/>
    <s v="250627"/>
    <s v="2245723"/>
  </r>
  <r>
    <s v="JKL-U2-3"/>
    <s v="C3"/>
    <s v="CNA"/>
    <x v="0"/>
    <x v="5"/>
    <s v="JKL-U2-3C3C &amp; A BUYING GMBH &amp; CO. KG"/>
    <s v="250702"/>
    <s v="2237695"/>
  </r>
  <r>
    <s v="JKL-U2-3"/>
    <s v="D1"/>
    <s v="CNA"/>
    <x v="0"/>
    <x v="5"/>
    <s v="JKL-U2-3D1C &amp; A BUYING GMBH &amp; CO. KG"/>
    <s v="250710"/>
    <s v="2246043"/>
  </r>
  <r>
    <s v="JKL-U2-3"/>
    <s v="D3"/>
    <s v="CNA"/>
    <x v="0"/>
    <x v="5"/>
    <s v="JKL-U2-3D3C &amp; A BUYING GMBH &amp; CO. KG"/>
    <s v="250709"/>
    <s v="2237956"/>
  </r>
  <r>
    <s v="JKL-U2-3"/>
    <s v="E1"/>
    <s v="CNA"/>
    <x v="0"/>
    <x v="5"/>
    <s v="JKL-U2-3E1C &amp; A BUYING GMBH &amp; CO. KG"/>
    <s v="250710"/>
    <s v="2245842"/>
  </r>
  <r>
    <s v="JKL-U2-3"/>
    <s v="E2"/>
    <s v="CNA"/>
    <x v="0"/>
    <x v="5"/>
    <s v="JKL-U2-3E2C &amp; A BUYING GMBH &amp; CO. KG"/>
    <s v="250702"/>
    <s v="2237695"/>
  </r>
  <r>
    <s v="JKL-U2-3"/>
    <s v="E3"/>
    <s v="CNA"/>
    <x v="0"/>
    <x v="5"/>
    <s v="JKL-U2-3E3C &amp; A BUYING GMBH &amp; CO. KG"/>
    <s v="250720"/>
    <s v="2241250"/>
  </r>
  <r>
    <s v="JKL-U2-3"/>
    <s v="F1"/>
    <s v="BST"/>
    <x v="3"/>
    <x v="5"/>
    <s v="JKL-U2-3F1BESTSELLER A/S"/>
    <s v="250701"/>
    <s v="13249231"/>
  </r>
  <r>
    <s v="JKL-U2-3"/>
    <s v="F1"/>
    <s v="CNA"/>
    <x v="0"/>
    <x v="5"/>
    <s v="JKL-U2-3F1C &amp; A BUYING GMBH &amp; CO. KG"/>
    <s v="250715"/>
    <s v="2245731"/>
  </r>
  <r>
    <s v="JKL-U2-3"/>
    <s v="F2"/>
    <s v="CNA"/>
    <x v="0"/>
    <x v="5"/>
    <s v="JKL-U2-3F2C &amp; A BUYING GMBH &amp; CO. KG"/>
    <s v="250710"/>
    <s v="2245842"/>
  </r>
  <r>
    <s v="JKL-U2-3"/>
    <s v="F3"/>
    <s v="CNA"/>
    <x v="0"/>
    <x v="5"/>
    <s v="JKL-U2-3F3C &amp; A BUYING GMBH &amp; CO. KG"/>
    <s v="250710"/>
    <s v="2245720"/>
  </r>
  <r>
    <s v="JKL-U2-4"/>
    <s v="A1"/>
    <s v="GUE"/>
    <x v="11"/>
    <x v="5"/>
    <s v="JKL-U2-4A1GUESS EUROPE SAGL"/>
    <s v="250605"/>
    <s v="T1RQ31R5-T3RQ09"/>
  </r>
  <r>
    <s v="JKL-U2-4"/>
    <s v="A1"/>
    <s v="CNA"/>
    <x v="0"/>
    <x v="5"/>
    <s v="JKL-U2-4A1C &amp; A BUYING GMBH &amp; CO. KG"/>
    <s v="250710"/>
    <s v="2245850"/>
  </r>
  <r>
    <s v="JKL-U2-4"/>
    <s v="A1"/>
    <s v="BST"/>
    <x v="3"/>
    <x v="5"/>
    <s v="JKL-U2-4A1BESTSELLER A/S"/>
    <s v="250619"/>
    <s v="13248124"/>
  </r>
  <r>
    <s v="JKL-U2-4"/>
    <s v="A2"/>
    <s v="CNA"/>
    <x v="0"/>
    <x v="5"/>
    <s v="JKL-U2-4A2C &amp; A BUYING GMBH &amp; CO. KG"/>
    <s v="250709"/>
    <s v="2239429"/>
  </r>
  <r>
    <s v="JKL-U2-4"/>
    <s v="A3"/>
    <s v="CNA"/>
    <x v="0"/>
    <x v="5"/>
    <s v="JKL-U2-4A3C &amp; A BUYING GMBH &amp; CO. KG"/>
    <s v="250710"/>
    <s v="TEXASS-2256023"/>
  </r>
  <r>
    <s v="JKL-U2-4"/>
    <s v="B1"/>
    <s v="CNA"/>
    <x v="0"/>
    <x v="5"/>
    <s v="JKL-U2-4B1C &amp; A BUYING GMBH &amp; CO. KG"/>
    <s v="250620"/>
    <s v="TEX-ASS2245093"/>
  </r>
  <r>
    <s v="JKL-U2-4"/>
    <s v="B1"/>
    <s v="BST"/>
    <x v="3"/>
    <x v="5"/>
    <s v="JKL-U2-4B1BESTSELLER A/S"/>
    <s v="250701"/>
    <s v="13253886"/>
  </r>
  <r>
    <s v="JKL-U2-4"/>
    <s v="B2"/>
    <s v="NFR"/>
    <x v="12"/>
    <x v="5"/>
    <s v="JKL-U2-4B2NEW FRONTIER"/>
    <s v="250513"/>
    <s v="864877"/>
  </r>
  <r>
    <s v="JKL-U2-4"/>
    <s v="B3"/>
    <s v="CNA"/>
    <x v="0"/>
    <x v="5"/>
    <s v="JKL-U2-4B3C &amp; A BUYING GMBH &amp; CO. KG"/>
    <s v="250630"/>
    <s v="2240778-QR"/>
  </r>
  <r>
    <s v="JKL-U2-4"/>
    <s v="B3"/>
    <s v="NFR"/>
    <x v="12"/>
    <x v="5"/>
    <s v="JKL-U2-4B3NEW FRONTIER"/>
    <s v="250513"/>
    <s v="864877"/>
  </r>
  <r>
    <s v="JKL-U2-4"/>
    <s v="C1"/>
    <s v="CNA"/>
    <x v="0"/>
    <x v="5"/>
    <s v="JKL-U2-4C1C &amp; A BUYING GMBH &amp; CO. KG"/>
    <s v="250710"/>
    <s v="TEXASS-2256023"/>
  </r>
  <r>
    <s v="JKL-U2-4"/>
    <s v="C2"/>
    <s v="CNA"/>
    <x v="0"/>
    <x v="5"/>
    <s v="JKL-U2-4C2C &amp; A BUYING GMBH &amp; CO. KG"/>
    <s v="250710"/>
    <s v="TEXASS-2256023"/>
  </r>
  <r>
    <s v="JKL-U2-4"/>
    <s v="C2"/>
    <s v="GUE"/>
    <x v="11"/>
    <x v="5"/>
    <s v="JKL-U2-4C2GUESS EUROPE SAGL"/>
    <s v="250725"/>
    <s v="M2YI37R14"/>
  </r>
  <r>
    <s v="JKL-U2-4"/>
    <s v="C3"/>
    <s v="CNA"/>
    <x v="0"/>
    <x v="5"/>
    <s v="JKL-U2-4C3C &amp; A BUYING GMBH &amp; CO. KG"/>
    <s v="250709"/>
    <s v="2239429"/>
  </r>
  <r>
    <s v="JKL-U2-4"/>
    <s v="D1"/>
    <s v="CNA"/>
    <x v="0"/>
    <x v="5"/>
    <s v="JKL-U2-4D1C &amp; A BUYING GMBH &amp; CO. KG"/>
    <s v="250710"/>
    <s v="TEXASS-2256023"/>
  </r>
  <r>
    <s v="JKL-U2-4"/>
    <s v="D2"/>
    <s v="CNA"/>
    <x v="0"/>
    <x v="5"/>
    <s v="JKL-U2-4D2C &amp; A BUYING GMBH &amp; CO. KG"/>
    <s v="250709"/>
    <s v="2239429"/>
  </r>
  <r>
    <s v="JKL-U2-4"/>
    <s v="D2"/>
    <s v="GUE"/>
    <x v="11"/>
    <x v="5"/>
    <s v="JKL-U2-4D2GUESS EUROPE SAGL"/>
    <s v="250704"/>
    <s v="R4YI15R2"/>
  </r>
  <r>
    <s v="JKL-U2-4"/>
    <s v="D3"/>
    <s v="CNA"/>
    <x v="0"/>
    <x v="5"/>
    <s v="JKL-U2-4D3C &amp; A BUYING GMBH &amp; CO. KG"/>
    <s v="250715"/>
    <s v="2236961-R2"/>
  </r>
  <r>
    <s v="JKL-U2-4"/>
    <s v="E1"/>
    <s v="CNA"/>
    <x v="0"/>
    <x v="5"/>
    <s v="JKL-U2-4E1C &amp; A BUYING GMBH &amp; CO. KG"/>
    <s v="250809"/>
    <s v="2239412"/>
  </r>
  <r>
    <s v="JKL-U2-4"/>
    <s v="E1"/>
    <s v="BST"/>
    <x v="3"/>
    <x v="5"/>
    <s v="JKL-U2-4E1BESTSELLER A/S"/>
    <s v="250721"/>
    <s v="13245956R3"/>
  </r>
  <r>
    <s v="JKL-U2-4"/>
    <s v="E2"/>
    <s v="CNA"/>
    <x v="0"/>
    <x v="5"/>
    <s v="JKL-U2-4E2C &amp; A BUYING GMBH &amp; CO. KG"/>
    <s v="250630"/>
    <s v="2240778-QR"/>
  </r>
  <r>
    <s v="JKL-U2-4"/>
    <s v="E2"/>
    <s v="NFR"/>
    <x v="12"/>
    <x v="5"/>
    <s v="JKL-U2-4E2NEW FRONTIER"/>
    <s v="250513"/>
    <s v="864877"/>
  </r>
  <r>
    <s v="JKL-U2-4"/>
    <s v="E3"/>
    <s v="CNA"/>
    <x v="0"/>
    <x v="5"/>
    <s v="JKL-U2-4E3C &amp; A BUYING GMBH &amp; CO. KG"/>
    <s v="250709"/>
    <s v="2239429"/>
  </r>
  <r>
    <s v="JKL-U2-4"/>
    <s v="F1"/>
    <s v="CNA"/>
    <x v="0"/>
    <x v="5"/>
    <s v="JKL-U2-4F1C &amp; A BUYING GMBH &amp; CO. KG"/>
    <s v="250715"/>
    <s v="2245984"/>
  </r>
  <r>
    <s v="JKL-U2-4"/>
    <s v="F3"/>
    <s v="NFR"/>
    <x v="12"/>
    <x v="5"/>
    <s v="JKL-U2-4F3NEW FRONTIER"/>
    <s v="250713"/>
    <s v="863406"/>
  </r>
  <r>
    <s v="JKL-U2-5"/>
    <s v="A1"/>
    <s v="NFR"/>
    <x v="12"/>
    <x v="5"/>
    <s v="JKL-U2-5A1NEW FRONTIER"/>
    <s v="250508"/>
    <s v="864142"/>
  </r>
  <r>
    <s v="JKL-U2-5"/>
    <s v="A2"/>
    <s v="CNA"/>
    <x v="0"/>
    <x v="5"/>
    <s v="JKL-U2-5A2C &amp; A BUYING GMBH &amp; CO. KG"/>
    <s v="250715"/>
    <s v="2245094"/>
  </r>
  <r>
    <s v="JKL-U2-5"/>
    <s v="A3"/>
    <s v="CNA"/>
    <x v="0"/>
    <x v="5"/>
    <s v="JKL-U2-5A3C &amp; A BUYING GMBH &amp; CO. KG"/>
    <s v="250715"/>
    <s v="2245094"/>
  </r>
  <r>
    <s v="JKL-U2-5"/>
    <s v="B1"/>
    <s v="CNA"/>
    <x v="0"/>
    <x v="5"/>
    <s v="JKL-U2-5B1C &amp; A BUYING GMBH &amp; CO. KG"/>
    <s v="250710"/>
    <s v="TEXASS-2245745"/>
  </r>
  <r>
    <s v="JKL-U2-5"/>
    <s v="B3"/>
    <s v="CNA"/>
    <x v="0"/>
    <x v="5"/>
    <s v="JKL-U2-5B3C &amp; A BUYING GMBH &amp; CO. KG"/>
    <s v="250709"/>
    <s v="2248951-QR"/>
  </r>
  <r>
    <s v="JKL-U2-5"/>
    <s v="C1"/>
    <s v="CNA"/>
    <x v="0"/>
    <x v="5"/>
    <s v="JKL-U2-5C1C &amp; A BUYING GMBH &amp; CO. KG"/>
    <s v="250710"/>
    <s v="TEXASS-2245745"/>
  </r>
  <r>
    <s v="JKL-U2-5"/>
    <s v="C2"/>
    <s v="GUE"/>
    <x v="11"/>
    <x v="5"/>
    <s v="JKL-U2-5C2GUESS EUROPE SAGL"/>
    <s v="250626"/>
    <s v="QBYI95R3"/>
  </r>
  <r>
    <s v="JKL-U2-5"/>
    <s v="C3"/>
    <s v="CNA"/>
    <x v="0"/>
    <x v="5"/>
    <s v="JKL-U2-5C3C &amp; A BUYING GMBH &amp; CO. KG"/>
    <s v="250627"/>
    <s v="2240586"/>
  </r>
  <r>
    <s v="JKL-U2-5"/>
    <s v="C3"/>
    <s v="GUE"/>
    <x v="11"/>
    <x v="5"/>
    <s v="JKL-U2-5C3GUESS EUROPE SAGL"/>
    <s v="250725"/>
    <s v="W2YI44R21"/>
  </r>
  <r>
    <s v="JKL-U2-5"/>
    <s v="D1"/>
    <s v="CNA"/>
    <x v="0"/>
    <x v="5"/>
    <s v="JKL-U2-5D1C &amp; A BUYING GMBH &amp; CO. KG"/>
    <s v="250710"/>
    <s v="2245839"/>
  </r>
  <r>
    <s v="JKL-U2-5"/>
    <s v="D2"/>
    <s v="CNA"/>
    <x v="0"/>
    <x v="5"/>
    <s v="JKL-U2-5D2C &amp; A BUYING GMBH &amp; CO. KG"/>
    <s v="250715"/>
    <s v="2245983"/>
  </r>
  <r>
    <s v="JKL-U2-5"/>
    <s v="D3"/>
    <s v="CNA"/>
    <x v="0"/>
    <x v="5"/>
    <s v="JKL-U2-5D3C &amp; A BUYING GMBH &amp; CO. KG"/>
    <s v="250715"/>
    <s v="2245983"/>
  </r>
  <r>
    <s v="JKL-U2-5"/>
    <s v="D3"/>
    <s v="Puma"/>
    <x v="10"/>
    <x v="5"/>
    <s v="JKL-U2-5D3PUMA"/>
    <s v="250305"/>
    <s v="693078AW25"/>
  </r>
  <r>
    <s v="JKL-U2-5"/>
    <s v="E1"/>
    <s v="CNA"/>
    <x v="0"/>
    <x v="5"/>
    <s v="JKL-U2-5E1C &amp; A BUYING GMBH &amp; CO. KG"/>
    <s v="250710"/>
    <s v="TEXASS-2245745"/>
  </r>
  <r>
    <s v="JKL-U2-5"/>
    <s v="E2"/>
    <s v="CNA"/>
    <x v="0"/>
    <x v="5"/>
    <s v="JKL-U2-5E2C &amp; A BUYING GMBH &amp; CO. KG"/>
    <s v="250705"/>
    <s v="2243333R1"/>
  </r>
  <r>
    <s v="JKL-U2-5"/>
    <s v="E3"/>
    <s v="CNA"/>
    <x v="0"/>
    <x v="5"/>
    <s v="JKL-U2-5E3C &amp; A BUYING GMBH &amp; CO. KG"/>
    <s v="250627"/>
    <s v="2240586"/>
  </r>
  <r>
    <s v="JKL-U2-5"/>
    <s v="E3"/>
    <s v="GUE"/>
    <x v="11"/>
    <x v="5"/>
    <s v="JKL-U2-5E3GUESS EUROPE SAGL"/>
    <s v="250725"/>
    <s v="M2YI72R16"/>
  </r>
  <r>
    <s v="JKL-U2-5"/>
    <s v="F1"/>
    <s v="CNA"/>
    <x v="0"/>
    <x v="5"/>
    <s v="JKL-U2-5F1C &amp; A BUYING GMBH &amp; CO. KG"/>
    <s v="250718"/>
    <s v="2226882-R6"/>
  </r>
  <r>
    <s v="JKL-U2-5"/>
    <s v="F3"/>
    <s v="CNA"/>
    <x v="0"/>
    <x v="5"/>
    <s v="JKL-U2-5F3C &amp; A BUYING GMBH &amp; CO. KG"/>
    <s v="250702"/>
    <s v="2244488-QR"/>
  </r>
  <r>
    <s v="GTAL-1"/>
    <s v="A2"/>
    <s v="HNM"/>
    <x v="1"/>
    <x v="6"/>
    <s v="GTAL-1A2H &amp; M HENNES &amp; MAURITAZ GBC AB"/>
    <s v="250714"/>
    <s v="425438-7616"/>
  </r>
  <r>
    <s v="GTAL-1"/>
    <s v="B2"/>
    <s v="HNM"/>
    <x v="1"/>
    <x v="6"/>
    <s v="GTAL-1B2H &amp; M HENNES &amp; MAURITAZ GBC AB"/>
    <s v="250712"/>
    <s v="427034-6515"/>
  </r>
  <r>
    <s v="GTAL-1"/>
    <s v="C2"/>
    <s v="HNM"/>
    <x v="1"/>
    <x v="6"/>
    <s v="GTAL-1C2H &amp; M HENNES &amp; MAURITAZ GBC AB"/>
    <s v="250712"/>
    <s v="427034-6515"/>
  </r>
  <r>
    <s v="GTAL-1"/>
    <s v="D2"/>
    <s v="HNM"/>
    <x v="1"/>
    <x v="6"/>
    <s v="GTAL-1D2H &amp; M HENNES &amp; MAURITAZ GBC AB"/>
    <s v="250712"/>
    <s v="427034-6515"/>
  </r>
  <r>
    <s v="GTAL-1"/>
    <s v="E2"/>
    <s v="HNM"/>
    <x v="1"/>
    <x v="6"/>
    <s v="GTAL-1E2H &amp; M HENNES &amp; MAURITAZ GBC AB"/>
    <s v="250714"/>
    <s v="425438-7616"/>
  </r>
  <r>
    <s v="GTAL-2"/>
    <s v="A1"/>
    <s v="HNM"/>
    <x v="1"/>
    <x v="6"/>
    <s v="GTAL-2A1H &amp; M HENNES &amp; MAURITAZ GBC AB"/>
    <s v="250705"/>
    <s v="427183-7648"/>
  </r>
  <r>
    <s v="GTAL-2"/>
    <s v="A2"/>
    <s v="HNM"/>
    <x v="1"/>
    <x v="6"/>
    <s v="GTAL-2A2H &amp; M HENNES &amp; MAURITAZ GBC AB"/>
    <s v="250714"/>
    <s v="428090-421999"/>
  </r>
  <r>
    <s v="GTAL-2"/>
    <s v="B1"/>
    <s v="HNM"/>
    <x v="1"/>
    <x v="6"/>
    <s v="GTAL-2B1H &amp; M HENNES &amp; MAURITAZ GBC AB"/>
    <s v="250630"/>
    <s v="404780-7930"/>
  </r>
  <r>
    <s v="GTAL-2"/>
    <s v="B2"/>
    <s v="HNM"/>
    <x v="1"/>
    <x v="6"/>
    <s v="GTAL-2B2H &amp; M HENNES &amp; MAURITAZ GBC AB"/>
    <s v="250714"/>
    <s v="428090-421999"/>
  </r>
  <r>
    <s v="GTAL-2"/>
    <s v="C1"/>
    <s v="HNM"/>
    <x v="1"/>
    <x v="6"/>
    <s v="GTAL-2C1H &amp; M HENNES &amp; MAURITAZ GBC AB"/>
    <s v="250630"/>
    <s v="410121-4215"/>
  </r>
  <r>
    <s v="GTAL-2"/>
    <s v="C2"/>
    <s v="HNM"/>
    <x v="1"/>
    <x v="6"/>
    <s v="GTAL-2C2H &amp; M HENNES &amp; MAURITAZ GBC AB"/>
    <s v="250714"/>
    <s v="416611-424062"/>
  </r>
  <r>
    <s v="GTAL-2"/>
    <s v="D1"/>
    <s v="HNM"/>
    <x v="1"/>
    <x v="6"/>
    <s v="GTAL-2D1H &amp; M HENNES &amp; MAURITAZ GBC AB"/>
    <s v="250714"/>
    <s v="416611-424062"/>
  </r>
  <r>
    <s v="GTAL-2"/>
    <s v="D2"/>
    <s v="HNM"/>
    <x v="1"/>
    <x v="6"/>
    <s v="GTAL-2D2H &amp; M HENNES &amp; MAURITAZ GBC AB"/>
    <s v="250714"/>
    <s v="416611-424062"/>
  </r>
  <r>
    <s v="GTAL-2"/>
    <s v="E1"/>
    <s v="HNM"/>
    <x v="1"/>
    <x v="6"/>
    <s v="GTAL-2E1H &amp; M HENNES &amp; MAURITAZ GBC AB"/>
    <s v="250714"/>
    <s v="416611-424062"/>
  </r>
  <r>
    <s v="GTAL-2"/>
    <s v="E2"/>
    <s v="HNM"/>
    <x v="1"/>
    <x v="6"/>
    <s v="GTAL-2E2H &amp; M HENNES &amp; MAURITAZ GBC AB"/>
    <s v="250712"/>
    <s v="430269-7648"/>
  </r>
  <r>
    <s v="GTAL-2"/>
    <s v="F1"/>
    <s v="KMR"/>
    <x v="14"/>
    <x v="6"/>
    <s v="GTAL-2F1KMART AUSTRALIA LIMITED"/>
    <s v="250722"/>
    <s v="04NS25SLE166F2"/>
  </r>
  <r>
    <s v="GTAL-2"/>
    <s v="F2"/>
    <s v="HNM"/>
    <x v="1"/>
    <x v="6"/>
    <s v="GTAL-2F2H &amp; M HENNES &amp; MAURITAZ GBC AB"/>
    <s v="250705"/>
    <s v="427183-7648"/>
  </r>
  <r>
    <s v="GTAL-3"/>
    <s v="A1"/>
    <s v="HNM"/>
    <x v="1"/>
    <x v="6"/>
    <s v="GTAL-3A1H &amp; M HENNES &amp; MAURITAZ GBC AB"/>
    <s v="250714"/>
    <s v="425438-7616"/>
  </r>
  <r>
    <s v="GTAL-3"/>
    <s v="A2"/>
    <s v="HNM"/>
    <x v="1"/>
    <x v="6"/>
    <s v="GTAL-3A2H &amp; M HENNES &amp; MAURITAZ GBC AB"/>
    <s v="250714"/>
    <s v="425438-7616"/>
  </r>
  <r>
    <s v="GTAL-3"/>
    <s v="B1"/>
    <s v="HNM"/>
    <x v="1"/>
    <x v="6"/>
    <s v="GTAL-3B1H &amp; M HENNES &amp; MAURITAZ GBC AB"/>
    <s v="250712"/>
    <s v="430269-7648"/>
  </r>
  <r>
    <s v="GTAL-3"/>
    <s v="B2"/>
    <s v="HNM"/>
    <x v="1"/>
    <x v="6"/>
    <s v="GTAL-3B2H &amp; M HENNES &amp; MAURITAZ GBC AB"/>
    <s v="250714"/>
    <s v="425438-7616"/>
  </r>
  <r>
    <s v="GTAL-3"/>
    <s v="C1"/>
    <s v="HNM"/>
    <x v="1"/>
    <x v="6"/>
    <s v="GTAL-3C1H &amp; M HENNES &amp; MAURITAZ GBC AB"/>
    <s v="250707"/>
    <s v="425437-7616"/>
  </r>
  <r>
    <s v="GTAL-3"/>
    <s v="C2"/>
    <s v="HNM"/>
    <x v="1"/>
    <x v="6"/>
    <s v="GTAL-3C2H &amp; M HENNES &amp; MAURITAZ GBC AB"/>
    <s v="250719"/>
    <s v="425037-7648"/>
  </r>
  <r>
    <s v="GTAL-3"/>
    <s v="D1"/>
    <s v="HNM"/>
    <x v="1"/>
    <x v="6"/>
    <s v="GTAL-3D1H &amp; M HENNES &amp; MAURITAZ GBC AB"/>
    <s v="250712"/>
    <s v="430269-7648"/>
  </r>
  <r>
    <s v="GTAL-3"/>
    <s v="D2"/>
    <s v="HNM"/>
    <x v="1"/>
    <x v="6"/>
    <s v="GTAL-3D2H &amp; M HENNES &amp; MAURITAZ GBC AB"/>
    <s v="250712"/>
    <s v="430269-7648"/>
  </r>
  <r>
    <s v="GTAL-3"/>
    <s v="E1"/>
    <s v="HNM"/>
    <x v="1"/>
    <x v="6"/>
    <s v="GTAL-3E1H &amp; M HENNES &amp; MAURITAZ GBC AB"/>
    <s v="250714"/>
    <s v="423534-4215"/>
  </r>
  <r>
    <s v="GTAL-3"/>
    <s v="E2"/>
    <s v="HNM"/>
    <x v="1"/>
    <x v="6"/>
    <s v="GTAL-3E2H &amp; M HENNES &amp; MAURITAZ GBC AB"/>
    <s v="250621"/>
    <s v="392893-8748"/>
  </r>
  <r>
    <s v="GTAL-3"/>
    <s v="F1"/>
    <s v="HNM"/>
    <x v="1"/>
    <x v="6"/>
    <s v="GTAL-3F1H &amp; M HENNES &amp; MAURITAZ GBC AB"/>
    <s v="250714"/>
    <s v="423534-4215"/>
  </r>
  <r>
    <s v="GTAL-3"/>
    <s v="F2"/>
    <s v="HNM"/>
    <x v="1"/>
    <x v="6"/>
    <s v="GTAL-3F2H &amp; M HENNES &amp; MAURITAZ GBC AB"/>
    <s v="250714"/>
    <s v="425438-7616"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  <r>
    <m/>
    <m/>
    <m/>
    <x v="15"/>
    <x v="7"/>
    <s v="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2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J19" firstHeaderRow="1" firstDataRow="2" firstDataCol="1"/>
  <pivotFields count="8"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10"/>
        <item t="data" sd="1" x="1"/>
        <item t="data" sd="1" x="0"/>
        <item t="data" sd="1" x="3"/>
        <item t="data" sd="1" x="2"/>
        <item t="data" sd="1" x="6"/>
        <item t="data" sd="1" x="5"/>
        <item t="data" sd="1" x="13"/>
        <item t="data" sd="1" x="15"/>
        <item t="data" sd="1" x="9"/>
        <item t="data" sd="1" x="11"/>
        <item t="data" sd="1" x="12"/>
        <item t="data" sd="1" x="14"/>
        <item t="data" sd="1" x="7"/>
        <item t="data" sd="1" x="4"/>
        <item t="data" sd="1" x="8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ascending" defaultSubtotal="1">
      <items count="10">
        <item t="data" sd="1" m="1" x="8"/>
        <item t="data" sd="1" x="4"/>
        <item t="data" sd="1" x="6"/>
        <item t="data" sd="1" x="0"/>
        <item t="data" sd="1" x="1"/>
        <item t="data" sd="1" x="2"/>
        <item t="data" sd="1" x="5"/>
        <item t="data" sd="1" x="3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1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grand" r="0" i="0">
      <x v="0"/>
    </i>
  </rowItems>
  <colFields count="1">
    <field x="4"/>
  </colFields>
  <colItems count="9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colItems>
  <dataFields count="1">
    <dataField name="Count of Line" fld="1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roduction" displayName="Production" ref="A1:C25" headerRowCount="1" headerRowDxfId="13">
  <tableColumns count="3">
    <tableColumn id="1" name="Buyer" totalsRowLabel="Total">
      <calculatedColumnFormula>#REF!</calculatedColumnFormula>
    </tableColumn>
    <tableColumn id="2" name="Name" dataDxfId="12">
      <calculatedColumnFormula>VLOOKUP(A2,lookup!$G$1:$H$50,2,FALSE)</calculatedColumnFormula>
    </tableColumn>
    <tableColumn id="3" name="Qnt" totalsRowFunction="sum">
      <calculatedColumnFormula>#REF!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A1:H500" headerRowCount="1" totalsRowShown="0">
  <tableColumns count="8">
    <tableColumn id="1" name="Unit"/>
    <tableColumn id="2" name="Line"/>
    <tableColumn id="3" name="Buyers" dataDxfId="11"/>
    <tableColumn id="4" name="Buyer_Full_Name" dataDxfId="10">
      <calculatedColumnFormula>_xlfn.XLOOKUP(data[[#This Row],[Buyers]],lookup!$G$1:$G$50,lookup!$H$1:$H$50)</calculatedColumnFormula>
    </tableColumn>
    <tableColumn id="5" name="Factory" dataDxfId="0">
      <calculatedColumnFormula>VLOOKUP(A2,lookup!$D$1:$E$35,2,)</calculatedColumnFormula>
    </tableColumn>
    <tableColumn id="6" name="concatinated" dataDxfId="9">
      <calculatedColumnFormula>_xlfn.CONCAT(A2,B2,D2)</calculatedColumnFormula>
    </tableColumn>
    <tableColumn id="7" name="Shipment" dataDxfId="8"/>
    <tableColumn id="8" name="Order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B2" sqref="B2:H2"/>
    </sheetView>
  </sheetViews>
  <sheetFormatPr baseColWidth="8" defaultRowHeight="15"/>
  <cols>
    <col width="33" bestFit="1" customWidth="1" style="31" min="1" max="1"/>
    <col width="16.28515625" bestFit="1" customWidth="1" style="31" min="2" max="2"/>
    <col width="5.5703125" bestFit="1" customWidth="1" style="31" min="3" max="3"/>
    <col width="3.85546875" bestFit="1" customWidth="1" style="31" min="4" max="4"/>
    <col width="3.5703125" bestFit="1" customWidth="1" style="31" min="5" max="5"/>
    <col width="3.7109375" bestFit="1" customWidth="1" style="31" min="6" max="6"/>
    <col width="6.85546875" bestFit="1" customWidth="1" style="31" min="7" max="7"/>
    <col width="4.7109375" bestFit="1" customWidth="1" style="31" min="8" max="8"/>
    <col width="5.5703125" bestFit="1" customWidth="1" style="31" min="9" max="9"/>
    <col width="11.28515625" bestFit="1" customWidth="1" style="31" min="10" max="10"/>
  </cols>
  <sheetData>
    <row r="1">
      <c r="A1" s="2" t="inlineStr">
        <is>
          <t>Count of Line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t="inlineStr">
        <is>
          <t>FFL2</t>
        </is>
      </c>
      <c r="C2" t="inlineStr">
        <is>
          <t>GTAL</t>
        </is>
      </c>
      <c r="D2" t="inlineStr">
        <is>
          <t>JAL</t>
        </is>
      </c>
      <c r="E2" t="inlineStr">
        <is>
          <t>JFL</t>
        </is>
      </c>
      <c r="F2" t="inlineStr">
        <is>
          <t>JKL</t>
        </is>
      </c>
      <c r="G2" t="inlineStr">
        <is>
          <t>JKL-U2</t>
        </is>
      </c>
      <c r="H2" t="inlineStr">
        <is>
          <t>MFL</t>
        </is>
      </c>
      <c r="I2" t="inlineStr">
        <is>
          <t>#N/A</t>
        </is>
      </c>
      <c r="J2" t="inlineStr">
        <is>
          <t>Grand Total</t>
        </is>
      </c>
    </row>
    <row r="3">
      <c r="A3" s="3" t="inlineStr">
        <is>
          <t>PUMA</t>
        </is>
      </c>
      <c r="F3" t="n">
        <v>3</v>
      </c>
      <c r="G3" t="n">
        <v>3</v>
      </c>
      <c r="H3" t="n">
        <v>6</v>
      </c>
      <c r="J3" t="n">
        <v>12</v>
      </c>
    </row>
    <row r="4">
      <c r="A4" s="3" t="inlineStr">
        <is>
          <t>H &amp; M HENNES &amp; MAURITAZ GBC AB</t>
        </is>
      </c>
      <c r="B4" t="n">
        <v>47</v>
      </c>
      <c r="C4" t="n">
        <v>28</v>
      </c>
      <c r="D4" t="n">
        <v>35</v>
      </c>
      <c r="J4" t="n">
        <v>110</v>
      </c>
    </row>
    <row r="5">
      <c r="A5" s="3" t="inlineStr">
        <is>
          <t>C &amp; A BUYING GMBH &amp; CO. KG</t>
        </is>
      </c>
      <c r="B5" t="n">
        <v>5</v>
      </c>
      <c r="D5" t="n">
        <v>22</v>
      </c>
      <c r="F5" t="n">
        <v>10</v>
      </c>
      <c r="G5" t="n">
        <v>70</v>
      </c>
      <c r="J5" t="n">
        <v>107</v>
      </c>
    </row>
    <row r="6">
      <c r="A6" s="3" t="inlineStr">
        <is>
          <t>BESTSELLER A/S</t>
        </is>
      </c>
      <c r="E6" t="n">
        <v>8</v>
      </c>
      <c r="F6" t="n">
        <v>2</v>
      </c>
      <c r="G6" t="n">
        <v>6</v>
      </c>
      <c r="J6" t="n">
        <v>16</v>
      </c>
    </row>
    <row r="7">
      <c r="A7" s="3" t="inlineStr">
        <is>
          <t>ASDA STORE LTD.</t>
        </is>
      </c>
      <c r="D7" t="n">
        <v>1</v>
      </c>
      <c r="E7" t="n">
        <v>24</v>
      </c>
      <c r="F7" t="n">
        <v>22</v>
      </c>
      <c r="H7" t="n">
        <v>21</v>
      </c>
      <c r="J7" t="n">
        <v>68</v>
      </c>
    </row>
    <row r="8">
      <c r="A8" s="3" t="inlineStr">
        <is>
          <t>ITX TRADING SA</t>
        </is>
      </c>
      <c r="F8" t="n">
        <v>11</v>
      </c>
      <c r="J8" t="n">
        <v>11</v>
      </c>
    </row>
    <row r="9">
      <c r="A9" s="3" t="inlineStr">
        <is>
          <t>HUGO BOSS AG</t>
        </is>
      </c>
      <c r="F9" t="n">
        <v>11</v>
      </c>
      <c r="J9" t="n">
        <v>11</v>
      </c>
    </row>
    <row r="10">
      <c r="A10" s="3" t="inlineStr">
        <is>
          <t>VF CORPORATION</t>
        </is>
      </c>
      <c r="H10" t="n">
        <v>26</v>
      </c>
      <c r="J10" t="n">
        <v>26</v>
      </c>
    </row>
    <row r="11">
      <c r="A11" s="3" t="n">
        <v>0</v>
      </c>
    </row>
    <row r="12">
      <c r="A12" s="3" t="inlineStr">
        <is>
          <t>Ralph Lauren Corporation</t>
        </is>
      </c>
      <c r="F12" t="n">
        <v>3</v>
      </c>
      <c r="J12" t="n">
        <v>3</v>
      </c>
    </row>
    <row r="13">
      <c r="A13" s="3" t="inlineStr">
        <is>
          <t>GUESS EUROPE SAGL</t>
        </is>
      </c>
      <c r="F13" t="n">
        <v>1</v>
      </c>
      <c r="G13" t="n">
        <v>6</v>
      </c>
      <c r="J13" t="n">
        <v>7</v>
      </c>
    </row>
    <row r="14">
      <c r="A14" s="3" t="inlineStr">
        <is>
          <t>NEW FRONTIER</t>
        </is>
      </c>
      <c r="G14" t="n">
        <v>6</v>
      </c>
      <c r="H14" t="n">
        <v>5</v>
      </c>
      <c r="J14" t="n">
        <v>11</v>
      </c>
    </row>
    <row r="15">
      <c r="A15" s="3" t="inlineStr">
        <is>
          <t>KMART AUSTRALIA LIMITED</t>
        </is>
      </c>
      <c r="C15" t="n">
        <v>1</v>
      </c>
      <c r="G15" t="n">
        <v>3</v>
      </c>
      <c r="J15" t="n">
        <v>4</v>
      </c>
    </row>
    <row r="16">
      <c r="A16" s="3" t="inlineStr">
        <is>
          <t>TOM TAILOR SOURCING LTD.</t>
        </is>
      </c>
      <c r="F16" t="n">
        <v>3</v>
      </c>
      <c r="J16" t="n">
        <v>3</v>
      </c>
    </row>
    <row r="17">
      <c r="A17" s="3" t="inlineStr">
        <is>
          <t>MQ MARQET AB</t>
        </is>
      </c>
      <c r="E17" t="n">
        <v>1</v>
      </c>
      <c r="J17" t="n">
        <v>1</v>
      </c>
    </row>
    <row r="18">
      <c r="A18" s="3" t="inlineStr">
        <is>
          <t>G-STAR RAW CV</t>
        </is>
      </c>
      <c r="F18" t="n">
        <v>1</v>
      </c>
      <c r="J18" t="n">
        <v>1</v>
      </c>
    </row>
    <row r="19">
      <c r="A19" s="3" t="inlineStr">
        <is>
          <t>Grand Total</t>
        </is>
      </c>
      <c r="B19" t="n">
        <v>52</v>
      </c>
      <c r="C19" t="n">
        <v>29</v>
      </c>
      <c r="D19" t="n">
        <v>58</v>
      </c>
      <c r="E19" t="n">
        <v>33</v>
      </c>
      <c r="F19" t="n">
        <v>67</v>
      </c>
      <c r="G19" t="n">
        <v>94</v>
      </c>
      <c r="H19" t="n">
        <v>58</v>
      </c>
      <c r="J19" t="n">
        <v>391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0"/>
  <sheetViews>
    <sheetView tabSelected="1" zoomScaleNormal="100" workbookViewId="0">
      <selection activeCell="G8" sqref="G8"/>
    </sheetView>
  </sheetViews>
  <sheetFormatPr baseColWidth="8" defaultRowHeight="15"/>
  <cols>
    <col width="16.7109375" bestFit="1" customWidth="1" style="4" min="1" max="1"/>
    <col width="32.7109375" customWidth="1" style="26" min="2" max="2"/>
    <col width="10.85546875" customWidth="1" style="27" min="3" max="3"/>
    <col width="10.28515625" customWidth="1" style="27" min="4" max="4"/>
    <col width="9.5703125" customWidth="1" style="27" min="5" max="5"/>
    <col width="9.7109375" customWidth="1" style="27" min="6" max="6"/>
    <col width="12.7109375" customWidth="1" style="27" min="7" max="7"/>
    <col width="10.28515625" customWidth="1" style="27" min="8" max="9"/>
    <col width="12" bestFit="1" customWidth="1" style="27" min="10" max="10"/>
    <col width="13.5703125" bestFit="1" customWidth="1" style="5" min="11" max="11"/>
    <col width="9.140625" customWidth="1" style="4" min="12" max="119"/>
    <col width="9.140625" customWidth="1" style="4" min="120" max="16384"/>
  </cols>
  <sheetData>
    <row r="1" ht="41.25" customHeight="1" s="31">
      <c r="A1" s="25" t="inlineStr">
        <is>
          <t>Buyer-wise Running Sewing Line and Production Qty.</t>
        </is>
      </c>
      <c r="K1" s="24">
        <f>TODAY()-1</f>
        <v/>
      </c>
    </row>
    <row r="2">
      <c r="A2" s="9" t="n"/>
      <c r="B2" s="18" t="inlineStr">
        <is>
          <t>Total</t>
        </is>
      </c>
      <c r="C2" s="19">
        <f>SUM(C4,C10,C17)</f>
        <v/>
      </c>
      <c r="D2" s="19">
        <f>SUM(D4,D10,D17)</f>
        <v/>
      </c>
      <c r="E2" s="19">
        <f>SUM(E4,E10,E17)</f>
        <v/>
      </c>
      <c r="F2" s="19">
        <f>SUM(F4,F10,F17)</f>
        <v/>
      </c>
      <c r="G2" s="19">
        <f>SUM(G4,G10,G17)</f>
        <v/>
      </c>
      <c r="H2" s="19">
        <f>SUM(H4,H10,H17)</f>
        <v/>
      </c>
      <c r="I2" s="19">
        <f>SUM(I4,I10,I17)</f>
        <v/>
      </c>
      <c r="J2" s="19">
        <f>SUM(J4,J10,J17)</f>
        <v/>
      </c>
      <c r="K2" s="20">
        <f>SUM(K4,K10,K17)</f>
        <v/>
      </c>
    </row>
    <row r="3">
      <c r="A3" s="10" t="inlineStr">
        <is>
          <t>Marketing Head</t>
        </is>
      </c>
      <c r="B3" s="10" t="inlineStr">
        <is>
          <t>Buyer Name</t>
        </is>
      </c>
      <c r="C3" s="11" t="inlineStr">
        <is>
          <t>FFL2</t>
        </is>
      </c>
      <c r="D3" s="11" t="inlineStr">
        <is>
          <t>GTAL</t>
        </is>
      </c>
      <c r="E3" s="11" t="inlineStr">
        <is>
          <t>JAL</t>
        </is>
      </c>
      <c r="F3" s="11" t="inlineStr">
        <is>
          <t>JFL</t>
        </is>
      </c>
      <c r="G3" s="11" t="inlineStr">
        <is>
          <t>JKL</t>
        </is>
      </c>
      <c r="H3" s="11" t="inlineStr">
        <is>
          <t>JKL-U2</t>
        </is>
      </c>
      <c r="I3" s="11" t="inlineStr">
        <is>
          <t>MFL</t>
        </is>
      </c>
      <c r="J3" s="11" t="inlineStr">
        <is>
          <t>Total Line</t>
        </is>
      </c>
      <c r="K3" s="12" t="inlineStr">
        <is>
          <t>Production</t>
        </is>
      </c>
    </row>
    <row r="4">
      <c r="A4" s="28" t="inlineStr">
        <is>
          <t>Babu Sir</t>
        </is>
      </c>
      <c r="B4" s="13" t="inlineStr">
        <is>
          <t>Total</t>
        </is>
      </c>
      <c r="C4" s="14">
        <f>SUM(C5:C9)</f>
        <v/>
      </c>
      <c r="D4" s="14">
        <f>SUM(D5:D9)</f>
        <v/>
      </c>
      <c r="E4" s="14">
        <f>SUM(E5:E9)</f>
        <v/>
      </c>
      <c r="F4" s="14">
        <f>SUM(F5:F9)</f>
        <v/>
      </c>
      <c r="G4" s="14">
        <f>SUM(G5:G9)</f>
        <v/>
      </c>
      <c r="H4" s="14">
        <f>SUM(H5:H9)</f>
        <v/>
      </c>
      <c r="I4" s="14">
        <f>SUM(I5:I9)</f>
        <v/>
      </c>
      <c r="J4" s="14">
        <f>IF(SUM(C4:H4) = 0, "", SUM(C4:H4))</f>
        <v/>
      </c>
      <c r="K4" s="15">
        <f>SUM(K5:K9)</f>
        <v/>
      </c>
    </row>
    <row r="5">
      <c r="A5" s="29" t="n"/>
      <c r="B5" s="21" t="inlineStr">
        <is>
          <t>ASDA STORE LTD.</t>
        </is>
      </c>
      <c r="C5" s="16">
        <f>IF(_xlfn.XLOOKUP($B5,Report!$A$3:$A$28,Report!B$3:B$28,"")=0,"",_xlfn.XLOOKUP($B5,Report!$A$3:$A$28,Report!B$3:B$28,""))</f>
        <v/>
      </c>
      <c r="D5" s="16">
        <f>IF(_xlfn.XLOOKUP($B5,Report!$A$3:$A$28,Report!C$3:C$28,"")=0,"",_xlfn.XLOOKUP($B5,Report!$A$3:$A$28,Report!C$3:C$28,""))</f>
        <v/>
      </c>
      <c r="E5" s="16">
        <f>IF(_xlfn.XLOOKUP($B5,Report!$A$3:$A$28,Report!D$3:D$28,"")=0,"",_xlfn.XLOOKUP($B5,Report!$A$3:$A$28,Report!D$3:D$28,""))</f>
        <v/>
      </c>
      <c r="F5" s="16">
        <f>IF(_xlfn.XLOOKUP($B5,Report!$A$3:$A$28,Report!E$3:E$28,"")=0,"",_xlfn.XLOOKUP($B5,Report!$A$3:$A$28,Report!E$3:E$28,""))</f>
        <v/>
      </c>
      <c r="G5" s="16">
        <f>IF(_xlfn.XLOOKUP($B5,Report!$A$3:$A$28,Report!F$3:F$28,"")=0,"",_xlfn.XLOOKUP($B5,Report!$A$3:$A$28,Report!F$3:F$28,""))</f>
        <v/>
      </c>
      <c r="H5" s="16">
        <f>IF(_xlfn.XLOOKUP($B5,Report!$A$3:$A$28,Report!G$3:G$28,"")=0,"",_xlfn.XLOOKUP($B5,Report!$A$3:$A$28,Report!G$3:G$28,""))</f>
        <v/>
      </c>
      <c r="I5" s="16">
        <f>IF(_xlfn.XLOOKUP($B5,Report!$A$3:$A$28,Report!H$3:H$28,"")=0,"",_xlfn.XLOOKUP($B5,Report!$A$3:$A$28,Report!H$3:H$28,""))</f>
        <v/>
      </c>
      <c r="J5" s="23">
        <f>IF(SUM(C5:H5) = 0, "", SUM(C5:H5))</f>
        <v/>
      </c>
      <c r="K5" s="17">
        <f>IF(SUMIF(Production_2!B:B,Sheet1!B5,Production_2!C:C)=0,"",SUMIF(Production_2!B:B,Sheet1!B5,Production_2!C:C))</f>
        <v/>
      </c>
    </row>
    <row r="6">
      <c r="A6" s="29" t="n"/>
      <c r="B6" s="21" t="inlineStr">
        <is>
          <t>BESTSELLER A/S</t>
        </is>
      </c>
      <c r="C6" s="16">
        <f>IF(_xlfn.XLOOKUP($B6,Report!$A$3:$A$28,Report!B$3:B$28,"")=0,"",_xlfn.XLOOKUP($B6,Report!$A$3:$A$28,Report!B$3:B$28,""))</f>
        <v/>
      </c>
      <c r="D6" s="16">
        <f>IF(_xlfn.XLOOKUP($B6,Report!$A$3:$A$28,Report!C$3:C$28,"")=0,"",_xlfn.XLOOKUP($B6,Report!$A$3:$A$28,Report!C$3:C$28,""))</f>
        <v/>
      </c>
      <c r="E6" s="16">
        <f>IF(_xlfn.XLOOKUP($B6,Report!$A$3:$A$28,Report!D$3:D$28,"")=0,"",_xlfn.XLOOKUP($B6,Report!$A$3:$A$28,Report!D$3:D$28,""))</f>
        <v/>
      </c>
      <c r="F6" s="16">
        <f>IF(_xlfn.XLOOKUP($B6,Report!$A$3:$A$28,Report!E$3:E$28,"")=0,"",_xlfn.XLOOKUP($B6,Report!$A$3:$A$28,Report!E$3:E$28,""))</f>
        <v/>
      </c>
      <c r="G6" s="16">
        <f>IF(_xlfn.XLOOKUP($B6,Report!$A$3:$A$28,Report!F$3:F$28,"")=0,"",_xlfn.XLOOKUP($B6,Report!$A$3:$A$28,Report!F$3:F$28,""))</f>
        <v/>
      </c>
      <c r="H6" s="16">
        <f>IF(_xlfn.XLOOKUP($B6,Report!$A$3:$A$28,Report!G$3:G$28,"")=0,"",_xlfn.XLOOKUP($B6,Report!$A$3:$A$28,Report!G$3:G$28,""))</f>
        <v/>
      </c>
      <c r="I6" s="16">
        <f>IF(_xlfn.XLOOKUP($B6,Report!$A$3:$A$28,Report!H$3:H$28,"")=0,"",_xlfn.XLOOKUP($B6,Report!$A$3:$A$28,Report!H$3:H$28,""))</f>
        <v/>
      </c>
      <c r="J6" s="23">
        <f>IF(SUM(C6:H6) = 0, "", SUM(C6:H6))</f>
        <v/>
      </c>
      <c r="K6" s="17">
        <f>IF(SUMIF(Production_2!B:B,Sheet1!B6,Production_2!C:C)=0,"",SUMIF(Production_2!B:B,Sheet1!B6,Production_2!C:C))</f>
        <v/>
      </c>
    </row>
    <row r="7">
      <c r="A7" s="29" t="n"/>
      <c r="B7" s="21" t="inlineStr">
        <is>
          <t>KMART AUSTRALIA LIMITED</t>
        </is>
      </c>
      <c r="C7" s="16">
        <f>IF(_xlfn.XLOOKUP($B7,Report!$A$3:$A$28,Report!B$3:B$28,"")=0,"",_xlfn.XLOOKUP($B7,Report!$A$3:$A$28,Report!B$3:B$28,""))</f>
        <v/>
      </c>
      <c r="D7" s="16">
        <f>IF(_xlfn.XLOOKUP($B7,Report!$A$3:$A$28,Report!C$3:C$28,"")=0,"",_xlfn.XLOOKUP($B7,Report!$A$3:$A$28,Report!C$3:C$28,""))</f>
        <v/>
      </c>
      <c r="E7" s="16">
        <f>IF(_xlfn.XLOOKUP($B7,Report!$A$3:$A$28,Report!D$3:D$28,"")=0,"",_xlfn.XLOOKUP($B7,Report!$A$3:$A$28,Report!D$3:D$28,""))</f>
        <v/>
      </c>
      <c r="F7" s="16">
        <f>IF(_xlfn.XLOOKUP($B7,Report!$A$3:$A$28,Report!E$3:E$28,"")=0,"",_xlfn.XLOOKUP($B7,Report!$A$3:$A$28,Report!E$3:E$28,""))</f>
        <v/>
      </c>
      <c r="G7" s="16">
        <f>IF(_xlfn.XLOOKUP($B7,Report!$A$3:$A$28,Report!F$3:F$28,"")=0,"",_xlfn.XLOOKUP($B7,Report!$A$3:$A$28,Report!F$3:F$28,""))</f>
        <v/>
      </c>
      <c r="H7" s="16">
        <f>IF(_xlfn.XLOOKUP($B7,Report!$A$3:$A$28,Report!G$3:G$28,"")=0,"",_xlfn.XLOOKUP($B7,Report!$A$3:$A$28,Report!G$3:G$28,""))</f>
        <v/>
      </c>
      <c r="I7" s="16">
        <f>IF(_xlfn.XLOOKUP($B7,Report!$A$3:$A$28,Report!H$3:H$28,"")=0,"",_xlfn.XLOOKUP($B7,Report!$A$3:$A$28,Report!H$3:H$28,""))</f>
        <v/>
      </c>
      <c r="J7" s="23">
        <f>IF(SUM(C7:H7) = 0, "", SUM(C7:H7))</f>
        <v/>
      </c>
      <c r="K7" s="17">
        <f>IF(SUMIF(Production_2!B:B,Sheet1!B7,Production_2!C:C)=0,"",SUMIF(Production_2!B:B,Sheet1!B7,Production_2!C:C))</f>
        <v/>
      </c>
    </row>
    <row r="8">
      <c r="A8" s="29" t="n"/>
      <c r="B8" s="21" t="inlineStr">
        <is>
          <t>VF CORPORATION</t>
        </is>
      </c>
      <c r="C8" s="16">
        <f>IF(_xlfn.XLOOKUP($B8,Report!$A$3:$A$28,Report!B$3:B$28,"")=0,"",_xlfn.XLOOKUP($B8,Report!$A$3:$A$28,Report!B$3:B$28,""))</f>
        <v/>
      </c>
      <c r="D8" s="16">
        <f>IF(_xlfn.XLOOKUP($B8,Report!$A$3:$A$28,Report!C$3:C$28,"")=0,"",_xlfn.XLOOKUP($B8,Report!$A$3:$A$28,Report!C$3:C$28,""))</f>
        <v/>
      </c>
      <c r="E8" s="16">
        <f>IF(_xlfn.XLOOKUP($B8,Report!$A$3:$A$28,Report!D$3:D$28,"")=0,"",_xlfn.XLOOKUP($B8,Report!$A$3:$A$28,Report!D$3:D$28,""))</f>
        <v/>
      </c>
      <c r="F8" s="16">
        <f>IF(_xlfn.XLOOKUP($B8,Report!$A$3:$A$28,Report!E$3:E$28,"")=0,"",_xlfn.XLOOKUP($B8,Report!$A$3:$A$28,Report!E$3:E$28,""))</f>
        <v/>
      </c>
      <c r="G8" s="16">
        <f>IF(_xlfn.XLOOKUP($B8,Report!$A$3:$A$28,Report!F$3:F$28,"")=0,"",_xlfn.XLOOKUP($B8,Report!$A$3:$A$28,Report!F$3:F$28,""))</f>
        <v/>
      </c>
      <c r="H8" s="16">
        <f>IF(_xlfn.XLOOKUP($B8,Report!$A$3:$A$28,Report!G$3:G$28,"")=0,"",_xlfn.XLOOKUP($B8,Report!$A$3:$A$28,Report!G$3:G$28,""))</f>
        <v/>
      </c>
      <c r="I8" s="16">
        <f>IF(_xlfn.XLOOKUP($B8,Report!$A$3:$A$28,Report!H$3:H$28,"")=0,"",_xlfn.XLOOKUP($B8,Report!$A$3:$A$28,Report!H$3:H$28,""))</f>
        <v/>
      </c>
      <c r="J8" s="23">
        <f>IF(SUM(C8:H8) = 0, "", SUM(C8:H8))</f>
        <v/>
      </c>
      <c r="K8" s="17">
        <f>IF(SUMIF(Production_2!B:B,Sheet1!B8,Production_2!C:C)=0,"",SUMIF(Production_2!B:B,Sheet1!B8,Production_2!C:C))</f>
        <v/>
      </c>
    </row>
    <row r="9">
      <c r="A9" s="30" t="n"/>
      <c r="B9" s="21" t="inlineStr">
        <is>
          <t>ZLABELS GMBH</t>
        </is>
      </c>
      <c r="C9" s="16">
        <f>IF(_xlfn.XLOOKUP($B9,Report!$A$3:$A$28,Report!B$3:B$28,"")=0,"",_xlfn.XLOOKUP($B9,Report!$A$3:$A$28,Report!B$3:B$28,""))</f>
        <v/>
      </c>
      <c r="D9" s="16">
        <f>IF(_xlfn.XLOOKUP($B9,Report!$A$3:$A$28,Report!C$3:C$28,"")=0,"",_xlfn.XLOOKUP($B9,Report!$A$3:$A$28,Report!C$3:C$28,""))</f>
        <v/>
      </c>
      <c r="E9" s="16">
        <f>IF(_xlfn.XLOOKUP($B9,Report!$A$3:$A$28,Report!D$3:D$28,"")=0,"",_xlfn.XLOOKUP($B9,Report!$A$3:$A$28,Report!D$3:D$28,""))</f>
        <v/>
      </c>
      <c r="F9" s="16">
        <f>IF(_xlfn.XLOOKUP($B9,Report!$A$3:$A$28,Report!E$3:E$28,"")=0,"",_xlfn.XLOOKUP($B9,Report!$A$3:$A$28,Report!E$3:E$28,""))</f>
        <v/>
      </c>
      <c r="G9" s="16">
        <f>IF(_xlfn.XLOOKUP($B9,Report!$A$3:$A$28,Report!F$3:F$28,"")=0,"",_xlfn.XLOOKUP($B9,Report!$A$3:$A$28,Report!F$3:F$28,""))</f>
        <v/>
      </c>
      <c r="H9" s="16">
        <f>IF(_xlfn.XLOOKUP($B9,Report!$A$3:$A$28,Report!G$3:G$28,"")=0,"",_xlfn.XLOOKUP($B9,Report!$A$3:$A$28,Report!G$3:G$28,""))</f>
        <v/>
      </c>
      <c r="I9" s="16">
        <f>IF(_xlfn.XLOOKUP($B9,Report!$A$3:$A$28,Report!H$3:H$28,"")=0,"",_xlfn.XLOOKUP($B9,Report!$A$3:$A$28,Report!H$3:H$28,""))</f>
        <v/>
      </c>
      <c r="J9" s="23">
        <f>IF(SUM(C9:H9) = 0, "", SUM(C9:H9))</f>
        <v/>
      </c>
      <c r="K9" s="17">
        <f>IF(SUMIF(Production_2!B:B,Sheet1!B9,Production_2!C:C)=0,"",SUMIF(Production_2!B:B,Sheet1!B9,Production_2!C:C))</f>
        <v/>
      </c>
    </row>
    <row r="10">
      <c r="A10" s="28" t="inlineStr">
        <is>
          <t>Mosharraf Sir</t>
        </is>
      </c>
      <c r="B10" s="13" t="inlineStr">
        <is>
          <t>Total</t>
        </is>
      </c>
      <c r="C10" s="14">
        <f>SUM(C11:C16)</f>
        <v/>
      </c>
      <c r="D10" s="14">
        <f>SUM(D11:D16)</f>
        <v/>
      </c>
      <c r="E10" s="14">
        <f>SUM(E11:E16)</f>
        <v/>
      </c>
      <c r="F10" s="14">
        <f>SUM(F11:F16)</f>
        <v/>
      </c>
      <c r="G10" s="14">
        <f>SUM(G11:G16)</f>
        <v/>
      </c>
      <c r="H10" s="14">
        <f>SUM(H11:H16)</f>
        <v/>
      </c>
      <c r="I10" s="14">
        <f>SUM(I11:I16)</f>
        <v/>
      </c>
      <c r="J10" s="14">
        <f>IF(SUM(C10:H10) = 0, "", SUM(C10:H10))</f>
        <v/>
      </c>
      <c r="K10" s="15">
        <f>SUM(K11:K16)</f>
        <v/>
      </c>
    </row>
    <row r="11">
      <c r="A11" s="29" t="n"/>
      <c r="B11" s="21" t="inlineStr">
        <is>
          <t>C &amp; A BUYING GMBH &amp; CO. KG</t>
        </is>
      </c>
      <c r="C11" s="16">
        <f>IF(_xlfn.XLOOKUP($B11,Report!$A$3:$A$28,Report!B$3:B$28,"")=0,"",_xlfn.XLOOKUP($B11,Report!$A$3:$A$28,Report!B$3:B$28,""))</f>
        <v/>
      </c>
      <c r="D11" s="16">
        <f>IF(_xlfn.XLOOKUP($B11,Report!$A$3:$A$28,Report!C$3:C$28,"")=0,"",_xlfn.XLOOKUP($B11,Report!$A$3:$A$28,Report!C$3:C$28,""))</f>
        <v/>
      </c>
      <c r="E11" s="16">
        <f>IF(_xlfn.XLOOKUP($B11,Report!$A$3:$A$28,Report!D$3:D$28,"")=0,"",_xlfn.XLOOKUP($B11,Report!$A$3:$A$28,Report!D$3:D$28,""))</f>
        <v/>
      </c>
      <c r="F11" s="16">
        <f>IF(_xlfn.XLOOKUP($B11,Report!$A$3:$A$28,Report!E$3:E$28,"")=0,"",_xlfn.XLOOKUP($B11,Report!$A$3:$A$28,Report!E$3:E$28,""))</f>
        <v/>
      </c>
      <c r="G11" s="16">
        <f>IF(_xlfn.XLOOKUP($B11,Report!$A$3:$A$28,Report!F$3:F$28,"")=0,"",_xlfn.XLOOKUP($B11,Report!$A$3:$A$28,Report!F$3:F$28,""))</f>
        <v/>
      </c>
      <c r="H11" s="16">
        <f>IF(_xlfn.XLOOKUP($B11,Report!$A$3:$A$28,Report!G$3:G$28,"")=0,"",_xlfn.XLOOKUP($B11,Report!$A$3:$A$28,Report!G$3:G$28,""))</f>
        <v/>
      </c>
      <c r="I11" s="16">
        <f>IF(_xlfn.XLOOKUP($B11,Report!$A$3:$A$28,Report!H$3:H$28,"")=0,"",_xlfn.XLOOKUP($B11,Report!$A$3:$A$28,Report!H$3:H$28,""))</f>
        <v/>
      </c>
      <c r="J11" s="23">
        <f>IF(SUM(C11:H11) = 0, "", SUM(C11:H11))</f>
        <v/>
      </c>
      <c r="K11" s="17">
        <f>IF(SUMIF(Production_2!B:B,Sheet1!B11,Production_2!C:C)=0,"",SUMIF(Production_2!B:B,Sheet1!B11,Production_2!C:C))</f>
        <v/>
      </c>
    </row>
    <row r="12">
      <c r="A12" s="29" t="n"/>
      <c r="B12" s="21" t="inlineStr">
        <is>
          <t>H &amp; M HENNES &amp; MAURITAZ GBC AB</t>
        </is>
      </c>
      <c r="C12" s="16">
        <f>IF(_xlfn.XLOOKUP($B12,Report!$A$3:$A$28,Report!B$3:B$28,"")=0,"",_xlfn.XLOOKUP($B12,Report!$A$3:$A$28,Report!B$3:B$28,""))</f>
        <v/>
      </c>
      <c r="D12" s="16">
        <f>IF(_xlfn.XLOOKUP($B12,Report!$A$3:$A$28,Report!C$3:C$28,"")=0,"",_xlfn.XLOOKUP($B12,Report!$A$3:$A$28,Report!C$3:C$28,""))</f>
        <v/>
      </c>
      <c r="E12" s="16">
        <f>IF(_xlfn.XLOOKUP($B12,Report!$A$3:$A$28,Report!D$3:D$28,"")=0,"",_xlfn.XLOOKUP($B12,Report!$A$3:$A$28,Report!D$3:D$28,""))</f>
        <v/>
      </c>
      <c r="F12" s="16">
        <f>IF(_xlfn.XLOOKUP($B12,Report!$A$3:$A$28,Report!E$3:E$28,"")=0,"",_xlfn.XLOOKUP($B12,Report!$A$3:$A$28,Report!E$3:E$28,""))</f>
        <v/>
      </c>
      <c r="G12" s="16">
        <f>IF(_xlfn.XLOOKUP($B12,Report!$A$3:$A$28,Report!F$3:F$28,"")=0,"",_xlfn.XLOOKUP($B12,Report!$A$3:$A$28,Report!F$3:F$28,""))</f>
        <v/>
      </c>
      <c r="H12" s="16">
        <f>IF(_xlfn.XLOOKUP($B12,Report!$A$3:$A$28,Report!G$3:G$28,"")=0,"",_xlfn.XLOOKUP($B12,Report!$A$3:$A$28,Report!G$3:G$28,""))</f>
        <v/>
      </c>
      <c r="I12" s="16">
        <f>IF(_xlfn.XLOOKUP($B12,Report!$A$3:$A$28,Report!H$3:H$28,"")=0,"",_xlfn.XLOOKUP($B12,Report!$A$3:$A$28,Report!H$3:H$28,""))</f>
        <v/>
      </c>
      <c r="J12" s="23">
        <f>IF(SUM(C12:H12) = 0, "", SUM(C12:H12))</f>
        <v/>
      </c>
      <c r="K12" s="17">
        <f>IF(SUMIF(Production_2!B:B,Sheet1!B12,Production_2!C:C)=0,"",SUMIF(Production_2!B:B,Sheet1!B12,Production_2!C:C))</f>
        <v/>
      </c>
    </row>
    <row r="13">
      <c r="A13" s="29" t="n"/>
      <c r="B13" s="21" t="inlineStr">
        <is>
          <t>VOGUE SOURCING LIMITED</t>
        </is>
      </c>
      <c r="C13" s="16">
        <f>IF(_xlfn.XLOOKUP($B13,Report!$A$3:$A$28,Report!B$3:B$28,"")=0,"",_xlfn.XLOOKUP($B13,Report!$A$3:$A$28,Report!B$3:B$28,""))</f>
        <v/>
      </c>
      <c r="D13" s="16">
        <f>IF(_xlfn.XLOOKUP($B13,Report!$A$3:$A$28,Report!C$3:C$28,"")=0,"",_xlfn.XLOOKUP($B13,Report!$A$3:$A$28,Report!C$3:C$28,""))</f>
        <v/>
      </c>
      <c r="E13" s="16">
        <f>IF(_xlfn.XLOOKUP($B13,Report!$A$3:$A$28,Report!D$3:D$28,"")=0,"",_xlfn.XLOOKUP($B13,Report!$A$3:$A$28,Report!D$3:D$28,""))</f>
        <v/>
      </c>
      <c r="F13" s="16">
        <f>IF(_xlfn.XLOOKUP($B13,Report!$A$3:$A$28,Report!E$3:E$28,"")=0,"",_xlfn.XLOOKUP($B13,Report!$A$3:$A$28,Report!E$3:E$28,""))</f>
        <v/>
      </c>
      <c r="G13" s="16">
        <f>IF(_xlfn.XLOOKUP($B13,Report!$A$3:$A$28,Report!F$3:F$28,"")=0,"",_xlfn.XLOOKUP($B13,Report!$A$3:$A$28,Report!F$3:F$28,""))</f>
        <v/>
      </c>
      <c r="H13" s="16">
        <f>IF(_xlfn.XLOOKUP($B13,Report!$A$3:$A$28,Report!G$3:G$28,"")=0,"",_xlfn.XLOOKUP($B13,Report!$A$3:$A$28,Report!G$3:G$28,""))</f>
        <v/>
      </c>
      <c r="I13" s="16">
        <f>IF(_xlfn.XLOOKUP($B13,Report!$A$3:$A$28,Report!H$3:H$28,"")=0,"",_xlfn.XLOOKUP($B13,Report!$A$3:$A$28,Report!H$3:H$28,""))</f>
        <v/>
      </c>
      <c r="J13" s="23">
        <f>IF(SUM(C13:H13) = 0, "", SUM(C13:H13))</f>
        <v/>
      </c>
      <c r="K13" s="17">
        <f>IF(SUMIF(Production_2!B:B,Sheet1!B13,Production_2!C:C)=0,"",SUMIF(Production_2!B:B,Sheet1!B13,Production_2!C:C))</f>
        <v/>
      </c>
    </row>
    <row r="14">
      <c r="A14" s="29" t="n"/>
      <c r="B14" s="21" t="inlineStr">
        <is>
          <t>INDISKA</t>
        </is>
      </c>
      <c r="C14" s="16">
        <f>IF(_xlfn.XLOOKUP($B14,Report!$A$3:$A$28,Report!B$3:B$28,"")=0,"",_xlfn.XLOOKUP($B14,Report!$A$3:$A$28,Report!B$3:B$28,""))</f>
        <v/>
      </c>
      <c r="D14" s="16">
        <f>IF(_xlfn.XLOOKUP($B14,Report!$A$3:$A$28,Report!C$3:C$28,"")=0,"",_xlfn.XLOOKUP($B14,Report!$A$3:$A$28,Report!C$3:C$28,""))</f>
        <v/>
      </c>
      <c r="E14" s="16">
        <f>IF(_xlfn.XLOOKUP($B14,Report!$A$3:$A$28,Report!D$3:D$28,"")=0,"",_xlfn.XLOOKUP($B14,Report!$A$3:$A$28,Report!D$3:D$28,""))</f>
        <v/>
      </c>
      <c r="F14" s="16">
        <f>IF(_xlfn.XLOOKUP($B14,Report!$A$3:$A$28,Report!E$3:E$28,"")=0,"",_xlfn.XLOOKUP($B14,Report!$A$3:$A$28,Report!E$3:E$28,""))</f>
        <v/>
      </c>
      <c r="G14" s="16">
        <f>IF(_xlfn.XLOOKUP($B14,Report!$A$3:$A$28,Report!F$3:F$28,"")=0,"",_xlfn.XLOOKUP($B14,Report!$A$3:$A$28,Report!F$3:F$28,""))</f>
        <v/>
      </c>
      <c r="H14" s="16">
        <f>IF(_xlfn.XLOOKUP($B14,Report!$A$3:$A$28,Report!G$3:G$28,"")=0,"",_xlfn.XLOOKUP($B14,Report!$A$3:$A$28,Report!G$3:G$28,""))</f>
        <v/>
      </c>
      <c r="I14" s="16">
        <f>IF(_xlfn.XLOOKUP($B14,Report!$A$3:$A$28,Report!H$3:H$28,"")=0,"",_xlfn.XLOOKUP($B14,Report!$A$3:$A$28,Report!H$3:H$28,""))</f>
        <v/>
      </c>
      <c r="J14" s="23">
        <f>IF(SUM(C14:H14) = 0, "", SUM(C14:H14))</f>
        <v/>
      </c>
      <c r="K14" s="17">
        <f>IF(SUMIF(Production_2!B:B,Sheet1!B14,Production_2!C:C)=0,"",SUMIF(Production_2!B:B,Sheet1!B14,Production_2!C:C))</f>
        <v/>
      </c>
    </row>
    <row r="15">
      <c r="A15" s="29" t="n"/>
      <c r="B15" s="21" t="inlineStr">
        <is>
          <t>ITX KIDS</t>
        </is>
      </c>
      <c r="C15" s="16">
        <f>IF(_xlfn.XLOOKUP($B15,Report!$A$3:$A$28,Report!B$3:B$28,"")=0,"",_xlfn.XLOOKUP($B15,Report!$A$3:$A$28,Report!B$3:B$28,""))</f>
        <v/>
      </c>
      <c r="D15" s="16">
        <f>IF(_xlfn.XLOOKUP($B15,Report!$A$3:$A$28,Report!C$3:C$28,"")=0,"",_xlfn.XLOOKUP($B15,Report!$A$3:$A$28,Report!C$3:C$28,""))</f>
        <v/>
      </c>
      <c r="E15" s="16">
        <f>IF(_xlfn.XLOOKUP($B15,Report!$A$3:$A$28,Report!D$3:D$28,"")=0,"",_xlfn.XLOOKUP($B15,Report!$A$3:$A$28,Report!D$3:D$28,""))</f>
        <v/>
      </c>
      <c r="F15" s="16">
        <f>IF(_xlfn.XLOOKUP($B15,Report!$A$3:$A$28,Report!E$3:E$28,"")=0,"",_xlfn.XLOOKUP($B15,Report!$A$3:$A$28,Report!E$3:E$28,""))</f>
        <v/>
      </c>
      <c r="G15" s="16">
        <f>IF(_xlfn.XLOOKUP($B15,Report!$A$3:$A$28,Report!F$3:F$28,"")=0,"",_xlfn.XLOOKUP($B15,Report!$A$3:$A$28,Report!F$3:F$28,""))</f>
        <v/>
      </c>
      <c r="H15" s="16">
        <f>IF(_xlfn.XLOOKUP($B15,Report!$A$3:$A$28,Report!G$3:G$28,"")=0,"",_xlfn.XLOOKUP($B15,Report!$A$3:$A$28,Report!G$3:G$28,""))</f>
        <v/>
      </c>
      <c r="I15" s="16">
        <f>IF(_xlfn.XLOOKUP($B15,Report!$A$3:$A$28,Report!H$3:H$28,"")=0,"",_xlfn.XLOOKUP($B15,Report!$A$3:$A$28,Report!H$3:H$28,""))</f>
        <v/>
      </c>
      <c r="J15" s="23">
        <f>IF(SUM(C15:H15) = 0, "", SUM(C15:H15))</f>
        <v/>
      </c>
      <c r="K15" s="17">
        <f>IF(SUMIF(Production_2!B:B,Sheet1!B15,Production_2!C:C)=0,"",SUMIF(Production_2!B:B,Sheet1!B15,Production_2!C:C))</f>
        <v/>
      </c>
    </row>
    <row r="16">
      <c r="A16" s="30" t="n"/>
      <c r="B16" s="21" t="inlineStr">
        <is>
          <t>BIOWORLD International Ltd</t>
        </is>
      </c>
      <c r="C16" s="16">
        <f>IF(_xlfn.XLOOKUP($B16,Report!$A$3:$A$28,Report!B$3:B$28,"")=0,"",_xlfn.XLOOKUP($B16,Report!$A$3:$A$28,Report!B$3:B$28,""))</f>
        <v/>
      </c>
      <c r="D16" s="16">
        <f>IF(_xlfn.XLOOKUP($B16,Report!$A$3:$A$28,Report!C$3:C$28,"")=0,"",_xlfn.XLOOKUP($B16,Report!$A$3:$A$28,Report!C$3:C$28,""))</f>
        <v/>
      </c>
      <c r="E16" s="16">
        <f>IF(_xlfn.XLOOKUP($B16,Report!$A$3:$A$28,Report!D$3:D$28,"")=0,"",_xlfn.XLOOKUP($B16,Report!$A$3:$A$28,Report!D$3:D$28,""))</f>
        <v/>
      </c>
      <c r="F16" s="16">
        <f>IF(_xlfn.XLOOKUP($B16,Report!$A$3:$A$28,Report!E$3:E$28,"")=0,"",_xlfn.XLOOKUP($B16,Report!$A$3:$A$28,Report!E$3:E$28,""))</f>
        <v/>
      </c>
      <c r="G16" s="16">
        <f>IF(_xlfn.XLOOKUP($B16,Report!$A$3:$A$28,Report!F$3:F$28,"")=0,"",_xlfn.XLOOKUP($B16,Report!$A$3:$A$28,Report!F$3:F$28,""))</f>
        <v/>
      </c>
      <c r="H16" s="16">
        <f>IF(_xlfn.XLOOKUP($B16,Report!$A$3:$A$28,Report!G$3:G$28,"")=0,"",_xlfn.XLOOKUP($B16,Report!$A$3:$A$28,Report!G$3:G$28,""))</f>
        <v/>
      </c>
      <c r="I16" s="16">
        <f>IF(_xlfn.XLOOKUP($B16,Report!$A$3:$A$28,Report!H$3:H$28,"")=0,"",_xlfn.XLOOKUP($B16,Report!$A$3:$A$28,Report!H$3:H$28,""))</f>
        <v/>
      </c>
      <c r="J16" s="23">
        <f>IF(SUM(C16:H16) = 0, "", SUM(C16:H16))</f>
        <v/>
      </c>
      <c r="K16" s="17">
        <f>IF(SUMIF(Production_2!B:B,Sheet1!B16,Production_2!C:C)=0,"",SUMIF(Production_2!B:B,Sheet1!B16,Production_2!C:C))</f>
        <v/>
      </c>
    </row>
    <row r="17">
      <c r="A17" s="28" t="inlineStr">
        <is>
          <t>Shuzon Sir</t>
        </is>
      </c>
      <c r="B17" s="13" t="inlineStr">
        <is>
          <t>Total</t>
        </is>
      </c>
      <c r="C17" s="14">
        <f>SUM(C18:C30)</f>
        <v/>
      </c>
      <c r="D17" s="14">
        <f>SUM(D18:D30)</f>
        <v/>
      </c>
      <c r="E17" s="14">
        <f>SUM(E18:E30)</f>
        <v/>
      </c>
      <c r="F17" s="14">
        <f>SUM(F18:F30)</f>
        <v/>
      </c>
      <c r="G17" s="14">
        <f>SUM(G18:G30)</f>
        <v/>
      </c>
      <c r="H17" s="14">
        <f>SUM(H18:H30)</f>
        <v/>
      </c>
      <c r="I17" s="14">
        <f>SUM(I18:I30)</f>
        <v/>
      </c>
      <c r="J17" s="14">
        <f>SUM(J18:J30)</f>
        <v/>
      </c>
      <c r="K17" s="15">
        <f>SUM(K18:K30)</f>
        <v/>
      </c>
    </row>
    <row r="18">
      <c r="A18" s="29" t="n"/>
      <c r="B18" s="21" t="inlineStr">
        <is>
          <t>PUMA</t>
        </is>
      </c>
      <c r="C18" s="16">
        <f>IF(_xlfn.XLOOKUP($B18,Report!$A$3:$A$28,Report!B$3:B$28,"")=0,"",_xlfn.XLOOKUP($B18,Report!$A$3:$A$28,Report!B$3:B$28,""))</f>
        <v/>
      </c>
      <c r="D18" s="16">
        <f>IF(_xlfn.XLOOKUP($B18,Report!$A$3:$A$28,Report!C$3:C$28,"")=0,"",_xlfn.XLOOKUP($B18,Report!$A$3:$A$28,Report!C$3:C$28,""))</f>
        <v/>
      </c>
      <c r="E18" s="16">
        <f>IF(_xlfn.XLOOKUP($B18,Report!$A$3:$A$28,Report!D$3:D$28,"")=0,"",_xlfn.XLOOKUP($B18,Report!$A$3:$A$28,Report!D$3:D$28,""))</f>
        <v/>
      </c>
      <c r="F18" s="16">
        <f>IF(_xlfn.XLOOKUP($B18,Report!$A$3:$A$28,Report!E$3:E$28,"")=0,"",_xlfn.XLOOKUP($B18,Report!$A$3:$A$28,Report!E$3:E$28,""))</f>
        <v/>
      </c>
      <c r="G18" s="16">
        <f>IF(_xlfn.XLOOKUP($B18,Report!$A$3:$A$28,Report!F$3:F$28,"")=0,"",_xlfn.XLOOKUP($B18,Report!$A$3:$A$28,Report!F$3:F$28,""))</f>
        <v/>
      </c>
      <c r="H18" s="16">
        <f>IF(_xlfn.XLOOKUP($B18,Report!$A$3:$A$28,Report!G$3:G$28,"")=0,"",_xlfn.XLOOKUP($B18,Report!$A$3:$A$28,Report!G$3:G$28,""))</f>
        <v/>
      </c>
      <c r="I18" s="16">
        <f>IF(_xlfn.XLOOKUP($B18,Report!$A$3:$A$28,Report!H$3:H$28,"")=0,"",_xlfn.XLOOKUP($B18,Report!$A$3:$A$28,Report!H$3:H$28,""))</f>
        <v/>
      </c>
      <c r="J18" s="23">
        <f>IF(SUM(C18:H18) = 0, "", SUM(C18:H18))</f>
        <v/>
      </c>
      <c r="K18" s="17">
        <f>IF(SUMIF(Production_2!B:B,Sheet1!B18,Production_2!C:C)=0,"",SUMIF(Production_2!B:B,Sheet1!B18,Production_2!C:C))</f>
        <v/>
      </c>
    </row>
    <row r="19">
      <c r="A19" s="29" t="n"/>
      <c r="B19" s="21" t="inlineStr">
        <is>
          <t>BONITA GMBS &amp; CO. KG</t>
        </is>
      </c>
      <c r="C19" s="16">
        <f>IF(_xlfn.XLOOKUP($B19,Report!$A$3:$A$28,Report!B$3:B$28,"")=0,"",_xlfn.XLOOKUP($B19,Report!$A$3:$A$28,Report!B$3:B$28,""))</f>
        <v/>
      </c>
      <c r="D19" s="16">
        <f>IF(_xlfn.XLOOKUP($B19,Report!$A$3:$A$28,Report!C$3:C$28,"")=0,"",_xlfn.XLOOKUP($B19,Report!$A$3:$A$28,Report!C$3:C$28,""))</f>
        <v/>
      </c>
      <c r="E19" s="16">
        <f>IF(_xlfn.XLOOKUP($B19,Report!$A$3:$A$28,Report!D$3:D$28,"")=0,"",_xlfn.XLOOKUP($B19,Report!$A$3:$A$28,Report!D$3:D$28,""))</f>
        <v/>
      </c>
      <c r="F19" s="16">
        <f>IF(_xlfn.XLOOKUP($B19,Report!$A$3:$A$28,Report!E$3:E$28,"")=0,"",_xlfn.XLOOKUP($B19,Report!$A$3:$A$28,Report!E$3:E$28,""))</f>
        <v/>
      </c>
      <c r="G19" s="16">
        <f>IF(_xlfn.XLOOKUP($B19,Report!$A$3:$A$28,Report!F$3:F$28,"")=0,"",_xlfn.XLOOKUP($B19,Report!$A$3:$A$28,Report!F$3:F$28,""))</f>
        <v/>
      </c>
      <c r="H19" s="16">
        <f>IF(_xlfn.XLOOKUP($B19,Report!$A$3:$A$28,Report!G$3:G$28,"")=0,"",_xlfn.XLOOKUP($B19,Report!$A$3:$A$28,Report!G$3:G$28,""))</f>
        <v/>
      </c>
      <c r="I19" s="16">
        <f>IF(_xlfn.XLOOKUP($B19,Report!$A$3:$A$28,Report!H$3:H$28,"")=0,"",_xlfn.XLOOKUP($B19,Report!$A$3:$A$28,Report!H$3:H$28,""))</f>
        <v/>
      </c>
      <c r="J19" s="23">
        <f>IF(SUM(C19:H19) = 0, "", SUM(C19:H19))</f>
        <v/>
      </c>
      <c r="K19" s="17">
        <f>IF(SUMIF(Production_2!B:B,Sheet1!B19,Production_2!C:C)=0,"",SUMIF(Production_2!B:B,Sheet1!B19,Production_2!C:C))</f>
        <v/>
      </c>
    </row>
    <row r="20">
      <c r="A20" s="29" t="n"/>
      <c r="B20" s="21" t="inlineStr">
        <is>
          <t>NEW FRONTIER</t>
        </is>
      </c>
      <c r="C20" s="16">
        <f>IF(_xlfn.XLOOKUP($B20,Report!$A$3:$A$28,Report!B$3:B$28,"")=0,"",_xlfn.XLOOKUP($B20,Report!$A$3:$A$28,Report!B$3:B$28,""))</f>
        <v/>
      </c>
      <c r="D20" s="16">
        <f>IF(_xlfn.XLOOKUP($B20,Report!$A$3:$A$28,Report!C$3:C$28,"")=0,"",_xlfn.XLOOKUP($B20,Report!$A$3:$A$28,Report!C$3:C$28,""))</f>
        <v/>
      </c>
      <c r="E20" s="16">
        <f>IF(_xlfn.XLOOKUP($B20,Report!$A$3:$A$28,Report!D$3:D$28,"")=0,"",_xlfn.XLOOKUP($B20,Report!$A$3:$A$28,Report!D$3:D$28,""))</f>
        <v/>
      </c>
      <c r="F20" s="16">
        <f>IF(_xlfn.XLOOKUP($B20,Report!$A$3:$A$28,Report!E$3:E$28,"")=0,"",_xlfn.XLOOKUP($B20,Report!$A$3:$A$28,Report!E$3:E$28,""))</f>
        <v/>
      </c>
      <c r="G20" s="16">
        <f>IF(_xlfn.XLOOKUP($B20,Report!$A$3:$A$28,Report!F$3:F$28,"")=0,"",_xlfn.XLOOKUP($B20,Report!$A$3:$A$28,Report!F$3:F$28,""))</f>
        <v/>
      </c>
      <c r="H20" s="16">
        <f>IF(_xlfn.XLOOKUP($B20,Report!$A$3:$A$28,Report!G$3:G$28,"")=0,"",_xlfn.XLOOKUP($B20,Report!$A$3:$A$28,Report!G$3:G$28,""))</f>
        <v/>
      </c>
      <c r="I20" s="16">
        <f>IF(_xlfn.XLOOKUP($B20,Report!$A$3:$A$28,Report!H$3:H$28,"")=0,"",_xlfn.XLOOKUP($B20,Report!$A$3:$A$28,Report!H$3:H$28,""))</f>
        <v/>
      </c>
      <c r="J20" s="23">
        <f>IF(SUM(C20:H20) = 0, "", SUM(C20:H20))</f>
        <v/>
      </c>
      <c r="K20" s="17">
        <f>IF(SUMIF(Production_2!B:B,Sheet1!B20,Production_2!C:C)=0,"",SUMIF(Production_2!B:B,Sheet1!B20,Production_2!C:C))</f>
        <v/>
      </c>
    </row>
    <row r="21">
      <c r="A21" s="29" t="n"/>
      <c r="B21" s="21" t="inlineStr">
        <is>
          <t>GUESS EUROPE SAGL</t>
        </is>
      </c>
      <c r="C21" s="16">
        <f>IF(_xlfn.XLOOKUP($B21,Report!$A$3:$A$28,Report!B$3:B$28,"")=0,"",_xlfn.XLOOKUP($B21,Report!$A$3:$A$28,Report!B$3:B$28,""))</f>
        <v/>
      </c>
      <c r="D21" s="16">
        <f>IF(_xlfn.XLOOKUP($B21,Report!$A$3:$A$28,Report!C$3:C$28,"")=0,"",_xlfn.XLOOKUP($B21,Report!$A$3:$A$28,Report!C$3:C$28,""))</f>
        <v/>
      </c>
      <c r="E21" s="16">
        <f>IF(_xlfn.XLOOKUP($B21,Report!$A$3:$A$28,Report!D$3:D$28,"")=0,"",_xlfn.XLOOKUP($B21,Report!$A$3:$A$28,Report!D$3:D$28,""))</f>
        <v/>
      </c>
      <c r="F21" s="16">
        <f>IF(_xlfn.XLOOKUP($B21,Report!$A$3:$A$28,Report!E$3:E$28,"")=0,"",_xlfn.XLOOKUP($B21,Report!$A$3:$A$28,Report!E$3:E$28,""))</f>
        <v/>
      </c>
      <c r="G21" s="16">
        <f>IF(_xlfn.XLOOKUP($B21,Report!$A$3:$A$28,Report!F$3:F$28,"")=0,"",_xlfn.XLOOKUP($B21,Report!$A$3:$A$28,Report!F$3:F$28,""))</f>
        <v/>
      </c>
      <c r="H21" s="16">
        <f>IF(_xlfn.XLOOKUP($B21,Report!$A$3:$A$28,Report!G$3:G$28,"")=0,"",_xlfn.XLOOKUP($B21,Report!$A$3:$A$28,Report!G$3:G$28,""))</f>
        <v/>
      </c>
      <c r="I21" s="16">
        <f>IF(_xlfn.XLOOKUP($B21,Report!$A$3:$A$28,Report!H$3:H$28,"")=0,"",_xlfn.XLOOKUP($B21,Report!$A$3:$A$28,Report!H$3:H$28,""))</f>
        <v/>
      </c>
      <c r="J21" s="23">
        <f>IF(SUM(C21:H21) = 0, "", SUM(C21:H21))</f>
        <v/>
      </c>
      <c r="K21" s="17">
        <f>IF(SUMIF(Production_2!B:B,Sheet1!B21,Production_2!C:C)=0,"",SUMIF(Production_2!B:B,Sheet1!B21,Production_2!C:C))</f>
        <v/>
      </c>
    </row>
    <row r="22">
      <c r="A22" s="29" t="n"/>
      <c r="B22" s="21" t="inlineStr">
        <is>
          <t>TOM TAILOR SOURCING LTD.</t>
        </is>
      </c>
      <c r="C22" s="16">
        <f>IF(_xlfn.XLOOKUP($B22,Report!$A$3:$A$28,Report!B$3:B$28,"")=0,"",_xlfn.XLOOKUP($B22,Report!$A$3:$A$28,Report!B$3:B$28,""))</f>
        <v/>
      </c>
      <c r="D22" s="16">
        <f>IF(_xlfn.XLOOKUP($B22,Report!$A$3:$A$28,Report!C$3:C$28,"")=0,"",_xlfn.XLOOKUP($B22,Report!$A$3:$A$28,Report!C$3:C$28,""))</f>
        <v/>
      </c>
      <c r="E22" s="16">
        <f>IF(_xlfn.XLOOKUP($B22,Report!$A$3:$A$28,Report!D$3:D$28,"")=0,"",_xlfn.XLOOKUP($B22,Report!$A$3:$A$28,Report!D$3:D$28,""))</f>
        <v/>
      </c>
      <c r="F22" s="16">
        <f>IF(_xlfn.XLOOKUP($B22,Report!$A$3:$A$28,Report!E$3:E$28,"")=0,"",_xlfn.XLOOKUP($B22,Report!$A$3:$A$28,Report!E$3:E$28,""))</f>
        <v/>
      </c>
      <c r="G22" s="16">
        <f>IF(_xlfn.XLOOKUP($B22,Report!$A$3:$A$28,Report!F$3:F$28,"")=0,"",_xlfn.XLOOKUP($B22,Report!$A$3:$A$28,Report!F$3:F$28,""))</f>
        <v/>
      </c>
      <c r="H22" s="16">
        <f>IF(_xlfn.XLOOKUP($B22,Report!$A$3:$A$28,Report!G$3:G$28,"")=0,"",_xlfn.XLOOKUP($B22,Report!$A$3:$A$28,Report!G$3:G$28,""))</f>
        <v/>
      </c>
      <c r="I22" s="16">
        <f>IF(_xlfn.XLOOKUP($B22,Report!$A$3:$A$28,Report!H$3:H$28,"")=0,"",_xlfn.XLOOKUP($B22,Report!$A$3:$A$28,Report!H$3:H$28,""))</f>
        <v/>
      </c>
      <c r="J22" s="23">
        <f>IF(SUM(C22:H22) = 0, "", SUM(C22:H22))</f>
        <v/>
      </c>
      <c r="K22" s="17">
        <f>IF(SUMIF(Production_2!B:B,Sheet1!B22,Production_2!C:C)=0,"",SUMIF(Production_2!B:B,Sheet1!B22,Production_2!C:C))</f>
        <v/>
      </c>
    </row>
    <row r="23">
      <c r="A23" s="29" t="n"/>
      <c r="B23" s="21" t="inlineStr">
        <is>
          <t>MQ MARQET AB</t>
        </is>
      </c>
      <c r="C23" s="16">
        <f>IF(_xlfn.XLOOKUP($B23,Report!$A$3:$A$28,Report!B$3:B$28,"")=0,"",_xlfn.XLOOKUP($B23,Report!$A$3:$A$28,Report!B$3:B$28,""))</f>
        <v/>
      </c>
      <c r="D23" s="16">
        <f>IF(_xlfn.XLOOKUP($B23,Report!$A$3:$A$28,Report!C$3:C$28,"")=0,"",_xlfn.XLOOKUP($B23,Report!$A$3:$A$28,Report!C$3:C$28,""))</f>
        <v/>
      </c>
      <c r="E23" s="16">
        <f>IF(_xlfn.XLOOKUP($B23,Report!$A$3:$A$28,Report!D$3:D$28,"")=0,"",_xlfn.XLOOKUP($B23,Report!$A$3:$A$28,Report!D$3:D$28,""))</f>
        <v/>
      </c>
      <c r="F23" s="16">
        <f>IF(_xlfn.XLOOKUP($B23,Report!$A$3:$A$28,Report!E$3:E$28,"")=0,"",_xlfn.XLOOKUP($B23,Report!$A$3:$A$28,Report!E$3:E$28,""))</f>
        <v/>
      </c>
      <c r="G23" s="16">
        <f>IF(_xlfn.XLOOKUP($B23,Report!$A$3:$A$28,Report!F$3:F$28,"")=0,"",_xlfn.XLOOKUP($B23,Report!$A$3:$A$28,Report!F$3:F$28,""))</f>
        <v/>
      </c>
      <c r="H23" s="16">
        <f>IF(_xlfn.XLOOKUP($B23,Report!$A$3:$A$28,Report!G$3:G$28,"")=0,"",_xlfn.XLOOKUP($B23,Report!$A$3:$A$28,Report!G$3:G$28,""))</f>
        <v/>
      </c>
      <c r="I23" s="16">
        <f>IF(_xlfn.XLOOKUP($B23,Report!$A$3:$A$28,Report!H$3:H$28,"")=0,"",_xlfn.XLOOKUP($B23,Report!$A$3:$A$28,Report!H$3:H$28,""))</f>
        <v/>
      </c>
      <c r="J23" s="23">
        <f>IF(SUM(C23:H23) = 0, "", SUM(C23:H23))</f>
        <v/>
      </c>
      <c r="K23" s="17">
        <f>IF(SUMIF(Production_2!B:B,Sheet1!B23,Production_2!C:C)=0,"",SUMIF(Production_2!B:B,Sheet1!B23,Production_2!C:C))</f>
        <v/>
      </c>
    </row>
    <row r="24">
      <c r="A24" s="29" t="n"/>
      <c r="B24" s="21" t="inlineStr">
        <is>
          <t>Ralph Lauren Corporation</t>
        </is>
      </c>
      <c r="C24" s="16">
        <f>IF(_xlfn.XLOOKUP($B24,Report!$A$3:$A$28,Report!B$3:B$28,"")=0,"",_xlfn.XLOOKUP($B24,Report!$A$3:$A$28,Report!B$3:B$28,""))</f>
        <v/>
      </c>
      <c r="D24" s="16">
        <f>IF(_xlfn.XLOOKUP($B24,Report!$A$3:$A$28,Report!C$3:C$28,"")=0,"",_xlfn.XLOOKUP($B24,Report!$A$3:$A$28,Report!C$3:C$28,""))</f>
        <v/>
      </c>
      <c r="E24" s="16">
        <f>IF(_xlfn.XLOOKUP($B24,Report!$A$3:$A$28,Report!D$3:D$28,"")=0,"",_xlfn.XLOOKUP($B24,Report!$A$3:$A$28,Report!D$3:D$28,""))</f>
        <v/>
      </c>
      <c r="F24" s="16">
        <f>IF(_xlfn.XLOOKUP($B24,Report!$A$3:$A$28,Report!E$3:E$28,"")=0,"",_xlfn.XLOOKUP($B24,Report!$A$3:$A$28,Report!E$3:E$28,""))</f>
        <v/>
      </c>
      <c r="G24" s="16">
        <f>IF(_xlfn.XLOOKUP($B24,Report!$A$3:$A$28,Report!F$3:F$28,"")=0,"",_xlfn.XLOOKUP($B24,Report!$A$3:$A$28,Report!F$3:F$28,""))</f>
        <v/>
      </c>
      <c r="H24" s="16">
        <f>IF(_xlfn.XLOOKUP($B24,Report!$A$3:$A$28,Report!G$3:G$28,"")=0,"",_xlfn.XLOOKUP($B24,Report!$A$3:$A$28,Report!G$3:G$28,""))</f>
        <v/>
      </c>
      <c r="I24" s="16">
        <f>IF(_xlfn.XLOOKUP($B24,Report!$A$3:$A$28,Report!H$3:H$28,"")=0,"",_xlfn.XLOOKUP($B24,Report!$A$3:$A$28,Report!H$3:H$28,""))</f>
        <v/>
      </c>
      <c r="J24" s="23">
        <f>IF(SUM(C24:H24) = 0, "", SUM(C24:H24))</f>
        <v/>
      </c>
      <c r="K24" s="17">
        <f>IF(SUMIF(Production_2!B:B,Sheet1!B24,Production_2!C:C)=0,"",SUMIF(Production_2!B:B,Sheet1!B24,Production_2!C:C))</f>
        <v/>
      </c>
    </row>
    <row r="25">
      <c r="A25" s="29" t="n"/>
      <c r="B25" s="21" t="inlineStr">
        <is>
          <t>HUGO BOSS AG</t>
        </is>
      </c>
      <c r="C25" s="16">
        <f>IF(_xlfn.XLOOKUP($B25,Report!$A$3:$A$28,Report!B$3:B$28,"")=0,"",_xlfn.XLOOKUP($B25,Report!$A$3:$A$28,Report!B$3:B$28,""))</f>
        <v/>
      </c>
      <c r="D25" s="16">
        <f>IF(_xlfn.XLOOKUP($B25,Report!$A$3:$A$28,Report!C$3:C$28,"")=0,"",_xlfn.XLOOKUP($B25,Report!$A$3:$A$28,Report!C$3:C$28,""))</f>
        <v/>
      </c>
      <c r="E25" s="16">
        <f>IF(_xlfn.XLOOKUP($B25,Report!$A$3:$A$28,Report!D$3:D$28,"")=0,"",_xlfn.XLOOKUP($B25,Report!$A$3:$A$28,Report!D$3:D$28,""))</f>
        <v/>
      </c>
      <c r="F25" s="16">
        <f>IF(_xlfn.XLOOKUP($B25,Report!$A$3:$A$28,Report!E$3:E$28,"")=0,"",_xlfn.XLOOKUP($B25,Report!$A$3:$A$28,Report!E$3:E$28,""))</f>
        <v/>
      </c>
      <c r="G25" s="16">
        <f>IF(_xlfn.XLOOKUP($B25,Report!$A$3:$A$28,Report!F$3:F$28,"")=0,"",_xlfn.XLOOKUP($B25,Report!$A$3:$A$28,Report!F$3:F$28,""))</f>
        <v/>
      </c>
      <c r="H25" s="16">
        <f>IF(_xlfn.XLOOKUP($B25,Report!$A$3:$A$28,Report!G$3:G$28,"")=0,"",_xlfn.XLOOKUP($B25,Report!$A$3:$A$28,Report!G$3:G$28,""))</f>
        <v/>
      </c>
      <c r="I25" s="16">
        <f>IF(_xlfn.XLOOKUP($B25,Report!$A$3:$A$28,Report!H$3:H$28,"")=0,"",_xlfn.XLOOKUP($B25,Report!$A$3:$A$28,Report!H$3:H$28,""))</f>
        <v/>
      </c>
      <c r="J25" s="23">
        <f>IF(SUM(C25:H25) = 0, "", SUM(C25:H25))</f>
        <v/>
      </c>
      <c r="K25" s="17">
        <f>IF(SUMIF(Production_2!B:B,Sheet1!B25,Production_2!C:C)=0,"",SUMIF(Production_2!B:B,Sheet1!B25,Production_2!C:C))</f>
        <v/>
      </c>
    </row>
    <row r="26">
      <c r="A26" s="29" t="n"/>
      <c r="B26" s="21" t="inlineStr">
        <is>
          <t>NEXT SOURCING LTD.</t>
        </is>
      </c>
      <c r="C26" s="16">
        <f>IF(_xlfn.XLOOKUP($B26,Report!$A$3:$A$28,Report!B$3:B$28,"")=0,"",_xlfn.XLOOKUP($B26,Report!$A$3:$A$28,Report!B$3:B$28,""))</f>
        <v/>
      </c>
      <c r="D26" s="16">
        <f>IF(_xlfn.XLOOKUP($B26,Report!$A$3:$A$28,Report!C$3:C$28,"")=0,"",_xlfn.XLOOKUP($B26,Report!$A$3:$A$28,Report!C$3:C$28,""))</f>
        <v/>
      </c>
      <c r="E26" s="16">
        <f>IF(_xlfn.XLOOKUP($B26,Report!$A$3:$A$28,Report!D$3:D$28,"")=0,"",_xlfn.XLOOKUP($B26,Report!$A$3:$A$28,Report!D$3:D$28,""))</f>
        <v/>
      </c>
      <c r="F26" s="16">
        <f>IF(_xlfn.XLOOKUP($B26,Report!$A$3:$A$28,Report!E$3:E$28,"")=0,"",_xlfn.XLOOKUP($B26,Report!$A$3:$A$28,Report!E$3:E$28,""))</f>
        <v/>
      </c>
      <c r="G26" s="16">
        <f>IF(_xlfn.XLOOKUP($B26,Report!$A$3:$A$28,Report!F$3:F$28,"")=0,"",_xlfn.XLOOKUP($B26,Report!$A$3:$A$28,Report!F$3:F$28,""))</f>
        <v/>
      </c>
      <c r="H26" s="16">
        <f>IF(_xlfn.XLOOKUP($B26,Report!$A$3:$A$28,Report!G$3:G$28,"")=0,"",_xlfn.XLOOKUP($B26,Report!$A$3:$A$28,Report!G$3:G$28,""))</f>
        <v/>
      </c>
      <c r="I26" s="16">
        <f>IF(_xlfn.XLOOKUP($B26,Report!$A$3:$A$28,Report!H$3:H$28,"")=0,"",_xlfn.XLOOKUP($B26,Report!$A$3:$A$28,Report!H$3:H$28,""))</f>
        <v/>
      </c>
      <c r="J26" s="23">
        <f>IF(SUM(C26:H26) = 0, "", SUM(C26:H26))</f>
        <v/>
      </c>
      <c r="K26" s="17">
        <f>IF(SUMIF(Production_2!B:B,Sheet1!B26,Production_2!C:C)=0,"",SUMIF(Production_2!B:B,Sheet1!B26,Production_2!C:C))</f>
        <v/>
      </c>
    </row>
    <row r="27">
      <c r="A27" s="29" t="n"/>
      <c r="B27" s="21" t="inlineStr">
        <is>
          <t>G-STAR RAW CV</t>
        </is>
      </c>
      <c r="C27" s="16">
        <f>IF(_xlfn.XLOOKUP($B27,Report!$A$3:$A$28,Report!B$3:B$28,"")=0,"",_xlfn.XLOOKUP($B27,Report!$A$3:$A$28,Report!B$3:B$28,""))</f>
        <v/>
      </c>
      <c r="D27" s="16">
        <f>IF(_xlfn.XLOOKUP($B27,Report!$A$3:$A$28,Report!C$3:C$28,"")=0,"",_xlfn.XLOOKUP($B27,Report!$A$3:$A$28,Report!C$3:C$28,""))</f>
        <v/>
      </c>
      <c r="E27" s="16">
        <f>IF(_xlfn.XLOOKUP($B27,Report!$A$3:$A$28,Report!D$3:D$28,"")=0,"",_xlfn.XLOOKUP($B27,Report!$A$3:$A$28,Report!D$3:D$28,""))</f>
        <v/>
      </c>
      <c r="F27" s="16">
        <f>IF(_xlfn.XLOOKUP($B27,Report!$A$3:$A$28,Report!E$3:E$28,"")=0,"",_xlfn.XLOOKUP($B27,Report!$A$3:$A$28,Report!E$3:E$28,""))</f>
        <v/>
      </c>
      <c r="G27" s="16">
        <f>IF(_xlfn.XLOOKUP($B27,Report!$A$3:$A$28,Report!F$3:F$28,"")=0,"",_xlfn.XLOOKUP($B27,Report!$A$3:$A$28,Report!F$3:F$28,""))</f>
        <v/>
      </c>
      <c r="H27" s="16">
        <f>IF(_xlfn.XLOOKUP($B27,Report!$A$3:$A$28,Report!G$3:G$28,"")=0,"",_xlfn.XLOOKUP($B27,Report!$A$3:$A$28,Report!G$3:G$28,""))</f>
        <v/>
      </c>
      <c r="I27" s="16">
        <f>IF(_xlfn.XLOOKUP($B27,Report!$A$3:$A$28,Report!H$3:H$28,"")=0,"",_xlfn.XLOOKUP($B27,Report!$A$3:$A$28,Report!H$3:H$28,""))</f>
        <v/>
      </c>
      <c r="J27" s="23">
        <f>IF(SUM(C27:H27) = 0, "", SUM(C27:H27))</f>
        <v/>
      </c>
      <c r="K27" s="17">
        <f>IF(SUMIF(Production_2!B:B,Sheet1!B27,Production_2!C:C)=0,"",SUMIF(Production_2!B:B,Sheet1!B27,Production_2!C:C))</f>
        <v/>
      </c>
    </row>
    <row r="28">
      <c r="A28" s="29" t="n"/>
      <c r="B28" s="21" t="inlineStr">
        <is>
          <t>CAMEL ACTIVE / BHB-Fashion Service Gmbh</t>
        </is>
      </c>
      <c r="C28" s="16">
        <f>IF(_xlfn.XLOOKUP($B28,Report!$A$3:$A$28,Report!B$3:B$28,"")=0,"",_xlfn.XLOOKUP($B28,Report!$A$3:$A$28,Report!B$3:B$28,""))</f>
        <v/>
      </c>
      <c r="D28" s="16">
        <f>IF(_xlfn.XLOOKUP($B28,Report!$A$3:$A$28,Report!C$3:C$28,"")=0,"",_xlfn.XLOOKUP($B28,Report!$A$3:$A$28,Report!C$3:C$28,""))</f>
        <v/>
      </c>
      <c r="E28" s="16">
        <f>IF(_xlfn.XLOOKUP($B28,Report!$A$3:$A$28,Report!D$3:D$28,"")=0,"",_xlfn.XLOOKUP($B28,Report!$A$3:$A$28,Report!D$3:D$28,""))</f>
        <v/>
      </c>
      <c r="F28" s="16">
        <f>IF(_xlfn.XLOOKUP($B28,Report!$A$3:$A$28,Report!E$3:E$28,"")=0,"",_xlfn.XLOOKUP($B28,Report!$A$3:$A$28,Report!E$3:E$28,""))</f>
        <v/>
      </c>
      <c r="G28" s="16">
        <f>IF(_xlfn.XLOOKUP($B28,Report!$A$3:$A$28,Report!F$3:F$28,"")=0,"",_xlfn.XLOOKUP($B28,Report!$A$3:$A$28,Report!F$3:F$28,""))</f>
        <v/>
      </c>
      <c r="H28" s="16">
        <f>IF(_xlfn.XLOOKUP($B28,Report!$A$3:$A$28,Report!G$3:G$28,"")=0,"",_xlfn.XLOOKUP($B28,Report!$A$3:$A$28,Report!G$3:G$28,""))</f>
        <v/>
      </c>
      <c r="I28" s="16">
        <f>IF(_xlfn.XLOOKUP($B28,Report!$A$3:$A$28,Report!H$3:H$28,"")=0,"",_xlfn.XLOOKUP($B28,Report!$A$3:$A$28,Report!H$3:H$28,""))</f>
        <v/>
      </c>
      <c r="J28" s="23">
        <f>IF(SUM(C28:H28) = 0, "", SUM(C28:H28))</f>
        <v/>
      </c>
      <c r="K28" s="17">
        <f>IF(SUMIF(Production_2!B:B,Sheet1!B28,Production_2!C:C)=0,"",SUMIF(Production_2!B:B,Sheet1!B28,Production_2!C:C))</f>
        <v/>
      </c>
    </row>
    <row r="29">
      <c r="A29" s="29" t="n"/>
      <c r="B29" s="21" t="inlineStr">
        <is>
          <t>OCHNIK</t>
        </is>
      </c>
      <c r="C29" s="16">
        <f>IF(_xlfn.XLOOKUP($B29,Report!$A$3:$A$28,Report!B$3:B$28,"")=0,"",_xlfn.XLOOKUP($B29,Report!$A$3:$A$28,Report!B$3:B$28,""))</f>
        <v/>
      </c>
      <c r="D29" s="16">
        <f>IF(_xlfn.XLOOKUP($B29,Report!$A$3:$A$28,Report!C$3:C$28,"")=0,"",_xlfn.XLOOKUP($B29,Report!$A$3:$A$28,Report!C$3:C$28,""))</f>
        <v/>
      </c>
      <c r="E29" s="16">
        <f>IF(_xlfn.XLOOKUP($B29,Report!$A$3:$A$28,Report!D$3:D$28,"")=0,"",_xlfn.XLOOKUP($B29,Report!$A$3:$A$28,Report!D$3:D$28,""))</f>
        <v/>
      </c>
      <c r="F29" s="16">
        <f>IF(_xlfn.XLOOKUP($B29,Report!$A$3:$A$28,Report!E$3:E$28,"")=0,"",_xlfn.XLOOKUP($B29,Report!$A$3:$A$28,Report!E$3:E$28,""))</f>
        <v/>
      </c>
      <c r="G29" s="16">
        <f>IF(_xlfn.XLOOKUP($B29,Report!$A$3:$A$28,Report!F$3:F$28,"")=0,"",_xlfn.XLOOKUP($B29,Report!$A$3:$A$28,Report!F$3:F$28,""))</f>
        <v/>
      </c>
      <c r="H29" s="16">
        <f>IF(_xlfn.XLOOKUP($B29,Report!$A$3:$A$28,Report!G$3:G$28,"")=0,"",_xlfn.XLOOKUP($B29,Report!$A$3:$A$28,Report!G$3:G$28,""))</f>
        <v/>
      </c>
      <c r="I29" s="16">
        <f>IF(_xlfn.XLOOKUP($B29,Report!$A$3:$A$28,Report!H$3:H$28,"")=0,"",_xlfn.XLOOKUP($B29,Report!$A$3:$A$28,Report!H$3:H$28,""))</f>
        <v/>
      </c>
      <c r="J29" s="23">
        <f>IF(SUM(C29:H29) = 0, "", SUM(C29:H29))</f>
        <v/>
      </c>
      <c r="K29" s="17">
        <f>IF(SUMIF(Production_2!B:B,Sheet1!B29,Production_2!C:C)=0,"",SUMIF(Production_2!B:B,Sheet1!B29,Production_2!C:C))</f>
        <v/>
      </c>
    </row>
    <row r="30">
      <c r="A30" s="30" t="n"/>
      <c r="B30" s="21" t="inlineStr">
        <is>
          <t>ITX TRADING SA</t>
        </is>
      </c>
      <c r="C30" s="16">
        <f>IF(_xlfn.XLOOKUP($B30,Report!$A$3:$A$28,Report!B$3:B$28,"")=0,"",_xlfn.XLOOKUP($B30,Report!$A$3:$A$28,Report!B$3:B$28,""))</f>
        <v/>
      </c>
      <c r="D30" s="16">
        <f>IF(_xlfn.XLOOKUP($B30,Report!$A$3:$A$28,Report!C$3:C$28,"")=0,"",_xlfn.XLOOKUP($B30,Report!$A$3:$A$28,Report!C$3:C$28,""))</f>
        <v/>
      </c>
      <c r="E30" s="16">
        <f>IF(_xlfn.XLOOKUP($B30,Report!$A$3:$A$28,Report!D$3:D$28,"")=0,"",_xlfn.XLOOKUP($B30,Report!$A$3:$A$28,Report!D$3:D$28,""))</f>
        <v/>
      </c>
      <c r="F30" s="16">
        <f>IF(_xlfn.XLOOKUP($B30,Report!$A$3:$A$28,Report!E$3:E$28,"")=0,"",_xlfn.XLOOKUP($B30,Report!$A$3:$A$28,Report!E$3:E$28,""))</f>
        <v/>
      </c>
      <c r="G30" s="16">
        <f>IF(_xlfn.XLOOKUP($B30,Report!$A$3:$A$28,Report!F$3:F$28,"")=0,"",_xlfn.XLOOKUP($B30,Report!$A$3:$A$28,Report!F$3:F$28,""))</f>
        <v/>
      </c>
      <c r="H30" s="16">
        <f>IF(_xlfn.XLOOKUP($B30,Report!$A$3:$A$28,Report!G$3:G$28,"")=0,"",_xlfn.XLOOKUP($B30,Report!$A$3:$A$28,Report!G$3:G$28,""))</f>
        <v/>
      </c>
      <c r="I30" s="16">
        <f>IF(_xlfn.XLOOKUP($B30,Report!$A$3:$A$28,Report!H$3:H$28,"")=0,"",_xlfn.XLOOKUP($B30,Report!$A$3:$A$28,Report!H$3:H$28,""))</f>
        <v/>
      </c>
      <c r="J30" s="23">
        <f>IF(SUM(C30:H30) = 0, "", SUM(C30:H30))</f>
        <v/>
      </c>
      <c r="K30" s="17">
        <f>IF(SUMIF(Production_2!B:B,Sheet1!B30,Production_2!C:C)=0,"",SUMIF(Production_2!B:B,Sheet1!B30,Production_2!C:C))</f>
        <v/>
      </c>
    </row>
  </sheetData>
  <mergeCells count="4">
    <mergeCell ref="A1:J1"/>
    <mergeCell ref="A17:A30"/>
    <mergeCell ref="A4:A9"/>
    <mergeCell ref="A10:A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C1" sqref="C1:C1048576"/>
    </sheetView>
  </sheetViews>
  <sheetFormatPr baseColWidth="8" defaultRowHeight="15"/>
  <cols>
    <col width="40.140625" bestFit="1" customWidth="1" style="31" min="2" max="2"/>
  </cols>
  <sheetData>
    <row r="1">
      <c r="A1" s="1" t="inlineStr">
        <is>
          <t>Buyer</t>
        </is>
      </c>
      <c r="B1" s="1" t="inlineStr">
        <is>
          <t>Name</t>
        </is>
      </c>
      <c r="C1" s="1" t="inlineStr">
        <is>
          <t>Qnt</t>
        </is>
      </c>
    </row>
    <row r="2">
      <c r="A2" t="inlineStr">
        <is>
          <t>CNA</t>
        </is>
      </c>
      <c r="B2">
        <f>VLOOKUP(A2,lookup!$G$1:$H$50,2,FALSE)</f>
        <v/>
      </c>
      <c r="C2" t="n">
        <v>129795</v>
      </c>
    </row>
    <row r="3">
      <c r="A3" t="inlineStr">
        <is>
          <t>HNM</t>
        </is>
      </c>
      <c r="B3">
        <f>VLOOKUP(A3,lookup!$G$1:$H$50,2,FALSE)</f>
        <v/>
      </c>
      <c r="C3" t="n">
        <v>162761</v>
      </c>
    </row>
    <row r="4">
      <c r="A4" t="inlineStr">
        <is>
          <t>ASDA</t>
        </is>
      </c>
      <c r="B4">
        <f>VLOOKUP(A4,lookup!$G$1:$H$50,2,FALSE)</f>
        <v/>
      </c>
      <c r="C4" t="n">
        <v>126976</v>
      </c>
    </row>
    <row r="5">
      <c r="A5" t="inlineStr">
        <is>
          <t>MQM</t>
        </is>
      </c>
      <c r="B5">
        <f>VLOOKUP(A5,lookup!$G$1:$H$50,2,FALSE)</f>
        <v/>
      </c>
      <c r="C5" t="n">
        <v>915</v>
      </c>
    </row>
    <row r="6">
      <c r="A6" t="inlineStr">
        <is>
          <t>BST</t>
        </is>
      </c>
      <c r="B6">
        <f>VLOOKUP(A6,lookup!$G$1:$H$50,2,FALSE)</f>
        <v/>
      </c>
      <c r="C6" t="n">
        <v>21255</v>
      </c>
    </row>
    <row r="7">
      <c r="A7" t="inlineStr">
        <is>
          <t>GE</t>
        </is>
      </c>
      <c r="B7">
        <f>VLOOKUP(A7,lookup!$G$1:$H$50,2,FALSE)</f>
        <v/>
      </c>
      <c r="C7" t="n">
        <v>1000</v>
      </c>
    </row>
    <row r="8">
      <c r="A8" t="inlineStr">
        <is>
          <t>HB</t>
        </is>
      </c>
      <c r="B8">
        <f>VLOOKUP(A8,lookup!$G$1:$H$50,2,FALSE)</f>
        <v/>
      </c>
      <c r="C8" t="n">
        <v>11000</v>
      </c>
    </row>
    <row r="9">
      <c r="A9" t="inlineStr">
        <is>
          <t>ITX</t>
        </is>
      </c>
      <c r="B9">
        <f>VLOOKUP(A9,lookup!$G$1:$H$50,2,FALSE)</f>
        <v/>
      </c>
      <c r="C9" t="n">
        <v>19787</v>
      </c>
    </row>
    <row r="10">
      <c r="A10" t="inlineStr">
        <is>
          <t>TOM</t>
        </is>
      </c>
      <c r="B10">
        <f>VLOOKUP(A10,lookup!$G$1:$H$50,2,FALSE)</f>
        <v/>
      </c>
      <c r="C10" t="n">
        <v>4200</v>
      </c>
    </row>
    <row r="11">
      <c r="A11" t="inlineStr">
        <is>
          <t>GST</t>
        </is>
      </c>
      <c r="B11">
        <f>VLOOKUP(A11,lookup!$G$1:$H$50,2,FALSE)</f>
        <v/>
      </c>
      <c r="C11" t="n">
        <v>1270</v>
      </c>
    </row>
    <row r="12">
      <c r="A12" t="inlineStr">
        <is>
          <t>Puma</t>
        </is>
      </c>
      <c r="B12">
        <f>VLOOKUP(A12,lookup!$G$1:$H$50,2,FALSE)</f>
        <v/>
      </c>
      <c r="C12" t="n">
        <v>2170</v>
      </c>
    </row>
    <row r="13">
      <c r="A13" t="inlineStr">
        <is>
          <t>RL</t>
        </is>
      </c>
      <c r="B13">
        <f>VLOOKUP(A13,lookup!$G$1:$H$50,2,FALSE)</f>
        <v/>
      </c>
      <c r="C13" t="n">
        <v>1930</v>
      </c>
    </row>
    <row r="14">
      <c r="A14" t="inlineStr">
        <is>
          <t>NFR</t>
        </is>
      </c>
      <c r="B14">
        <f>VLOOKUP(A14,lookup!$G$1:$H$50,2,FALSE)</f>
        <v/>
      </c>
      <c r="C14" t="n">
        <v>13907</v>
      </c>
    </row>
    <row r="15">
      <c r="A15" t="inlineStr">
        <is>
          <t>VFC</t>
        </is>
      </c>
      <c r="B15">
        <f>VLOOKUP(A15,lookup!$G$1:$H$50,2,FALSE)</f>
        <v/>
      </c>
      <c r="C15" t="n">
        <v>32452</v>
      </c>
    </row>
    <row r="16">
      <c r="A16" t="inlineStr">
        <is>
          <t>GUE</t>
        </is>
      </c>
      <c r="B16">
        <f>VLOOKUP(A16,lookup!$G$1:$H$50,2,FALSE)</f>
        <v/>
      </c>
      <c r="C16" t="n">
        <v>4970</v>
      </c>
    </row>
    <row r="17">
      <c r="A17" t="inlineStr">
        <is>
          <t>KMR</t>
        </is>
      </c>
      <c r="B17">
        <f>VLOOKUP(A17,lookup!$G$1:$H$50,2,FALSE)</f>
        <v/>
      </c>
      <c r="C17" t="n">
        <v>3738</v>
      </c>
      <c r="E17" s="4" t="n"/>
    </row>
    <row r="18">
      <c r="A18" t="inlineStr"/>
      <c r="B18">
        <f>VLOOKUP(A18,lookup!$G$1:$H$50,2,FALSE)</f>
        <v/>
      </c>
      <c r="C18" t="inlineStr"/>
    </row>
    <row r="19">
      <c r="A19" t="inlineStr"/>
      <c r="B19">
        <f>VLOOKUP(A19,lookup!$G$1:$H$50,2,FALSE)</f>
        <v/>
      </c>
      <c r="C19" t="inlineStr"/>
    </row>
    <row r="20">
      <c r="A20" t="inlineStr"/>
      <c r="B20">
        <f>VLOOKUP(A20,lookup!$G$1:$H$50,2,FALSE)</f>
        <v/>
      </c>
      <c r="C20" t="inlineStr"/>
    </row>
    <row r="21">
      <c r="A21" t="inlineStr"/>
      <c r="B21">
        <f>VLOOKUP(A21,lookup!$G$1:$H$50,2,FALSE)</f>
        <v/>
      </c>
      <c r="C21" t="inlineStr"/>
    </row>
    <row r="22">
      <c r="A22" t="inlineStr"/>
      <c r="B22">
        <f>VLOOKUP(A22,lookup!$G$1:$H$50,2,FALSE)</f>
        <v/>
      </c>
      <c r="C22" t="inlineStr"/>
    </row>
    <row r="23">
      <c r="A23" t="inlineStr"/>
      <c r="B23">
        <f>VLOOKUP(A23,lookup!$G$1:$H$50,2,FALSE)</f>
        <v/>
      </c>
      <c r="C23" t="inlineStr"/>
    </row>
    <row r="24">
      <c r="A24" t="inlineStr"/>
      <c r="B24">
        <f>VLOOKUP(A24,lookup!$G$1:$H$50,2,FALSE)</f>
        <v/>
      </c>
      <c r="C24" t="inlineStr"/>
    </row>
    <row r="25">
      <c r="A25" t="inlineStr"/>
      <c r="B25">
        <f>VLOOKUP(A25,lookup!$G$1:$H$50,2,FALSE)</f>
        <v/>
      </c>
      <c r="C25" t="inlineStr"/>
    </row>
    <row r="26">
      <c r="A26" t="inlineStr"/>
      <c r="C26" t="inlineStr"/>
    </row>
    <row r="27">
      <c r="A27" t="inlineStr"/>
      <c r="C27" t="inlineStr"/>
    </row>
    <row r="28">
      <c r="A28" t="inlineStr"/>
      <c r="C28" t="inlineStr"/>
    </row>
    <row r="29">
      <c r="A29" t="inlineStr"/>
      <c r="C29" t="inlineStr"/>
    </row>
    <row r="30">
      <c r="A30" t="inlineStr"/>
      <c r="C30" t="inlineStr"/>
    </row>
    <row r="31">
      <c r="A31" t="inlineStr"/>
      <c r="C31" t="inlineStr"/>
    </row>
    <row r="32">
      <c r="A32" t="inlineStr"/>
      <c r="C32" t="inlineStr"/>
    </row>
    <row r="33">
      <c r="A33" t="inlineStr"/>
      <c r="C33" t="inlineStr"/>
    </row>
    <row r="34">
      <c r="A34" t="inlineStr"/>
      <c r="C34" t="inlineStr"/>
    </row>
    <row r="35">
      <c r="A35" t="inlineStr"/>
      <c r="C35" t="inlineStr"/>
    </row>
    <row r="36">
      <c r="A36" t="inlineStr"/>
      <c r="C36" t="inlineStr"/>
    </row>
    <row r="37">
      <c r="A37" t="inlineStr"/>
      <c r="C37" t="inlineStr"/>
    </row>
    <row r="38">
      <c r="A38" t="inlineStr"/>
      <c r="C38" t="inlineStr"/>
    </row>
    <row r="39">
      <c r="A39" t="inlineStr"/>
      <c r="C39" t="inlineStr"/>
    </row>
    <row r="40">
      <c r="A40" t="inlineStr"/>
      <c r="C40" t="inlineStr"/>
    </row>
    <row r="41">
      <c r="A41" t="inlineStr"/>
      <c r="C41" t="inlineStr"/>
    </row>
    <row r="42">
      <c r="A42" t="inlineStr"/>
      <c r="C42" t="inlineStr"/>
    </row>
    <row r="43">
      <c r="A43" t="inlineStr"/>
      <c r="C43" t="inlineStr"/>
    </row>
    <row r="44">
      <c r="A44" t="inlineStr"/>
      <c r="C44" t="inlineStr"/>
    </row>
    <row r="45">
      <c r="A45" t="inlineStr"/>
      <c r="C45" t="inlineStr"/>
    </row>
    <row r="46">
      <c r="A46" t="inlineStr"/>
      <c r="C46" t="inlineStr"/>
    </row>
    <row r="47">
      <c r="A47" t="inlineStr"/>
      <c r="C47" t="inlineStr"/>
    </row>
    <row r="48">
      <c r="A48" t="inlineStr"/>
      <c r="C48" t="inlineStr"/>
    </row>
    <row r="49">
      <c r="A49" t="inlineStr"/>
      <c r="C49" t="inlineStr"/>
    </row>
    <row r="50">
      <c r="A50" t="inlineStr"/>
      <c r="C50" t="inlineStr"/>
    </row>
    <row r="51">
      <c r="A51" t="inlineStr"/>
      <c r="C51" t="inlineStr"/>
    </row>
    <row r="52">
      <c r="A52" t="inlineStr"/>
      <c r="C52" t="inlineStr"/>
    </row>
    <row r="53">
      <c r="A53" t="inlineStr"/>
      <c r="C53" t="inlineStr"/>
    </row>
    <row r="54">
      <c r="A54" t="inlineStr"/>
      <c r="C54" t="inlineStr"/>
    </row>
    <row r="55">
      <c r="A55" t="inlineStr"/>
      <c r="C55" t="inlineStr"/>
    </row>
    <row r="56">
      <c r="A56" t="inlineStr"/>
      <c r="C56" t="inlineStr"/>
    </row>
    <row r="57">
      <c r="A57" t="inlineStr"/>
      <c r="C57" t="inlineStr"/>
    </row>
    <row r="58">
      <c r="A58" t="inlineStr"/>
      <c r="C58" t="inlineStr"/>
    </row>
    <row r="59">
      <c r="A59" t="inlineStr"/>
      <c r="C59" t="inlineStr"/>
    </row>
    <row r="60">
      <c r="A60" t="inlineStr"/>
      <c r="C60" t="inlineStr"/>
    </row>
    <row r="61">
      <c r="A61" t="inlineStr"/>
      <c r="C61" t="inlineStr"/>
    </row>
    <row r="62">
      <c r="A62" t="inlineStr"/>
      <c r="C62" t="inlineStr"/>
    </row>
    <row r="63">
      <c r="A63" t="inlineStr"/>
      <c r="C63" t="inlineStr"/>
    </row>
    <row r="64">
      <c r="A64" t="inlineStr"/>
      <c r="C64" t="inlineStr"/>
    </row>
    <row r="65">
      <c r="A65" t="inlineStr"/>
      <c r="C65" t="inlineStr"/>
    </row>
    <row r="66">
      <c r="A66" t="inlineStr"/>
      <c r="C66" t="inlineStr"/>
    </row>
    <row r="67">
      <c r="A67" t="inlineStr"/>
      <c r="C67" t="inlineStr"/>
    </row>
    <row r="68">
      <c r="A68" t="inlineStr"/>
      <c r="C68" t="inlineStr"/>
    </row>
    <row r="69">
      <c r="A69" t="inlineStr"/>
      <c r="C69" t="inlineStr"/>
    </row>
    <row r="70">
      <c r="A70" t="inlineStr"/>
      <c r="C70" t="inlineStr"/>
    </row>
    <row r="71">
      <c r="A71" t="inlineStr"/>
      <c r="C71" t="inlineStr"/>
    </row>
    <row r="72">
      <c r="A72" t="inlineStr"/>
      <c r="C72" t="inlineStr"/>
    </row>
    <row r="73">
      <c r="A73" t="inlineStr"/>
      <c r="C73" t="inlineStr"/>
    </row>
    <row r="74">
      <c r="A74" t="inlineStr"/>
      <c r="C74" t="inlineStr"/>
    </row>
    <row r="75">
      <c r="A75" t="inlineStr"/>
      <c r="C75" t="inlineStr"/>
    </row>
    <row r="76">
      <c r="A76" t="inlineStr"/>
      <c r="C76" t="inlineStr"/>
    </row>
    <row r="77">
      <c r="A77" t="inlineStr"/>
      <c r="C77" t="inlineStr"/>
    </row>
    <row r="78">
      <c r="A78" t="inlineStr"/>
      <c r="C78" t="inlineStr"/>
    </row>
    <row r="79">
      <c r="A79" t="inlineStr"/>
      <c r="C79" t="inlineStr"/>
    </row>
    <row r="80">
      <c r="A80" t="inlineStr"/>
      <c r="C80" t="inlineStr"/>
    </row>
    <row r="81">
      <c r="A81" t="inlineStr"/>
      <c r="C81" t="inlineStr"/>
    </row>
    <row r="82">
      <c r="A82" t="inlineStr"/>
      <c r="C82" t="inlineStr"/>
    </row>
    <row r="83">
      <c r="A83" t="inlineStr"/>
      <c r="C83" t="inlineStr"/>
    </row>
    <row r="84">
      <c r="A84" t="inlineStr"/>
      <c r="C84" t="inlineStr"/>
    </row>
    <row r="85">
      <c r="A85" t="inlineStr"/>
      <c r="C85" t="inlineStr"/>
    </row>
    <row r="86">
      <c r="A86" t="inlineStr"/>
      <c r="C86" t="inlineStr"/>
    </row>
    <row r="87">
      <c r="A87" t="inlineStr"/>
      <c r="C87" t="inlineStr"/>
    </row>
    <row r="88">
      <c r="A88" t="inlineStr"/>
      <c r="C88" t="inlineStr"/>
    </row>
    <row r="89">
      <c r="A89" t="inlineStr"/>
      <c r="C89" t="inlineStr"/>
    </row>
    <row r="90">
      <c r="A90" t="inlineStr"/>
      <c r="C90" t="inlineStr"/>
    </row>
    <row r="91">
      <c r="A91" t="inlineStr"/>
      <c r="C91" t="inlineStr"/>
    </row>
    <row r="92">
      <c r="A92" t="inlineStr"/>
      <c r="C92" t="inlineStr"/>
    </row>
    <row r="93">
      <c r="A93" t="inlineStr"/>
      <c r="C93" t="inlineStr"/>
    </row>
    <row r="94">
      <c r="A94" t="inlineStr"/>
      <c r="C94" t="inlineStr"/>
    </row>
    <row r="95">
      <c r="A95" t="inlineStr"/>
      <c r="C95" t="inlineStr"/>
    </row>
    <row r="96">
      <c r="A96" t="inlineStr"/>
      <c r="C96" t="inlineStr"/>
    </row>
    <row r="97">
      <c r="A97" t="inlineStr"/>
      <c r="C97" t="inlineStr"/>
    </row>
    <row r="98">
      <c r="A98" t="inlineStr"/>
      <c r="C98" t="inlineStr"/>
    </row>
    <row r="99">
      <c r="A99" t="inlineStr"/>
      <c r="C99" t="inlineStr"/>
    </row>
    <row r="100">
      <c r="A100" t="inlineStr"/>
      <c r="C100" t="inlineStr"/>
    </row>
    <row r="101">
      <c r="A101" t="inlineStr"/>
      <c r="C101" t="inlineStr"/>
    </row>
  </sheetData>
  <conditionalFormatting sqref="B1:B1048576">
    <cfRule type="duplicateValues" priority="1" dxfId="1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00"/>
  <sheetViews>
    <sheetView workbookViewId="0">
      <selection activeCell="E8" sqref="E8"/>
    </sheetView>
  </sheetViews>
  <sheetFormatPr baseColWidth="8" defaultRowHeight="15"/>
  <cols>
    <col width="11" customWidth="1" style="31" min="1" max="1"/>
    <col width="9.140625" customWidth="1" style="31" min="3" max="3"/>
    <col width="33" bestFit="1" customWidth="1" style="31" min="4" max="4"/>
    <col width="9.5703125" customWidth="1" style="31" min="5" max="5"/>
    <col width="42.140625" customWidth="1" style="31" min="6" max="6"/>
    <col width="9.140625" customWidth="1" style="31" min="7" max="7"/>
  </cols>
  <sheetData>
    <row r="1">
      <c r="A1" s="7" t="inlineStr">
        <is>
          <t>Unit</t>
        </is>
      </c>
      <c r="B1" s="7" t="inlineStr">
        <is>
          <t>Line</t>
        </is>
      </c>
      <c r="C1" s="7" t="inlineStr">
        <is>
          <t>Buyers</t>
        </is>
      </c>
      <c r="D1" t="inlineStr">
        <is>
          <t>Buyer_Full_Name</t>
        </is>
      </c>
      <c r="E1" t="inlineStr">
        <is>
          <t>Factory</t>
        </is>
      </c>
      <c r="F1" t="inlineStr">
        <is>
          <t>concatinated</t>
        </is>
      </c>
      <c r="G1" t="inlineStr">
        <is>
          <t>Shipment</t>
        </is>
      </c>
      <c r="H1" t="inlineStr">
        <is>
          <t>Order</t>
        </is>
      </c>
    </row>
    <row r="2">
      <c r="A2" t="inlineStr">
        <is>
          <t>JAL-1</t>
        </is>
      </c>
      <c r="B2" t="inlineStr">
        <is>
          <t>A1</t>
        </is>
      </c>
      <c r="C2" t="inlineStr">
        <is>
          <t>CNA</t>
        </is>
      </c>
      <c r="D2">
        <f>_xlfn.XLOOKUP(data[[#This Row],[Buyers]],lookup!$G$1:$G$50,lookup!$H$1:$H$50)</f>
        <v/>
      </c>
      <c r="E2">
        <f>VLOOKUP(A2,lookup!$D$1:$E$35,2,)</f>
        <v/>
      </c>
      <c r="F2">
        <f>_xlfn.CONCAT(A2,B2,D2)</f>
        <v/>
      </c>
      <c r="G2" t="inlineStr">
        <is>
          <t>250710</t>
        </is>
      </c>
      <c r="H2" t="inlineStr">
        <is>
          <t>2240988</t>
        </is>
      </c>
    </row>
    <row r="3">
      <c r="A3" t="inlineStr">
        <is>
          <t>JAL-1</t>
        </is>
      </c>
      <c r="B3" t="inlineStr">
        <is>
          <t>C1</t>
        </is>
      </c>
      <c r="C3" t="inlineStr">
        <is>
          <t>HNM</t>
        </is>
      </c>
      <c r="D3">
        <f>_xlfn.XLOOKUP(data[[#This Row],[Buyers]],lookup!$G$1:$G$50,lookup!$H$1:$H$50)</f>
        <v/>
      </c>
      <c r="E3">
        <f>VLOOKUP(A3,lookup!$D$1:$E$35,2,)</f>
        <v/>
      </c>
      <c r="F3">
        <f>_xlfn.CONCAT(A3,B3,D3)</f>
        <v/>
      </c>
      <c r="G3" t="inlineStr">
        <is>
          <t>250714</t>
        </is>
      </c>
      <c r="H3" t="inlineStr">
        <is>
          <t>424910-424571-424908</t>
        </is>
      </c>
    </row>
    <row r="4">
      <c r="A4" t="inlineStr">
        <is>
          <t>JAL-1</t>
        </is>
      </c>
      <c r="B4" t="inlineStr">
        <is>
          <t>C2</t>
        </is>
      </c>
      <c r="C4" t="inlineStr">
        <is>
          <t>HNM</t>
        </is>
      </c>
      <c r="D4">
        <f>_xlfn.XLOOKUP(data[[#This Row],[Buyers]],lookup!$G$1:$G$50,lookup!$H$1:$H$50)</f>
        <v/>
      </c>
      <c r="E4">
        <f>VLOOKUP(A4,lookup!$D$1:$E$35,2,)</f>
        <v/>
      </c>
      <c r="F4">
        <f>_xlfn.CONCAT(A4,B4,D4)</f>
        <v/>
      </c>
      <c r="G4" t="inlineStr">
        <is>
          <t>250526</t>
        </is>
      </c>
      <c r="H4" t="inlineStr">
        <is>
          <t>347433-7930</t>
        </is>
      </c>
    </row>
    <row r="5">
      <c r="A5" t="inlineStr">
        <is>
          <t>JAL-1</t>
        </is>
      </c>
      <c r="B5" t="inlineStr">
        <is>
          <t>D1</t>
        </is>
      </c>
      <c r="C5" t="inlineStr">
        <is>
          <t>CNA</t>
        </is>
      </c>
      <c r="D5">
        <f>_xlfn.XLOOKUP(data[[#This Row],[Buyers]],lookup!$G$1:$G$50,lookup!$H$1:$H$50)</f>
        <v/>
      </c>
      <c r="E5">
        <f>VLOOKUP(A5,lookup!$D$1:$E$35,2,)</f>
        <v/>
      </c>
      <c r="F5">
        <f>_xlfn.CONCAT(A5,B5,D5)</f>
        <v/>
      </c>
      <c r="G5" t="inlineStr">
        <is>
          <t>250721</t>
        </is>
      </c>
      <c r="H5" t="inlineStr">
        <is>
          <t>2241311QEIR1-QR-NOS</t>
        </is>
      </c>
    </row>
    <row r="6">
      <c r="A6" t="inlineStr">
        <is>
          <t>JAL-1</t>
        </is>
      </c>
      <c r="B6" t="inlineStr">
        <is>
          <t>E1</t>
        </is>
      </c>
      <c r="C6" t="inlineStr">
        <is>
          <t>HNM</t>
        </is>
      </c>
      <c r="D6">
        <f>_xlfn.XLOOKUP(data[[#This Row],[Buyers]],lookup!$G$1:$G$50,lookup!$H$1:$H$50)</f>
        <v/>
      </c>
      <c r="E6">
        <f>VLOOKUP(A6,lookup!$D$1:$E$35,2,)</f>
        <v/>
      </c>
      <c r="F6">
        <f>_xlfn.CONCAT(A6,B6,D6)</f>
        <v/>
      </c>
      <c r="G6" t="inlineStr">
        <is>
          <t>250726</t>
        </is>
      </c>
      <c r="H6" t="inlineStr">
        <is>
          <t>430378-7648</t>
        </is>
      </c>
    </row>
    <row r="7">
      <c r="A7" t="inlineStr">
        <is>
          <t>JAL-1</t>
        </is>
      </c>
      <c r="B7" t="inlineStr">
        <is>
          <t>E2</t>
        </is>
      </c>
      <c r="C7" t="inlineStr">
        <is>
          <t>CNA</t>
        </is>
      </c>
      <c r="D7">
        <f>_xlfn.XLOOKUP(data[[#This Row],[Buyers]],lookup!$G$1:$G$50,lookup!$H$1:$H$50)</f>
        <v/>
      </c>
      <c r="E7">
        <f>VLOOKUP(A7,lookup!$D$1:$E$35,2,)</f>
        <v/>
      </c>
      <c r="F7">
        <f>_xlfn.CONCAT(A7,B7,D7)</f>
        <v/>
      </c>
      <c r="G7" t="inlineStr">
        <is>
          <t>250720</t>
        </is>
      </c>
      <c r="H7" t="inlineStr">
        <is>
          <t>2241222QEIR5-NOS-QR</t>
        </is>
      </c>
    </row>
    <row r="8">
      <c r="A8" t="inlineStr">
        <is>
          <t>JAL-1</t>
        </is>
      </c>
      <c r="B8" t="inlineStr">
        <is>
          <t>F1</t>
        </is>
      </c>
      <c r="C8" t="inlineStr">
        <is>
          <t>CNA</t>
        </is>
      </c>
      <c r="D8">
        <f>_xlfn.XLOOKUP(data[[#This Row],[Buyers]],lookup!$G$1:$G$50,lookup!$H$1:$H$50)</f>
        <v/>
      </c>
      <c r="E8">
        <f>VLOOKUP(A8,lookup!$D$1:$E$35,2,)</f>
        <v/>
      </c>
      <c r="F8">
        <f>_xlfn.CONCAT(A8,B8,D8)</f>
        <v/>
      </c>
      <c r="G8" t="inlineStr">
        <is>
          <t>250712</t>
        </is>
      </c>
      <c r="H8" t="inlineStr">
        <is>
          <t>2246636</t>
        </is>
      </c>
    </row>
    <row r="9">
      <c r="A9" t="inlineStr">
        <is>
          <t>JAL-1</t>
        </is>
      </c>
      <c r="B9" t="inlineStr">
        <is>
          <t>G1</t>
        </is>
      </c>
      <c r="C9" t="inlineStr">
        <is>
          <t>HNM</t>
        </is>
      </c>
      <c r="D9">
        <f>_xlfn.XLOOKUP(data[[#This Row],[Buyers]],lookup!$G$1:$G$50,lookup!$H$1:$H$50)</f>
        <v/>
      </c>
      <c r="E9">
        <f>VLOOKUP(A9,lookup!$D$1:$E$35,2,)</f>
        <v/>
      </c>
      <c r="F9">
        <f>_xlfn.CONCAT(A9,B9,D9)</f>
        <v/>
      </c>
      <c r="G9" t="inlineStr">
        <is>
          <t>250526</t>
        </is>
      </c>
      <c r="H9" t="inlineStr">
        <is>
          <t>347433-7930</t>
        </is>
      </c>
    </row>
    <row r="10">
      <c r="A10" t="inlineStr">
        <is>
          <t>JAL-1</t>
        </is>
      </c>
      <c r="B10" t="inlineStr">
        <is>
          <t>G2</t>
        </is>
      </c>
      <c r="C10" t="inlineStr">
        <is>
          <t>HNM</t>
        </is>
      </c>
      <c r="D10">
        <f>_xlfn.XLOOKUP(data[[#This Row],[Buyers]],lookup!$G$1:$G$50,lookup!$H$1:$H$50)</f>
        <v/>
      </c>
      <c r="E10">
        <f>VLOOKUP(A10,lookup!$D$1:$E$35,2,)</f>
        <v/>
      </c>
      <c r="F10">
        <f>_xlfn.CONCAT(A10,B10,D10)</f>
        <v/>
      </c>
      <c r="G10" t="inlineStr">
        <is>
          <t>250726</t>
        </is>
      </c>
      <c r="H10" t="inlineStr">
        <is>
          <t>430378-7648</t>
        </is>
      </c>
    </row>
    <row r="11">
      <c r="A11" t="inlineStr">
        <is>
          <t>JAL-2</t>
        </is>
      </c>
      <c r="B11" t="inlineStr">
        <is>
          <t>A1</t>
        </is>
      </c>
      <c r="C11" t="inlineStr">
        <is>
          <t>HNM</t>
        </is>
      </c>
      <c r="D11">
        <f>_xlfn.XLOOKUP(data[[#This Row],[Buyers]],lookup!$G$1:$G$50,lookup!$H$1:$H$50)</f>
        <v/>
      </c>
      <c r="E11">
        <f>VLOOKUP(A11,lookup!$D$1:$E$35,2,)</f>
        <v/>
      </c>
      <c r="F11">
        <f>_xlfn.CONCAT(A11,B11,D11)</f>
        <v/>
      </c>
      <c r="G11" t="inlineStr">
        <is>
          <t>250719</t>
        </is>
      </c>
      <c r="H11" t="inlineStr">
        <is>
          <t>430267-7648</t>
        </is>
      </c>
    </row>
    <row r="12">
      <c r="A12" t="inlineStr">
        <is>
          <t>JAL-2</t>
        </is>
      </c>
      <c r="B12" t="inlineStr">
        <is>
          <t>B1</t>
        </is>
      </c>
      <c r="C12" t="inlineStr">
        <is>
          <t>HNM</t>
        </is>
      </c>
      <c r="D12">
        <f>_xlfn.XLOOKUP(data[[#This Row],[Buyers]],lookup!$G$1:$G$50,lookup!$H$1:$H$50)</f>
        <v/>
      </c>
      <c r="E12">
        <f>VLOOKUP(A12,lookup!$D$1:$E$35,2,)</f>
        <v/>
      </c>
      <c r="F12">
        <f>_xlfn.CONCAT(A12,B12,D12)</f>
        <v/>
      </c>
      <c r="G12" t="inlineStr">
        <is>
          <t>250721</t>
        </is>
      </c>
      <c r="H12" t="inlineStr">
        <is>
          <t>439084-439086</t>
        </is>
      </c>
    </row>
    <row r="13">
      <c r="A13" t="inlineStr">
        <is>
          <t>JAL-2</t>
        </is>
      </c>
      <c r="B13" t="inlineStr">
        <is>
          <t>C1</t>
        </is>
      </c>
      <c r="C13" t="inlineStr">
        <is>
          <t>HNM</t>
        </is>
      </c>
      <c r="D13">
        <f>_xlfn.XLOOKUP(data[[#This Row],[Buyers]],lookup!$G$1:$G$50,lookup!$H$1:$H$50)</f>
        <v/>
      </c>
      <c r="E13">
        <f>VLOOKUP(A13,lookup!$D$1:$E$35,2,)</f>
        <v/>
      </c>
      <c r="F13">
        <f>_xlfn.CONCAT(A13,B13,D13)</f>
        <v/>
      </c>
      <c r="G13" t="inlineStr">
        <is>
          <t>250719</t>
        </is>
      </c>
      <c r="H13" t="inlineStr">
        <is>
          <t>430267-7648</t>
        </is>
      </c>
    </row>
    <row r="14">
      <c r="A14" t="inlineStr">
        <is>
          <t>JAL-2</t>
        </is>
      </c>
      <c r="B14" t="inlineStr">
        <is>
          <t>D1</t>
        </is>
      </c>
      <c r="C14" t="inlineStr">
        <is>
          <t>CNA</t>
        </is>
      </c>
      <c r="D14">
        <f>_xlfn.XLOOKUP(data[[#This Row],[Buyers]],lookup!$G$1:$G$50,lookup!$H$1:$H$50)</f>
        <v/>
      </c>
      <c r="E14">
        <f>VLOOKUP(A14,lookup!$D$1:$E$35,2,)</f>
        <v/>
      </c>
      <c r="F14">
        <f>_xlfn.CONCAT(A14,B14,D14)</f>
        <v/>
      </c>
      <c r="G14" t="inlineStr">
        <is>
          <t>250721</t>
        </is>
      </c>
      <c r="H14" t="inlineStr">
        <is>
          <t>2241407C2CR3-QR-NOS</t>
        </is>
      </c>
    </row>
    <row r="15">
      <c r="A15" t="inlineStr">
        <is>
          <t>JAL-2</t>
        </is>
      </c>
      <c r="B15" t="inlineStr">
        <is>
          <t>E1</t>
        </is>
      </c>
      <c r="C15" t="inlineStr">
        <is>
          <t>HNM</t>
        </is>
      </c>
      <c r="D15">
        <f>_xlfn.XLOOKUP(data[[#This Row],[Buyers]],lookup!$G$1:$G$50,lookup!$H$1:$H$50)</f>
        <v/>
      </c>
      <c r="E15">
        <f>VLOOKUP(A15,lookup!$D$1:$E$35,2,)</f>
        <v/>
      </c>
      <c r="F15">
        <f>_xlfn.CONCAT(A15,B15,D15)</f>
        <v/>
      </c>
      <c r="G15" t="inlineStr">
        <is>
          <t>250707</t>
        </is>
      </c>
      <c r="H15" t="inlineStr">
        <is>
          <t>416614-7920</t>
        </is>
      </c>
    </row>
    <row r="16">
      <c r="A16" t="inlineStr">
        <is>
          <t>JAL-2</t>
        </is>
      </c>
      <c r="B16" t="inlineStr">
        <is>
          <t>E2</t>
        </is>
      </c>
      <c r="C16" t="inlineStr">
        <is>
          <t>HNM</t>
        </is>
      </c>
      <c r="D16">
        <f>_xlfn.XLOOKUP(data[[#This Row],[Buyers]],lookup!$G$1:$G$50,lookup!$H$1:$H$50)</f>
        <v/>
      </c>
      <c r="E16">
        <f>VLOOKUP(A16,lookup!$D$1:$E$35,2,)</f>
        <v/>
      </c>
      <c r="F16">
        <f>_xlfn.CONCAT(A16,B16,D16)</f>
        <v/>
      </c>
      <c r="G16" t="inlineStr">
        <is>
          <t>250811</t>
        </is>
      </c>
      <c r="H16" t="inlineStr">
        <is>
          <t>431374-6545</t>
        </is>
      </c>
    </row>
    <row r="17">
      <c r="A17" t="inlineStr">
        <is>
          <t>JAL-2</t>
        </is>
      </c>
      <c r="B17" t="inlineStr">
        <is>
          <t>F1</t>
        </is>
      </c>
      <c r="C17" t="inlineStr">
        <is>
          <t>CNA</t>
        </is>
      </c>
      <c r="D17">
        <f>_xlfn.XLOOKUP(data[[#This Row],[Buyers]],lookup!$G$1:$G$50,lookup!$H$1:$H$50)</f>
        <v/>
      </c>
      <c r="E17">
        <f>VLOOKUP(A17,lookup!$D$1:$E$35,2,)</f>
        <v/>
      </c>
      <c r="F17">
        <f>_xlfn.CONCAT(A17,B17,D17)</f>
        <v/>
      </c>
      <c r="G17" t="inlineStr">
        <is>
          <t>250705</t>
        </is>
      </c>
      <c r="H17" t="inlineStr">
        <is>
          <t>2240977</t>
        </is>
      </c>
    </row>
    <row r="18">
      <c r="A18" t="inlineStr">
        <is>
          <t>JAL-2</t>
        </is>
      </c>
      <c r="B18" t="inlineStr">
        <is>
          <t>F1</t>
        </is>
      </c>
      <c r="C18" t="inlineStr">
        <is>
          <t>HNM</t>
        </is>
      </c>
      <c r="D18">
        <f>_xlfn.XLOOKUP(data[[#This Row],[Buyers]],lookup!$G$1:$G$50,lookup!$H$1:$H$50)</f>
        <v/>
      </c>
      <c r="E18">
        <f>VLOOKUP(A18,lookup!$D$1:$E$35,2,)</f>
        <v/>
      </c>
      <c r="F18">
        <f>_xlfn.CONCAT(A18,B18,D18)</f>
        <v/>
      </c>
      <c r="G18" t="inlineStr">
        <is>
          <t>250714</t>
        </is>
      </c>
      <c r="H18" t="inlineStr">
        <is>
          <t>331530-7616</t>
        </is>
      </c>
    </row>
    <row r="19">
      <c r="A19" t="inlineStr">
        <is>
          <t>JAL-2</t>
        </is>
      </c>
      <c r="B19" t="inlineStr">
        <is>
          <t>G1</t>
        </is>
      </c>
      <c r="C19" t="inlineStr">
        <is>
          <t>CNA</t>
        </is>
      </c>
      <c r="D19">
        <f>_xlfn.XLOOKUP(data[[#This Row],[Buyers]],lookup!$G$1:$G$50,lookup!$H$1:$H$50)</f>
        <v/>
      </c>
      <c r="E19">
        <f>VLOOKUP(A19,lookup!$D$1:$E$35,2,)</f>
        <v/>
      </c>
      <c r="F19">
        <f>_xlfn.CONCAT(A19,B19,D19)</f>
        <v/>
      </c>
      <c r="G19" t="inlineStr">
        <is>
          <t>250720</t>
        </is>
      </c>
      <c r="H19" t="inlineStr">
        <is>
          <t>2241222QEIR5-NOS-QR</t>
        </is>
      </c>
    </row>
    <row r="20">
      <c r="A20" t="inlineStr">
        <is>
          <t>JAL-2</t>
        </is>
      </c>
      <c r="B20" t="inlineStr">
        <is>
          <t>G2</t>
        </is>
      </c>
      <c r="C20" t="inlineStr">
        <is>
          <t>CNA</t>
        </is>
      </c>
      <c r="D20">
        <f>_xlfn.XLOOKUP(data[[#This Row],[Buyers]],lookup!$G$1:$G$50,lookup!$H$1:$H$50)</f>
        <v/>
      </c>
      <c r="E20">
        <f>VLOOKUP(A20,lookup!$D$1:$E$35,2,)</f>
        <v/>
      </c>
      <c r="F20">
        <f>_xlfn.CONCAT(A20,B20,D20)</f>
        <v/>
      </c>
      <c r="G20" t="inlineStr">
        <is>
          <t>250705</t>
        </is>
      </c>
      <c r="H20" t="inlineStr">
        <is>
          <t>2240977</t>
        </is>
      </c>
    </row>
    <row r="21">
      <c r="A21" t="inlineStr">
        <is>
          <t>JAL-2</t>
        </is>
      </c>
      <c r="B21" t="inlineStr">
        <is>
          <t>H2</t>
        </is>
      </c>
      <c r="C21" t="inlineStr">
        <is>
          <t>HNM</t>
        </is>
      </c>
      <c r="D21">
        <f>_xlfn.XLOOKUP(data[[#This Row],[Buyers]],lookup!$G$1:$G$50,lookup!$H$1:$H$50)</f>
        <v/>
      </c>
      <c r="E21">
        <f>VLOOKUP(A21,lookup!$D$1:$E$35,2,)</f>
        <v/>
      </c>
      <c r="F21">
        <f>_xlfn.CONCAT(A21,B21,D21)</f>
        <v/>
      </c>
      <c r="G21" t="inlineStr">
        <is>
          <t>250811</t>
        </is>
      </c>
      <c r="H21" t="inlineStr">
        <is>
          <t>431374-6545</t>
        </is>
      </c>
    </row>
    <row r="22">
      <c r="A22" t="inlineStr">
        <is>
          <t>FFL-1</t>
        </is>
      </c>
      <c r="B22" t="inlineStr">
        <is>
          <t>A1</t>
        </is>
      </c>
      <c r="C22" t="inlineStr">
        <is>
          <t>HNM</t>
        </is>
      </c>
      <c r="D22">
        <f>_xlfn.XLOOKUP(data[[#This Row],[Buyers]],lookup!$G$1:$G$50,lookup!$H$1:$H$50)</f>
        <v/>
      </c>
      <c r="E22">
        <f>VLOOKUP(A22,lookup!$D$1:$E$35,2,)</f>
        <v/>
      </c>
      <c r="F22">
        <f>_xlfn.CONCAT(A22,B22,D22)</f>
        <v/>
      </c>
      <c r="G22" t="inlineStr">
        <is>
          <t>250719</t>
        </is>
      </c>
      <c r="H22" t="inlineStr">
        <is>
          <t>431324-7648</t>
        </is>
      </c>
    </row>
    <row r="23">
      <c r="A23" t="inlineStr">
        <is>
          <t>FFL-1</t>
        </is>
      </c>
      <c r="B23" t="inlineStr">
        <is>
          <t>A2</t>
        </is>
      </c>
      <c r="C23" t="inlineStr">
        <is>
          <t>HNM</t>
        </is>
      </c>
      <c r="D23">
        <f>_xlfn.XLOOKUP(data[[#This Row],[Buyers]],lookup!$G$1:$G$50,lookup!$H$1:$H$50)</f>
        <v/>
      </c>
      <c r="E23">
        <f>VLOOKUP(A23,lookup!$D$1:$E$35,2,)</f>
        <v/>
      </c>
      <c r="F23">
        <f>_xlfn.CONCAT(A23,B23,D23)</f>
        <v/>
      </c>
      <c r="G23" t="inlineStr">
        <is>
          <t>250721</t>
        </is>
      </c>
      <c r="H23" t="inlineStr">
        <is>
          <t>1245505S2</t>
        </is>
      </c>
    </row>
    <row r="24">
      <c r="A24" t="inlineStr">
        <is>
          <t>FFL-1</t>
        </is>
      </c>
      <c r="B24" t="inlineStr">
        <is>
          <t>B1</t>
        </is>
      </c>
      <c r="C24" t="inlineStr">
        <is>
          <t>HNM</t>
        </is>
      </c>
      <c r="D24">
        <f>_xlfn.XLOOKUP(data[[#This Row],[Buyers]],lookup!$G$1:$G$50,lookup!$H$1:$H$50)</f>
        <v/>
      </c>
      <c r="E24">
        <f>VLOOKUP(A24,lookup!$D$1:$E$35,2,)</f>
        <v/>
      </c>
      <c r="F24">
        <f>_xlfn.CONCAT(A24,B24,D24)</f>
        <v/>
      </c>
      <c r="G24" t="inlineStr">
        <is>
          <t>250726</t>
        </is>
      </c>
      <c r="H24" t="inlineStr">
        <is>
          <t>352871</t>
        </is>
      </c>
    </row>
    <row r="25">
      <c r="A25" t="inlineStr">
        <is>
          <t>FFL-1</t>
        </is>
      </c>
      <c r="B25" t="inlineStr">
        <is>
          <t>C1</t>
        </is>
      </c>
      <c r="C25" t="inlineStr">
        <is>
          <t>HNM</t>
        </is>
      </c>
      <c r="D25">
        <f>_xlfn.XLOOKUP(data[[#This Row],[Buyers]],lookup!$G$1:$G$50,lookup!$H$1:$H$50)</f>
        <v/>
      </c>
      <c r="E25">
        <f>VLOOKUP(A25,lookup!$D$1:$E$35,2,)</f>
        <v/>
      </c>
      <c r="F25">
        <f>_xlfn.CONCAT(A25,B25,D25)</f>
        <v/>
      </c>
      <c r="G25" t="inlineStr">
        <is>
          <t>250719</t>
        </is>
      </c>
      <c r="H25" t="inlineStr">
        <is>
          <t>431324-7648</t>
        </is>
      </c>
    </row>
    <row r="26">
      <c r="A26" t="inlineStr">
        <is>
          <t>FFL-1</t>
        </is>
      </c>
      <c r="B26" t="inlineStr">
        <is>
          <t>D1</t>
        </is>
      </c>
      <c r="C26" t="inlineStr">
        <is>
          <t>HNM</t>
        </is>
      </c>
      <c r="D26">
        <f>_xlfn.XLOOKUP(data[[#This Row],[Buyers]],lookup!$G$1:$G$50,lookup!$H$1:$H$50)</f>
        <v/>
      </c>
      <c r="E26">
        <f>VLOOKUP(A26,lookup!$D$1:$E$35,2,)</f>
        <v/>
      </c>
      <c r="F26">
        <f>_xlfn.CONCAT(A26,B26,D26)</f>
        <v/>
      </c>
      <c r="G26" t="inlineStr">
        <is>
          <t>250712</t>
        </is>
      </c>
      <c r="H26" t="inlineStr">
        <is>
          <t>431088</t>
        </is>
      </c>
    </row>
    <row r="27">
      <c r="A27" t="inlineStr">
        <is>
          <t>FFL-1</t>
        </is>
      </c>
      <c r="B27" t="inlineStr">
        <is>
          <t>E1</t>
        </is>
      </c>
      <c r="C27" t="inlineStr">
        <is>
          <t>CNA</t>
        </is>
      </c>
      <c r="D27">
        <f>_xlfn.XLOOKUP(data[[#This Row],[Buyers]],lookup!$G$1:$G$50,lookup!$H$1:$H$50)</f>
        <v/>
      </c>
      <c r="E27">
        <f>VLOOKUP(A27,lookup!$D$1:$E$35,2,)</f>
        <v/>
      </c>
      <c r="F27">
        <f>_xlfn.CONCAT(A27,B27,D27)</f>
        <v/>
      </c>
      <c r="G27" t="inlineStr">
        <is>
          <t>250721</t>
        </is>
      </c>
      <c r="H27" t="inlineStr">
        <is>
          <t>2241311QEIR1-QR-NOS</t>
        </is>
      </c>
    </row>
    <row r="28">
      <c r="A28" t="inlineStr">
        <is>
          <t>FFL-1</t>
        </is>
      </c>
      <c r="B28" t="inlineStr">
        <is>
          <t>E2</t>
        </is>
      </c>
      <c r="C28" t="inlineStr">
        <is>
          <t>HNM</t>
        </is>
      </c>
      <c r="D28">
        <f>_xlfn.XLOOKUP(data[[#This Row],[Buyers]],lookup!$G$1:$G$50,lookup!$H$1:$H$50)</f>
        <v/>
      </c>
      <c r="E28">
        <f>VLOOKUP(A28,lookup!$D$1:$E$35,2,)</f>
        <v/>
      </c>
      <c r="F28">
        <f>_xlfn.CONCAT(A28,B28,D28)</f>
        <v/>
      </c>
      <c r="G28" t="inlineStr">
        <is>
          <t>250621</t>
        </is>
      </c>
      <c r="H28" t="inlineStr">
        <is>
          <t>409382</t>
        </is>
      </c>
    </row>
    <row r="29">
      <c r="A29" t="inlineStr">
        <is>
          <t>FFL-1</t>
        </is>
      </c>
      <c r="B29" t="inlineStr">
        <is>
          <t>F1</t>
        </is>
      </c>
      <c r="C29" t="inlineStr">
        <is>
          <t>HNM</t>
        </is>
      </c>
      <c r="D29">
        <f>_xlfn.XLOOKUP(data[[#This Row],[Buyers]],lookup!$G$1:$G$50,lookup!$H$1:$H$50)</f>
        <v/>
      </c>
      <c r="E29">
        <f>VLOOKUP(A29,lookup!$D$1:$E$35,2,)</f>
        <v/>
      </c>
      <c r="F29">
        <f>_xlfn.CONCAT(A29,B29,D29)</f>
        <v/>
      </c>
      <c r="G29" t="inlineStr">
        <is>
          <t>250714</t>
        </is>
      </c>
      <c r="H29" t="inlineStr">
        <is>
          <t>420882-5047</t>
        </is>
      </c>
    </row>
    <row r="30">
      <c r="A30" t="inlineStr">
        <is>
          <t>FFL-1</t>
        </is>
      </c>
      <c r="B30" t="inlineStr">
        <is>
          <t>G1</t>
        </is>
      </c>
      <c r="C30" t="inlineStr">
        <is>
          <t>CNA</t>
        </is>
      </c>
      <c r="D30">
        <f>_xlfn.XLOOKUP(data[[#This Row],[Buyers]],lookup!$G$1:$G$50,lookup!$H$1:$H$50)</f>
        <v/>
      </c>
      <c r="E30">
        <f>VLOOKUP(A30,lookup!$D$1:$E$35,2,)</f>
        <v/>
      </c>
      <c r="F30">
        <f>_xlfn.CONCAT(A30,B30,D30)</f>
        <v/>
      </c>
      <c r="G30" t="inlineStr">
        <is>
          <t>250710</t>
        </is>
      </c>
      <c r="H30" t="inlineStr">
        <is>
          <t>2241025</t>
        </is>
      </c>
    </row>
    <row r="31">
      <c r="A31" t="inlineStr">
        <is>
          <t>FFL-1</t>
        </is>
      </c>
      <c r="B31" t="inlineStr">
        <is>
          <t>G2</t>
        </is>
      </c>
      <c r="C31" t="inlineStr">
        <is>
          <t>CNA</t>
        </is>
      </c>
      <c r="D31">
        <f>_xlfn.XLOOKUP(data[[#This Row],[Buyers]],lookup!$G$1:$G$50,lookup!$H$1:$H$50)</f>
        <v/>
      </c>
      <c r="E31">
        <f>VLOOKUP(A31,lookup!$D$1:$E$35,2,)</f>
        <v/>
      </c>
      <c r="F31">
        <f>_xlfn.CONCAT(A31,B31,D31)</f>
        <v/>
      </c>
      <c r="G31" t="inlineStr">
        <is>
          <t>250720</t>
        </is>
      </c>
      <c r="H31" t="inlineStr">
        <is>
          <t>2241133QEIR2-QR-NOS</t>
        </is>
      </c>
    </row>
    <row r="32">
      <c r="A32" t="inlineStr">
        <is>
          <t>FFL-2</t>
        </is>
      </c>
      <c r="B32" t="inlineStr">
        <is>
          <t>A1</t>
        </is>
      </c>
      <c r="C32" t="inlineStr">
        <is>
          <t>CNA</t>
        </is>
      </c>
      <c r="D32">
        <f>_xlfn.XLOOKUP(data[[#This Row],[Buyers]],lookup!$G$1:$G$50,lookup!$H$1:$H$50)</f>
        <v/>
      </c>
      <c r="E32">
        <f>VLOOKUP(A32,lookup!$D$1:$E$35,2,)</f>
        <v/>
      </c>
      <c r="F32">
        <f>_xlfn.CONCAT(A32,B32,D32)</f>
        <v/>
      </c>
      <c r="G32" t="inlineStr">
        <is>
          <t>250712</t>
        </is>
      </c>
      <c r="H32" t="inlineStr">
        <is>
          <t>2246636</t>
        </is>
      </c>
    </row>
    <row r="33">
      <c r="A33" t="inlineStr">
        <is>
          <t>FFL-2</t>
        </is>
      </c>
      <c r="B33" t="inlineStr">
        <is>
          <t>B1</t>
        </is>
      </c>
      <c r="C33" t="inlineStr">
        <is>
          <t>HNM</t>
        </is>
      </c>
      <c r="D33">
        <f>_xlfn.XLOOKUP(data[[#This Row],[Buyers]],lookup!$G$1:$G$50,lookup!$H$1:$H$50)</f>
        <v/>
      </c>
      <c r="E33">
        <f>VLOOKUP(A33,lookup!$D$1:$E$35,2,)</f>
        <v/>
      </c>
      <c r="F33">
        <f>_xlfn.CONCAT(A33,B33,D33)</f>
        <v/>
      </c>
      <c r="G33" t="inlineStr">
        <is>
          <t>250721</t>
        </is>
      </c>
      <c r="H33" t="inlineStr">
        <is>
          <t>1245505S2</t>
        </is>
      </c>
    </row>
    <row r="34">
      <c r="A34" t="inlineStr">
        <is>
          <t>FFL-2</t>
        </is>
      </c>
      <c r="B34" t="inlineStr">
        <is>
          <t>C1</t>
        </is>
      </c>
      <c r="C34" t="inlineStr">
        <is>
          <t>HNM</t>
        </is>
      </c>
      <c r="D34">
        <f>_xlfn.XLOOKUP(data[[#This Row],[Buyers]],lookup!$G$1:$G$50,lookup!$H$1:$H$50)</f>
        <v/>
      </c>
      <c r="E34">
        <f>VLOOKUP(A34,lookup!$D$1:$E$35,2,)</f>
        <v/>
      </c>
      <c r="F34">
        <f>_xlfn.CONCAT(A34,B34,D34)</f>
        <v/>
      </c>
      <c r="G34" t="inlineStr">
        <is>
          <t>250721</t>
        </is>
      </c>
      <c r="H34" t="inlineStr">
        <is>
          <t>428184-7920</t>
        </is>
      </c>
    </row>
    <row r="35">
      <c r="A35" t="inlineStr">
        <is>
          <t>FFL-2</t>
        </is>
      </c>
      <c r="B35" t="inlineStr">
        <is>
          <t>C2</t>
        </is>
      </c>
      <c r="C35" t="inlineStr">
        <is>
          <t>CNA</t>
        </is>
      </c>
      <c r="D35">
        <f>_xlfn.XLOOKUP(data[[#This Row],[Buyers]],lookup!$G$1:$G$50,lookup!$H$1:$H$50)</f>
        <v/>
      </c>
      <c r="E35">
        <f>VLOOKUP(A35,lookup!$D$1:$E$35,2,)</f>
        <v/>
      </c>
      <c r="F35">
        <f>_xlfn.CONCAT(A35,B35,D35)</f>
        <v/>
      </c>
      <c r="G35" t="inlineStr">
        <is>
          <t>250712</t>
        </is>
      </c>
      <c r="H35" t="inlineStr">
        <is>
          <t>2246636</t>
        </is>
      </c>
    </row>
    <row r="36">
      <c r="A36" t="inlineStr">
        <is>
          <t>FFL-2</t>
        </is>
      </c>
      <c r="B36" t="inlineStr">
        <is>
          <t>C2</t>
        </is>
      </c>
      <c r="C36" t="inlineStr">
        <is>
          <t>HNM</t>
        </is>
      </c>
      <c r="D36">
        <f>_xlfn.XLOOKUP(data[[#This Row],[Buyers]],lookup!$G$1:$G$50,lookup!$H$1:$H$50)</f>
        <v/>
      </c>
      <c r="E36">
        <f>VLOOKUP(A36,lookup!$D$1:$E$35,2,)</f>
        <v/>
      </c>
      <c r="F36">
        <f>_xlfn.CONCAT(A36,B36,D36)</f>
        <v/>
      </c>
      <c r="G36" t="inlineStr">
        <is>
          <t>250728</t>
        </is>
      </c>
      <c r="H36" t="inlineStr">
        <is>
          <t>424207-7821</t>
        </is>
      </c>
    </row>
    <row r="37">
      <c r="A37" t="inlineStr">
        <is>
          <t>FFL-2</t>
        </is>
      </c>
      <c r="B37" t="inlineStr">
        <is>
          <t>D1</t>
        </is>
      </c>
      <c r="C37" t="inlineStr">
        <is>
          <t>ASDA</t>
        </is>
      </c>
      <c r="D37">
        <f>_xlfn.XLOOKUP(data[[#This Row],[Buyers]],lookup!$G$1:$G$50,lookup!$H$1:$H$50)</f>
        <v/>
      </c>
      <c r="E37">
        <f>VLOOKUP(A37,lookup!$D$1:$E$35,2,)</f>
        <v/>
      </c>
      <c r="F37">
        <f>_xlfn.CONCAT(A37,B37,D37)</f>
        <v/>
      </c>
      <c r="G37" t="inlineStr">
        <is>
          <t>250621</t>
        </is>
      </c>
      <c r="H37" t="inlineStr">
        <is>
          <t>WJTPQ1554</t>
        </is>
      </c>
    </row>
    <row r="38">
      <c r="A38" t="inlineStr">
        <is>
          <t>FFL-2</t>
        </is>
      </c>
      <c r="B38" t="inlineStr">
        <is>
          <t>D1</t>
        </is>
      </c>
      <c r="C38" t="inlineStr">
        <is>
          <t>HNM</t>
        </is>
      </c>
      <c r="D38">
        <f>_xlfn.XLOOKUP(data[[#This Row],[Buyers]],lookup!$G$1:$G$50,lookup!$H$1:$H$50)</f>
        <v/>
      </c>
      <c r="E38">
        <f>VLOOKUP(A38,lookup!$D$1:$E$35,2,)</f>
        <v/>
      </c>
      <c r="F38">
        <f>_xlfn.CONCAT(A38,B38,D38)</f>
        <v/>
      </c>
      <c r="G38" t="inlineStr">
        <is>
          <t>250707</t>
        </is>
      </c>
      <c r="H38" t="inlineStr">
        <is>
          <t>424210-7821</t>
        </is>
      </c>
    </row>
    <row r="39">
      <c r="A39" t="inlineStr">
        <is>
          <t>FFL-2</t>
        </is>
      </c>
      <c r="B39" t="inlineStr">
        <is>
          <t>E1</t>
        </is>
      </c>
      <c r="C39" t="inlineStr">
        <is>
          <t>CNA</t>
        </is>
      </c>
      <c r="D39">
        <f>_xlfn.XLOOKUP(data[[#This Row],[Buyers]],lookup!$G$1:$G$50,lookup!$H$1:$H$50)</f>
        <v/>
      </c>
      <c r="E39">
        <f>VLOOKUP(A39,lookup!$D$1:$E$35,2,)</f>
        <v/>
      </c>
      <c r="F39">
        <f>_xlfn.CONCAT(A39,B39,D39)</f>
        <v/>
      </c>
      <c r="G39" t="inlineStr">
        <is>
          <t>250626</t>
        </is>
      </c>
      <c r="H39" t="inlineStr">
        <is>
          <t>2240274DIS</t>
        </is>
      </c>
    </row>
    <row r="40">
      <c r="A40" t="inlineStr">
        <is>
          <t>FFL-2</t>
        </is>
      </c>
      <c r="B40" t="inlineStr">
        <is>
          <t>E1</t>
        </is>
      </c>
      <c r="C40" t="inlineStr">
        <is>
          <t>ASDA</t>
        </is>
      </c>
      <c r="D40">
        <f>_xlfn.XLOOKUP(data[[#This Row],[Buyers]],lookup!$G$1:$G$50,lookup!$H$1:$H$50)</f>
        <v/>
      </c>
      <c r="E40">
        <f>VLOOKUP(A40,lookup!$D$1:$E$35,2,)</f>
        <v/>
      </c>
      <c r="F40">
        <f>_xlfn.CONCAT(A40,B40,D40)</f>
        <v/>
      </c>
      <c r="G40" t="inlineStr">
        <is>
          <t>250621</t>
        </is>
      </c>
      <c r="H40" t="inlineStr">
        <is>
          <t>WJTPQ1550</t>
        </is>
      </c>
    </row>
    <row r="41">
      <c r="A41" t="inlineStr">
        <is>
          <t>FFL-2</t>
        </is>
      </c>
      <c r="B41" t="inlineStr">
        <is>
          <t>F1</t>
        </is>
      </c>
      <c r="C41" t="inlineStr">
        <is>
          <t>HNM</t>
        </is>
      </c>
      <c r="D41">
        <f>_xlfn.XLOOKUP(data[[#This Row],[Buyers]],lookup!$G$1:$G$50,lookup!$H$1:$H$50)</f>
        <v/>
      </c>
      <c r="E41">
        <f>VLOOKUP(A41,lookup!$D$1:$E$35,2,)</f>
        <v/>
      </c>
      <c r="F41">
        <f>_xlfn.CONCAT(A41,B41,D41)</f>
        <v/>
      </c>
      <c r="G41" t="inlineStr">
        <is>
          <t>250712</t>
        </is>
      </c>
      <c r="H41" t="inlineStr">
        <is>
          <t>407587-7878</t>
        </is>
      </c>
    </row>
    <row r="42">
      <c r="A42" t="inlineStr">
        <is>
          <t>FFL-2</t>
        </is>
      </c>
      <c r="B42" t="inlineStr">
        <is>
          <t>F2</t>
        </is>
      </c>
      <c r="C42" t="inlineStr">
        <is>
          <t>CNA</t>
        </is>
      </c>
      <c r="D42">
        <f>_xlfn.XLOOKUP(data[[#This Row],[Buyers]],lookup!$G$1:$G$50,lookup!$H$1:$H$50)</f>
        <v/>
      </c>
      <c r="E42">
        <f>VLOOKUP(A42,lookup!$D$1:$E$35,2,)</f>
        <v/>
      </c>
      <c r="F42">
        <f>_xlfn.CONCAT(A42,B42,D42)</f>
        <v/>
      </c>
      <c r="G42" t="inlineStr">
        <is>
          <t>250702</t>
        </is>
      </c>
      <c r="H42" t="inlineStr">
        <is>
          <t>2246414</t>
        </is>
      </c>
    </row>
    <row r="43">
      <c r="A43" t="inlineStr">
        <is>
          <t>FFL-2</t>
        </is>
      </c>
      <c r="B43" t="inlineStr">
        <is>
          <t>F2</t>
        </is>
      </c>
      <c r="C43" t="inlineStr">
        <is>
          <t>HNM</t>
        </is>
      </c>
      <c r="D43">
        <f>_xlfn.XLOOKUP(data[[#This Row],[Buyers]],lookup!$G$1:$G$50,lookup!$H$1:$H$50)</f>
        <v/>
      </c>
      <c r="E43">
        <f>VLOOKUP(A43,lookup!$D$1:$E$35,2,)</f>
        <v/>
      </c>
      <c r="F43">
        <f>_xlfn.CONCAT(A43,B43,D43)</f>
        <v/>
      </c>
      <c r="G43" t="inlineStr">
        <is>
          <t>250714</t>
        </is>
      </c>
      <c r="H43" t="inlineStr">
        <is>
          <t>424820-7821</t>
        </is>
      </c>
    </row>
    <row r="44">
      <c r="A44" t="inlineStr">
        <is>
          <t>FFL-2</t>
        </is>
      </c>
      <c r="B44" t="inlineStr">
        <is>
          <t>G1</t>
        </is>
      </c>
      <c r="C44" t="inlineStr">
        <is>
          <t>HNM</t>
        </is>
      </c>
      <c r="D44">
        <f>_xlfn.XLOOKUP(data[[#This Row],[Buyers]],lookup!$G$1:$G$50,lookup!$H$1:$H$50)</f>
        <v/>
      </c>
      <c r="E44">
        <f>VLOOKUP(A44,lookup!$D$1:$E$35,2,)</f>
        <v/>
      </c>
      <c r="F44">
        <f>_xlfn.CONCAT(A44,B44,D44)</f>
        <v/>
      </c>
      <c r="G44" t="inlineStr">
        <is>
          <t>250721</t>
        </is>
      </c>
      <c r="H44" t="inlineStr">
        <is>
          <t>1245505S2</t>
        </is>
      </c>
    </row>
    <row r="45">
      <c r="A45" t="inlineStr">
        <is>
          <t>FFL-2</t>
        </is>
      </c>
      <c r="B45" t="inlineStr">
        <is>
          <t>G2</t>
        </is>
      </c>
      <c r="C45" t="inlineStr">
        <is>
          <t>CNA</t>
        </is>
      </c>
      <c r="D45">
        <f>_xlfn.XLOOKUP(data[[#This Row],[Buyers]],lookup!$G$1:$G$50,lookup!$H$1:$H$50)</f>
        <v/>
      </c>
      <c r="E45">
        <f>VLOOKUP(A45,lookup!$D$1:$E$35,2,)</f>
        <v/>
      </c>
      <c r="F45">
        <f>_xlfn.CONCAT(A45,B45,D45)</f>
        <v/>
      </c>
      <c r="G45" t="inlineStr">
        <is>
          <t>250720</t>
        </is>
      </c>
      <c r="H45" t="inlineStr">
        <is>
          <t>2241222QEIR5-NOS-QR</t>
        </is>
      </c>
    </row>
    <row r="46">
      <c r="A46" t="inlineStr">
        <is>
          <t>FFL-2</t>
        </is>
      </c>
      <c r="B46" t="inlineStr">
        <is>
          <t>G2</t>
        </is>
      </c>
      <c r="C46" t="inlineStr">
        <is>
          <t>HNM</t>
        </is>
      </c>
      <c r="D46">
        <f>_xlfn.XLOOKUP(data[[#This Row],[Buyers]],lookup!$G$1:$G$50,lookup!$H$1:$H$50)</f>
        <v/>
      </c>
      <c r="E46">
        <f>VLOOKUP(A46,lookup!$D$1:$E$35,2,)</f>
        <v/>
      </c>
      <c r="F46">
        <f>_xlfn.CONCAT(A46,B46,D46)</f>
        <v/>
      </c>
      <c r="G46" t="inlineStr">
        <is>
          <t>250714</t>
        </is>
      </c>
      <c r="H46" t="inlineStr">
        <is>
          <t>424910-424571-424908</t>
        </is>
      </c>
    </row>
    <row r="47">
      <c r="A47" t="inlineStr">
        <is>
          <t>FFL-3</t>
        </is>
      </c>
      <c r="B47" t="inlineStr">
        <is>
          <t>A1</t>
        </is>
      </c>
      <c r="C47" t="inlineStr">
        <is>
          <t>CNA</t>
        </is>
      </c>
      <c r="D47">
        <f>_xlfn.XLOOKUP(data[[#This Row],[Buyers]],lookup!$G$1:$G$50,lookup!$H$1:$H$50)</f>
        <v/>
      </c>
      <c r="E47">
        <f>VLOOKUP(A47,lookup!$D$1:$E$35,2,)</f>
        <v/>
      </c>
      <c r="F47">
        <f>_xlfn.CONCAT(A47,B47,D47)</f>
        <v/>
      </c>
      <c r="G47" t="inlineStr">
        <is>
          <t>250715</t>
        </is>
      </c>
      <c r="H47" t="inlineStr">
        <is>
          <t>2245095DIS</t>
        </is>
      </c>
    </row>
    <row r="48">
      <c r="A48" t="inlineStr">
        <is>
          <t>FFL-3</t>
        </is>
      </c>
      <c r="B48" t="inlineStr">
        <is>
          <t>A2</t>
        </is>
      </c>
      <c r="C48" t="inlineStr">
        <is>
          <t>CNA</t>
        </is>
      </c>
      <c r="D48">
        <f>_xlfn.XLOOKUP(data[[#This Row],[Buyers]],lookup!$G$1:$G$50,lookup!$H$1:$H$50)</f>
        <v/>
      </c>
      <c r="E48">
        <f>VLOOKUP(A48,lookup!$D$1:$E$35,2,)</f>
        <v/>
      </c>
      <c r="F48">
        <f>_xlfn.CONCAT(A48,B48,D48)</f>
        <v/>
      </c>
      <c r="G48" t="inlineStr">
        <is>
          <t>250730</t>
        </is>
      </c>
      <c r="H48" t="inlineStr">
        <is>
          <t>2242781REPEAT</t>
        </is>
      </c>
    </row>
    <row r="49">
      <c r="A49" t="inlineStr">
        <is>
          <t>FFL-3</t>
        </is>
      </c>
      <c r="B49" t="inlineStr">
        <is>
          <t>B1</t>
        </is>
      </c>
      <c r="C49" t="inlineStr">
        <is>
          <t>CNA</t>
        </is>
      </c>
      <c r="D49">
        <f>_xlfn.XLOOKUP(data[[#This Row],[Buyers]],lookup!$G$1:$G$50,lookup!$H$1:$H$50)</f>
        <v/>
      </c>
      <c r="E49">
        <f>VLOOKUP(A49,lookup!$D$1:$E$35,2,)</f>
        <v/>
      </c>
      <c r="F49">
        <f>_xlfn.CONCAT(A49,B49,D49)</f>
        <v/>
      </c>
      <c r="G49" t="inlineStr">
        <is>
          <t>250721</t>
        </is>
      </c>
      <c r="H49" t="inlineStr">
        <is>
          <t>2241311QEIR1-QR-NOS</t>
        </is>
      </c>
    </row>
    <row r="50">
      <c r="A50" t="inlineStr">
        <is>
          <t>FFL-3</t>
        </is>
      </c>
      <c r="B50" t="inlineStr">
        <is>
          <t>C1</t>
        </is>
      </c>
      <c r="C50" t="inlineStr">
        <is>
          <t>HNM</t>
        </is>
      </c>
      <c r="D50">
        <f>_xlfn.XLOOKUP(data[[#This Row],[Buyers]],lookup!$G$1:$G$50,lookup!$H$1:$H$50)</f>
        <v/>
      </c>
      <c r="E50">
        <f>VLOOKUP(A50,lookup!$D$1:$E$35,2,)</f>
        <v/>
      </c>
      <c r="F50">
        <f>_xlfn.CONCAT(A50,B50,D50)</f>
        <v/>
      </c>
      <c r="G50" t="inlineStr">
        <is>
          <t>250714</t>
        </is>
      </c>
      <c r="H50" t="inlineStr">
        <is>
          <t>426337-7930</t>
        </is>
      </c>
    </row>
    <row r="51">
      <c r="A51" t="inlineStr">
        <is>
          <t>FFL-3</t>
        </is>
      </c>
      <c r="B51" t="inlineStr">
        <is>
          <t>D1</t>
        </is>
      </c>
      <c r="C51" t="inlineStr">
        <is>
          <t>HNM</t>
        </is>
      </c>
      <c r="D51">
        <f>_xlfn.XLOOKUP(data[[#This Row],[Buyers]],lookup!$G$1:$G$50,lookup!$H$1:$H$50)</f>
        <v/>
      </c>
      <c r="E51">
        <f>VLOOKUP(A51,lookup!$D$1:$E$35,2,)</f>
        <v/>
      </c>
      <c r="F51">
        <f>_xlfn.CONCAT(A51,B51,D51)</f>
        <v/>
      </c>
      <c r="G51" t="inlineStr">
        <is>
          <t>250726</t>
        </is>
      </c>
      <c r="H51" t="inlineStr">
        <is>
          <t>430378-7648</t>
        </is>
      </c>
    </row>
    <row r="52">
      <c r="A52" t="inlineStr">
        <is>
          <t>FFL-3</t>
        </is>
      </c>
      <c r="B52" t="inlineStr">
        <is>
          <t>E1</t>
        </is>
      </c>
      <c r="C52" t="inlineStr">
        <is>
          <t>HNM</t>
        </is>
      </c>
      <c r="D52">
        <f>_xlfn.XLOOKUP(data[[#This Row],[Buyers]],lookup!$G$1:$G$50,lookup!$H$1:$H$50)</f>
        <v/>
      </c>
      <c r="E52">
        <f>VLOOKUP(A52,lookup!$D$1:$E$35,2,)</f>
        <v/>
      </c>
      <c r="F52">
        <f>_xlfn.CONCAT(A52,B52,D52)</f>
        <v/>
      </c>
      <c r="G52" t="inlineStr">
        <is>
          <t>250726</t>
        </is>
      </c>
      <c r="H52" t="inlineStr">
        <is>
          <t>430378-7648</t>
        </is>
      </c>
    </row>
    <row r="53">
      <c r="A53" t="inlineStr">
        <is>
          <t>FFL-3</t>
        </is>
      </c>
      <c r="B53" t="inlineStr">
        <is>
          <t>F1</t>
        </is>
      </c>
      <c r="C53" t="inlineStr">
        <is>
          <t>HNM</t>
        </is>
      </c>
      <c r="D53">
        <f>_xlfn.XLOOKUP(data[[#This Row],[Buyers]],lookup!$G$1:$G$50,lookup!$H$1:$H$50)</f>
        <v/>
      </c>
      <c r="E53">
        <f>VLOOKUP(A53,lookup!$D$1:$E$35,2,)</f>
        <v/>
      </c>
      <c r="F53">
        <f>_xlfn.CONCAT(A53,B53,D53)</f>
        <v/>
      </c>
      <c r="G53" t="inlineStr">
        <is>
          <t>250721</t>
        </is>
      </c>
      <c r="H53" t="inlineStr">
        <is>
          <t>439084-439086</t>
        </is>
      </c>
    </row>
    <row r="54">
      <c r="A54" t="inlineStr">
        <is>
          <t>FFL-3</t>
        </is>
      </c>
      <c r="B54" t="inlineStr">
        <is>
          <t>G1</t>
        </is>
      </c>
      <c r="C54" t="inlineStr">
        <is>
          <t>HNM</t>
        </is>
      </c>
      <c r="D54">
        <f>_xlfn.XLOOKUP(data[[#This Row],[Buyers]],lookup!$G$1:$G$50,lookup!$H$1:$H$50)</f>
        <v/>
      </c>
      <c r="E54">
        <f>VLOOKUP(A54,lookup!$D$1:$E$35,2,)</f>
        <v/>
      </c>
      <c r="F54">
        <f>_xlfn.CONCAT(A54,B54,D54)</f>
        <v/>
      </c>
      <c r="G54" t="inlineStr">
        <is>
          <t>250721</t>
        </is>
      </c>
      <c r="H54" t="inlineStr">
        <is>
          <t>336319-7616</t>
        </is>
      </c>
    </row>
    <row r="55">
      <c r="A55" t="inlineStr">
        <is>
          <t>FFL-3</t>
        </is>
      </c>
      <c r="B55" t="inlineStr">
        <is>
          <t>G1</t>
        </is>
      </c>
      <c r="C55" t="inlineStr">
        <is>
          <t>CNA</t>
        </is>
      </c>
      <c r="D55">
        <f>_xlfn.XLOOKUP(data[[#This Row],[Buyers]],lookup!$G$1:$G$50,lookup!$H$1:$H$50)</f>
        <v/>
      </c>
      <c r="E55">
        <f>VLOOKUP(A55,lookup!$D$1:$E$35,2,)</f>
        <v/>
      </c>
      <c r="F55">
        <f>_xlfn.CONCAT(A55,B55,D55)</f>
        <v/>
      </c>
      <c r="G55" t="inlineStr">
        <is>
          <t>250715</t>
        </is>
      </c>
      <c r="H55" t="inlineStr">
        <is>
          <t>2245095DIS</t>
        </is>
      </c>
    </row>
    <row r="56">
      <c r="A56" t="inlineStr">
        <is>
          <t>FFL-3</t>
        </is>
      </c>
      <c r="B56" t="inlineStr">
        <is>
          <t>G2</t>
        </is>
      </c>
      <c r="C56" t="inlineStr">
        <is>
          <t>CNA</t>
        </is>
      </c>
      <c r="D56">
        <f>_xlfn.XLOOKUP(data[[#This Row],[Buyers]],lookup!$G$1:$G$50,lookup!$H$1:$H$50)</f>
        <v/>
      </c>
      <c r="E56">
        <f>VLOOKUP(A56,lookup!$D$1:$E$35,2,)</f>
        <v/>
      </c>
      <c r="F56">
        <f>_xlfn.CONCAT(A56,B56,D56)</f>
        <v/>
      </c>
      <c r="G56" t="inlineStr">
        <is>
          <t>250720</t>
        </is>
      </c>
      <c r="H56" t="inlineStr">
        <is>
          <t>2241222QEIR5-NOS-QR</t>
        </is>
      </c>
    </row>
    <row r="57">
      <c r="A57" t="inlineStr">
        <is>
          <t>FFL-3</t>
        </is>
      </c>
      <c r="B57" t="inlineStr">
        <is>
          <t>G2</t>
        </is>
      </c>
      <c r="C57" t="inlineStr">
        <is>
          <t>ASDA</t>
        </is>
      </c>
      <c r="D57">
        <f>_xlfn.XLOOKUP(data[[#This Row],[Buyers]],lookup!$G$1:$G$50,lookup!$H$1:$H$50)</f>
        <v/>
      </c>
      <c r="E57">
        <f>VLOOKUP(A57,lookup!$D$1:$E$35,2,)</f>
        <v/>
      </c>
      <c r="F57">
        <f>_xlfn.CONCAT(A57,B57,D57)</f>
        <v/>
      </c>
      <c r="G57" t="inlineStr">
        <is>
          <t>250628</t>
        </is>
      </c>
      <c r="H57" t="inlineStr">
        <is>
          <t>OGSPQ1082</t>
        </is>
      </c>
    </row>
    <row r="58">
      <c r="A58" t="inlineStr">
        <is>
          <t>JAL-3</t>
        </is>
      </c>
      <c r="B58" t="inlineStr">
        <is>
          <t>A</t>
        </is>
      </c>
      <c r="C58" t="inlineStr">
        <is>
          <t>HNM</t>
        </is>
      </c>
      <c r="D58">
        <f>_xlfn.XLOOKUP(data[[#This Row],[Buyers]],lookup!$G$1:$G$50,lookup!$H$1:$H$50)</f>
        <v/>
      </c>
      <c r="E58">
        <f>VLOOKUP(A58,lookup!$D$1:$E$35,2,)</f>
        <v/>
      </c>
      <c r="F58">
        <f>_xlfn.CONCAT(A58,B58,D58)</f>
        <v/>
      </c>
      <c r="G58" t="inlineStr">
        <is>
          <t>250726</t>
        </is>
      </c>
      <c r="H58" t="inlineStr">
        <is>
          <t>430378-7648</t>
        </is>
      </c>
    </row>
    <row r="59">
      <c r="A59" t="inlineStr">
        <is>
          <t>JAL-3</t>
        </is>
      </c>
      <c r="B59" t="inlineStr">
        <is>
          <t>B</t>
        </is>
      </c>
      <c r="C59" t="inlineStr">
        <is>
          <t>HNM</t>
        </is>
      </c>
      <c r="D59">
        <f>_xlfn.XLOOKUP(data[[#This Row],[Buyers]],lookup!$G$1:$G$50,lookup!$H$1:$H$50)</f>
        <v/>
      </c>
      <c r="E59">
        <f>VLOOKUP(A59,lookup!$D$1:$E$35,2,)</f>
        <v/>
      </c>
      <c r="F59">
        <f>_xlfn.CONCAT(A59,B59,D59)</f>
        <v/>
      </c>
      <c r="G59" t="inlineStr">
        <is>
          <t>250707</t>
        </is>
      </c>
      <c r="H59" t="inlineStr">
        <is>
          <t>419860-7820</t>
        </is>
      </c>
    </row>
    <row r="60">
      <c r="A60" t="inlineStr">
        <is>
          <t>JAL-3</t>
        </is>
      </c>
      <c r="B60" t="inlineStr">
        <is>
          <t>D</t>
        </is>
      </c>
      <c r="C60" t="inlineStr">
        <is>
          <t>HNM</t>
        </is>
      </c>
      <c r="D60">
        <f>_xlfn.XLOOKUP(data[[#This Row],[Buyers]],lookup!$G$1:$G$50,lookup!$H$1:$H$50)</f>
        <v/>
      </c>
      <c r="E60">
        <f>VLOOKUP(A60,lookup!$D$1:$E$35,2,)</f>
        <v/>
      </c>
      <c r="F60">
        <f>_xlfn.CONCAT(A60,B60,D60)</f>
        <v/>
      </c>
      <c r="G60" t="inlineStr">
        <is>
          <t>250721</t>
        </is>
      </c>
      <c r="H60" t="inlineStr">
        <is>
          <t>338141-338140</t>
        </is>
      </c>
    </row>
    <row r="61">
      <c r="A61" t="inlineStr">
        <is>
          <t>JAL-3</t>
        </is>
      </c>
      <c r="B61" t="inlineStr">
        <is>
          <t>E</t>
        </is>
      </c>
      <c r="C61" t="inlineStr">
        <is>
          <t>HNM</t>
        </is>
      </c>
      <c r="D61">
        <f>_xlfn.XLOOKUP(data[[#This Row],[Buyers]],lookup!$G$1:$G$50,lookup!$H$1:$H$50)</f>
        <v/>
      </c>
      <c r="E61">
        <f>VLOOKUP(A61,lookup!$D$1:$E$35,2,)</f>
        <v/>
      </c>
      <c r="F61">
        <f>_xlfn.CONCAT(A61,B61,D61)</f>
        <v/>
      </c>
      <c r="G61" t="inlineStr">
        <is>
          <t>250721</t>
        </is>
      </c>
      <c r="H61" t="inlineStr">
        <is>
          <t>430524-6545</t>
        </is>
      </c>
    </row>
    <row r="62">
      <c r="A62" t="inlineStr">
        <is>
          <t>JAL-3</t>
        </is>
      </c>
      <c r="B62" t="inlineStr">
        <is>
          <t>F</t>
        </is>
      </c>
      <c r="C62" t="inlineStr">
        <is>
          <t>HNM</t>
        </is>
      </c>
      <c r="D62">
        <f>_xlfn.XLOOKUP(data[[#This Row],[Buyers]],lookup!$G$1:$G$50,lookup!$H$1:$H$50)</f>
        <v/>
      </c>
      <c r="E62">
        <f>VLOOKUP(A62,lookup!$D$1:$E$35,2,)</f>
        <v/>
      </c>
      <c r="F62">
        <f>_xlfn.CONCAT(A62,B62,D62)</f>
        <v/>
      </c>
      <c r="G62" t="inlineStr">
        <is>
          <t>250721</t>
        </is>
      </c>
      <c r="H62" t="inlineStr">
        <is>
          <t>338141-338140</t>
        </is>
      </c>
    </row>
    <row r="63">
      <c r="A63" t="inlineStr">
        <is>
          <t>JAL-3</t>
        </is>
      </c>
      <c r="B63" t="inlineStr">
        <is>
          <t>G</t>
        </is>
      </c>
      <c r="C63" t="inlineStr">
        <is>
          <t>HNM</t>
        </is>
      </c>
      <c r="D63">
        <f>_xlfn.XLOOKUP(data[[#This Row],[Buyers]],lookup!$G$1:$G$50,lookup!$H$1:$H$50)</f>
        <v/>
      </c>
      <c r="E63">
        <f>VLOOKUP(A63,lookup!$D$1:$E$35,2,)</f>
        <v/>
      </c>
      <c r="F63">
        <f>_xlfn.CONCAT(A63,B63,D63)</f>
        <v/>
      </c>
      <c r="G63" t="inlineStr">
        <is>
          <t>250721</t>
        </is>
      </c>
      <c r="H63" t="inlineStr">
        <is>
          <t>430524-6545</t>
        </is>
      </c>
    </row>
    <row r="64">
      <c r="A64" t="inlineStr">
        <is>
          <t>JFL-1</t>
        </is>
      </c>
      <c r="B64" t="inlineStr">
        <is>
          <t>A1</t>
        </is>
      </c>
      <c r="C64" t="inlineStr">
        <is>
          <t>ASDA</t>
        </is>
      </c>
      <c r="D64">
        <f>_xlfn.XLOOKUP(data[[#This Row],[Buyers]],lookup!$G$1:$G$50,lookup!$H$1:$H$50)</f>
        <v/>
      </c>
      <c r="E64">
        <f>VLOOKUP(A64,lookup!$D$1:$E$35,2,)</f>
        <v/>
      </c>
      <c r="F64">
        <f>_xlfn.CONCAT(A64,B64,D64)</f>
        <v/>
      </c>
      <c r="G64" t="inlineStr">
        <is>
          <t>250531</t>
        </is>
      </c>
      <c r="H64" t="inlineStr">
        <is>
          <t>BYGPQ1305</t>
        </is>
      </c>
    </row>
    <row r="65">
      <c r="A65" t="inlineStr">
        <is>
          <t>JFL-1</t>
        </is>
      </c>
      <c r="B65" t="inlineStr">
        <is>
          <t>A2</t>
        </is>
      </c>
      <c r="C65" t="inlineStr">
        <is>
          <t>ASDA</t>
        </is>
      </c>
      <c r="D65">
        <f>_xlfn.XLOOKUP(data[[#This Row],[Buyers]],lookup!$G$1:$G$50,lookup!$H$1:$H$50)</f>
        <v/>
      </c>
      <c r="E65">
        <f>VLOOKUP(A65,lookup!$D$1:$E$35,2,)</f>
        <v/>
      </c>
      <c r="F65">
        <f>_xlfn.CONCAT(A65,B65,D65)</f>
        <v/>
      </c>
      <c r="G65" t="inlineStr">
        <is>
          <t>250621</t>
        </is>
      </c>
      <c r="H65" t="inlineStr">
        <is>
          <t>OGSPQ1203</t>
        </is>
      </c>
    </row>
    <row r="66">
      <c r="A66" t="inlineStr">
        <is>
          <t>JFL-1</t>
        </is>
      </c>
      <c r="B66" t="inlineStr">
        <is>
          <t>B1</t>
        </is>
      </c>
      <c r="C66" t="inlineStr">
        <is>
          <t>ASDA</t>
        </is>
      </c>
      <c r="D66">
        <f>_xlfn.XLOOKUP(data[[#This Row],[Buyers]],lookup!$G$1:$G$50,lookup!$H$1:$H$50)</f>
        <v/>
      </c>
      <c r="E66">
        <f>VLOOKUP(A66,lookup!$D$1:$E$35,2,)</f>
        <v/>
      </c>
      <c r="F66">
        <f>_xlfn.CONCAT(A66,B66,D66)</f>
        <v/>
      </c>
      <c r="G66" t="inlineStr">
        <is>
          <t>250621</t>
        </is>
      </c>
      <c r="H66" t="inlineStr">
        <is>
          <t>OGSPQ1505</t>
        </is>
      </c>
    </row>
    <row r="67">
      <c r="A67" t="inlineStr">
        <is>
          <t>JFL-1</t>
        </is>
      </c>
      <c r="B67" t="inlineStr">
        <is>
          <t>B3</t>
        </is>
      </c>
      <c r="C67" t="inlineStr">
        <is>
          <t>ASDA</t>
        </is>
      </c>
      <c r="D67">
        <f>_xlfn.XLOOKUP(data[[#This Row],[Buyers]],lookup!$G$1:$G$50,lookup!$H$1:$H$50)</f>
        <v/>
      </c>
      <c r="E67">
        <f>VLOOKUP(A67,lookup!$D$1:$E$35,2,)</f>
        <v/>
      </c>
      <c r="F67">
        <f>_xlfn.CONCAT(A67,B67,D67)</f>
        <v/>
      </c>
      <c r="G67" t="inlineStr">
        <is>
          <t>250621</t>
        </is>
      </c>
      <c r="H67" t="inlineStr">
        <is>
          <t>OGSPQ1505</t>
        </is>
      </c>
    </row>
    <row r="68">
      <c r="A68" t="inlineStr">
        <is>
          <t>JFL-1</t>
        </is>
      </c>
      <c r="B68" t="inlineStr">
        <is>
          <t>C1</t>
        </is>
      </c>
      <c r="C68" t="inlineStr">
        <is>
          <t>MQM</t>
        </is>
      </c>
      <c r="D68">
        <f>_xlfn.XLOOKUP(data[[#This Row],[Buyers]],lookup!$G$1:$G$50,lookup!$H$1:$H$50)</f>
        <v/>
      </c>
      <c r="E68">
        <f>VLOOKUP(A68,lookup!$D$1:$E$35,2,)</f>
        <v/>
      </c>
      <c r="F68">
        <f>_xlfn.CONCAT(A68,B68,D68)</f>
        <v/>
      </c>
      <c r="G68" t="inlineStr">
        <is>
          <t>250420</t>
        </is>
      </c>
      <c r="H68" t="inlineStr">
        <is>
          <t>3691397</t>
        </is>
      </c>
    </row>
    <row r="69">
      <c r="A69" t="inlineStr">
        <is>
          <t>JFL-1</t>
        </is>
      </c>
      <c r="B69" t="inlineStr">
        <is>
          <t>C1</t>
        </is>
      </c>
      <c r="C69" t="inlineStr">
        <is>
          <t>ASDA</t>
        </is>
      </c>
      <c r="D69">
        <f>_xlfn.XLOOKUP(data[[#This Row],[Buyers]],lookup!$G$1:$G$50,lookup!$H$1:$H$50)</f>
        <v/>
      </c>
      <c r="E69">
        <f>VLOOKUP(A69,lookup!$D$1:$E$35,2,)</f>
        <v/>
      </c>
      <c r="F69">
        <f>_xlfn.CONCAT(A69,B69,D69)</f>
        <v/>
      </c>
      <c r="G69" t="inlineStr">
        <is>
          <t>250705</t>
        </is>
      </c>
      <c r="H69" t="inlineStr">
        <is>
          <t>WNWPQ1284R1</t>
        </is>
      </c>
    </row>
    <row r="70">
      <c r="A70" t="inlineStr">
        <is>
          <t>JFL-1</t>
        </is>
      </c>
      <c r="B70" t="inlineStr">
        <is>
          <t>C2</t>
        </is>
      </c>
      <c r="C70" t="inlineStr">
        <is>
          <t>ASDA</t>
        </is>
      </c>
      <c r="D70">
        <f>_xlfn.XLOOKUP(data[[#This Row],[Buyers]],lookup!$G$1:$G$50,lookup!$H$1:$H$50)</f>
        <v/>
      </c>
      <c r="E70">
        <f>VLOOKUP(A70,lookup!$D$1:$E$35,2,)</f>
        <v/>
      </c>
      <c r="F70">
        <f>_xlfn.CONCAT(A70,B70,D70)</f>
        <v/>
      </c>
      <c r="G70" t="inlineStr">
        <is>
          <t>250531</t>
        </is>
      </c>
      <c r="H70" t="inlineStr">
        <is>
          <t>BYGPQ1305</t>
        </is>
      </c>
    </row>
    <row r="71">
      <c r="A71" t="inlineStr">
        <is>
          <t>JFL-1</t>
        </is>
      </c>
      <c r="B71" t="inlineStr">
        <is>
          <t>C3</t>
        </is>
      </c>
      <c r="C71" t="inlineStr">
        <is>
          <t>ASDA</t>
        </is>
      </c>
      <c r="D71">
        <f>_xlfn.XLOOKUP(data[[#This Row],[Buyers]],lookup!$G$1:$G$50,lookup!$H$1:$H$50)</f>
        <v/>
      </c>
      <c r="E71">
        <f>VLOOKUP(A71,lookup!$D$1:$E$35,2,)</f>
        <v/>
      </c>
      <c r="F71">
        <f>_xlfn.CONCAT(A71,B71,D71)</f>
        <v/>
      </c>
      <c r="G71" t="inlineStr">
        <is>
          <t>250726</t>
        </is>
      </c>
      <c r="H71" t="inlineStr">
        <is>
          <t>MNWPQ1265</t>
        </is>
      </c>
    </row>
    <row r="72">
      <c r="A72" t="inlineStr">
        <is>
          <t>JFL-1</t>
        </is>
      </c>
      <c r="B72" t="inlineStr">
        <is>
          <t>D1</t>
        </is>
      </c>
      <c r="C72" t="inlineStr">
        <is>
          <t>ASDA</t>
        </is>
      </c>
      <c r="D72">
        <f>_xlfn.XLOOKUP(data[[#This Row],[Buyers]],lookup!$G$1:$G$50,lookup!$H$1:$H$50)</f>
        <v/>
      </c>
      <c r="E72">
        <f>VLOOKUP(A72,lookup!$D$1:$E$35,2,)</f>
        <v/>
      </c>
      <c r="F72">
        <f>_xlfn.CONCAT(A72,B72,D72)</f>
        <v/>
      </c>
      <c r="G72" t="inlineStr">
        <is>
          <t>250524</t>
        </is>
      </c>
      <c r="H72" t="inlineStr">
        <is>
          <t>BGSPQ1221</t>
        </is>
      </c>
    </row>
    <row r="73">
      <c r="A73" t="inlineStr">
        <is>
          <t>JFL-1</t>
        </is>
      </c>
      <c r="B73" t="inlineStr">
        <is>
          <t>D2</t>
        </is>
      </c>
      <c r="C73" t="inlineStr">
        <is>
          <t>ASDA</t>
        </is>
      </c>
      <c r="D73">
        <f>_xlfn.XLOOKUP(data[[#This Row],[Buyers]],lookup!$G$1:$G$50,lookup!$H$1:$H$50)</f>
        <v/>
      </c>
      <c r="E73">
        <f>VLOOKUP(A73,lookup!$D$1:$E$35,2,)</f>
        <v/>
      </c>
      <c r="F73">
        <f>_xlfn.CONCAT(A73,B73,D73)</f>
        <v/>
      </c>
      <c r="G73" t="inlineStr">
        <is>
          <t>250531</t>
        </is>
      </c>
      <c r="H73" t="inlineStr">
        <is>
          <t>GISPQ1144</t>
        </is>
      </c>
    </row>
    <row r="74">
      <c r="A74" t="inlineStr">
        <is>
          <t>JFL-1</t>
        </is>
      </c>
      <c r="B74" t="inlineStr">
        <is>
          <t>D3</t>
        </is>
      </c>
      <c r="C74" t="inlineStr">
        <is>
          <t>ASDA</t>
        </is>
      </c>
      <c r="D74">
        <f>_xlfn.XLOOKUP(data[[#This Row],[Buyers]],lookup!$G$1:$G$50,lookup!$H$1:$H$50)</f>
        <v/>
      </c>
      <c r="E74">
        <f>VLOOKUP(A74,lookup!$D$1:$E$35,2,)</f>
        <v/>
      </c>
      <c r="F74">
        <f>_xlfn.CONCAT(A74,B74,D74)</f>
        <v/>
      </c>
      <c r="G74" t="inlineStr">
        <is>
          <t>250531</t>
        </is>
      </c>
      <c r="H74" t="inlineStr">
        <is>
          <t>GISPQ1144</t>
        </is>
      </c>
    </row>
    <row r="75">
      <c r="A75" t="inlineStr">
        <is>
          <t>JFL-1</t>
        </is>
      </c>
      <c r="B75" t="inlineStr">
        <is>
          <t>E1</t>
        </is>
      </c>
      <c r="C75" t="inlineStr">
        <is>
          <t>BST</t>
        </is>
      </c>
      <c r="D75">
        <f>_xlfn.XLOOKUP(data[[#This Row],[Buyers]],lookup!$G$1:$G$50,lookup!$H$1:$H$50)</f>
        <v/>
      </c>
      <c r="E75">
        <f>VLOOKUP(A75,lookup!$D$1:$E$35,2,)</f>
        <v/>
      </c>
      <c r="F75">
        <f>_xlfn.CONCAT(A75,B75,D75)</f>
        <v/>
      </c>
      <c r="G75" t="inlineStr">
        <is>
          <t>250618</t>
        </is>
      </c>
      <c r="H75" t="inlineStr">
        <is>
          <t>13235012R6</t>
        </is>
      </c>
    </row>
    <row r="76">
      <c r="A76" t="inlineStr">
        <is>
          <t>JFL-1</t>
        </is>
      </c>
      <c r="B76" t="inlineStr">
        <is>
          <t>E2</t>
        </is>
      </c>
      <c r="C76" t="inlineStr">
        <is>
          <t>ASDA</t>
        </is>
      </c>
      <c r="D76">
        <f>_xlfn.XLOOKUP(data[[#This Row],[Buyers]],lookup!$G$1:$G$50,lookup!$H$1:$H$50)</f>
        <v/>
      </c>
      <c r="E76">
        <f>VLOOKUP(A76,lookup!$D$1:$E$35,2,)</f>
        <v/>
      </c>
      <c r="F76">
        <f>_xlfn.CONCAT(A76,B76,D76)</f>
        <v/>
      </c>
      <c r="G76" t="inlineStr">
        <is>
          <t>250628</t>
        </is>
      </c>
      <c r="H76" t="inlineStr">
        <is>
          <t>OBYPQ1376</t>
        </is>
      </c>
    </row>
    <row r="77">
      <c r="A77" t="inlineStr">
        <is>
          <t>JFL-1</t>
        </is>
      </c>
      <c r="B77" t="inlineStr">
        <is>
          <t>E3</t>
        </is>
      </c>
      <c r="C77" t="inlineStr">
        <is>
          <t>ASDA</t>
        </is>
      </c>
      <c r="D77">
        <f>_xlfn.XLOOKUP(data[[#This Row],[Buyers]],lookup!$G$1:$G$50,lookup!$H$1:$H$50)</f>
        <v/>
      </c>
      <c r="E77">
        <f>VLOOKUP(A77,lookup!$D$1:$E$35,2,)</f>
        <v/>
      </c>
      <c r="F77">
        <f>_xlfn.CONCAT(A77,B77,D77)</f>
        <v/>
      </c>
      <c r="G77" t="inlineStr">
        <is>
          <t>250607</t>
        </is>
      </c>
      <c r="H77" t="inlineStr">
        <is>
          <t>OBYPQ1376</t>
        </is>
      </c>
    </row>
    <row r="78">
      <c r="A78" t="inlineStr">
        <is>
          <t>JFL-1</t>
        </is>
      </c>
      <c r="B78" t="inlineStr">
        <is>
          <t>E3</t>
        </is>
      </c>
      <c r="C78" t="inlineStr">
        <is>
          <t>BST</t>
        </is>
      </c>
      <c r="D78">
        <f>_xlfn.XLOOKUP(data[[#This Row],[Buyers]],lookup!$G$1:$G$50,lookup!$H$1:$H$50)</f>
        <v/>
      </c>
      <c r="E78">
        <f>VLOOKUP(A78,lookup!$D$1:$E$35,2,)</f>
        <v/>
      </c>
      <c r="F78">
        <f>_xlfn.CONCAT(A78,B78,D78)</f>
        <v/>
      </c>
      <c r="G78" t="inlineStr">
        <is>
          <t>250625</t>
        </is>
      </c>
      <c r="H78" t="inlineStr">
        <is>
          <t>13255173</t>
        </is>
      </c>
    </row>
    <row r="79">
      <c r="A79" t="inlineStr">
        <is>
          <t>JFL-1</t>
        </is>
      </c>
      <c r="B79" t="inlineStr">
        <is>
          <t>F1</t>
        </is>
      </c>
      <c r="C79" t="inlineStr">
        <is>
          <t>ASDA</t>
        </is>
      </c>
      <c r="D79">
        <f>_xlfn.XLOOKUP(data[[#This Row],[Buyers]],lookup!$G$1:$G$50,lookup!$H$1:$H$50)</f>
        <v/>
      </c>
      <c r="E79">
        <f>VLOOKUP(A79,lookup!$D$1:$E$35,2,)</f>
        <v/>
      </c>
      <c r="F79">
        <f>_xlfn.CONCAT(A79,B79,D79)</f>
        <v/>
      </c>
      <c r="G79" t="inlineStr">
        <is>
          <t>250614</t>
        </is>
      </c>
      <c r="H79" t="inlineStr">
        <is>
          <t>OGSPQ1508</t>
        </is>
      </c>
    </row>
    <row r="80">
      <c r="A80" t="inlineStr">
        <is>
          <t>JFL-1</t>
        </is>
      </c>
      <c r="B80" t="inlineStr">
        <is>
          <t>F2</t>
        </is>
      </c>
      <c r="C80" t="inlineStr">
        <is>
          <t>ASDA</t>
        </is>
      </c>
      <c r="D80">
        <f>_xlfn.XLOOKUP(data[[#This Row],[Buyers]],lookup!$G$1:$G$50,lookup!$H$1:$H$50)</f>
        <v/>
      </c>
      <c r="E80">
        <f>VLOOKUP(A80,lookup!$D$1:$E$35,2,)</f>
        <v/>
      </c>
      <c r="F80">
        <f>_xlfn.CONCAT(A80,B80,D80)</f>
        <v/>
      </c>
      <c r="G80" t="inlineStr">
        <is>
          <t>250719</t>
        </is>
      </c>
      <c r="H80" t="inlineStr">
        <is>
          <t>BYEPQ1128</t>
        </is>
      </c>
    </row>
    <row r="81">
      <c r="A81" t="inlineStr">
        <is>
          <t>JFL-1</t>
        </is>
      </c>
      <c r="B81" t="inlineStr">
        <is>
          <t>F2</t>
        </is>
      </c>
      <c r="C81" t="inlineStr">
        <is>
          <t>BST</t>
        </is>
      </c>
      <c r="D81">
        <f>_xlfn.XLOOKUP(data[[#This Row],[Buyers]],lookup!$G$1:$G$50,lookup!$H$1:$H$50)</f>
        <v/>
      </c>
      <c r="E81">
        <f>VLOOKUP(A81,lookup!$D$1:$E$35,2,)</f>
        <v/>
      </c>
      <c r="F81">
        <f>_xlfn.CONCAT(A81,B81,D81)</f>
        <v/>
      </c>
      <c r="G81" t="inlineStr">
        <is>
          <t>250625</t>
        </is>
      </c>
      <c r="H81" t="inlineStr">
        <is>
          <t>13255173</t>
        </is>
      </c>
    </row>
    <row r="82">
      <c r="A82" t="inlineStr">
        <is>
          <t>JFL-1</t>
        </is>
      </c>
      <c r="B82" t="inlineStr">
        <is>
          <t>F3</t>
        </is>
      </c>
      <c r="C82" t="inlineStr">
        <is>
          <t>ASDA</t>
        </is>
      </c>
      <c r="D82">
        <f>_xlfn.XLOOKUP(data[[#This Row],[Buyers]],lookup!$G$1:$G$50,lookup!$H$1:$H$50)</f>
        <v/>
      </c>
      <c r="E82">
        <f>VLOOKUP(A82,lookup!$D$1:$E$35,2,)</f>
        <v/>
      </c>
      <c r="F82">
        <f>_xlfn.CONCAT(A82,B82,D82)</f>
        <v/>
      </c>
      <c r="G82" t="inlineStr">
        <is>
          <t>250614</t>
        </is>
      </c>
      <c r="H82" t="inlineStr">
        <is>
          <t>OGSPQ1508</t>
        </is>
      </c>
    </row>
    <row r="83">
      <c r="A83" t="inlineStr">
        <is>
          <t>JFL-1</t>
        </is>
      </c>
      <c r="B83" t="inlineStr">
        <is>
          <t>G1</t>
        </is>
      </c>
      <c r="C83" t="inlineStr">
        <is>
          <t>ASDA</t>
        </is>
      </c>
      <c r="D83">
        <f>_xlfn.XLOOKUP(data[[#This Row],[Buyers]],lookup!$G$1:$G$50,lookup!$H$1:$H$50)</f>
        <v/>
      </c>
      <c r="E83">
        <f>VLOOKUP(A83,lookup!$D$1:$E$35,2,)</f>
        <v/>
      </c>
      <c r="F83">
        <f>_xlfn.CONCAT(A83,B83,D83)</f>
        <v/>
      </c>
      <c r="G83" t="inlineStr">
        <is>
          <t>250531</t>
        </is>
      </c>
      <c r="H83" t="inlineStr">
        <is>
          <t>GISPQ1144</t>
        </is>
      </c>
    </row>
    <row r="84">
      <c r="A84" t="inlineStr">
        <is>
          <t>JFL-1</t>
        </is>
      </c>
      <c r="B84" t="inlineStr">
        <is>
          <t>G2</t>
        </is>
      </c>
      <c r="C84" t="inlineStr">
        <is>
          <t>ASDA</t>
        </is>
      </c>
      <c r="D84">
        <f>_xlfn.XLOOKUP(data[[#This Row],[Buyers]],lookup!$G$1:$G$50,lookup!$H$1:$H$50)</f>
        <v/>
      </c>
      <c r="E84">
        <f>VLOOKUP(A84,lookup!$D$1:$E$35,2,)</f>
        <v/>
      </c>
      <c r="F84">
        <f>_xlfn.CONCAT(A84,B84,D84)</f>
        <v/>
      </c>
      <c r="G84" t="inlineStr">
        <is>
          <t>250621</t>
        </is>
      </c>
      <c r="H84" t="inlineStr">
        <is>
          <t>OGSPQ1192</t>
        </is>
      </c>
    </row>
    <row r="85">
      <c r="A85" t="inlineStr">
        <is>
          <t>JFL-2</t>
        </is>
      </c>
      <c r="B85" t="inlineStr">
        <is>
          <t>A1</t>
        </is>
      </c>
      <c r="C85" t="inlineStr">
        <is>
          <t>ASDA</t>
        </is>
      </c>
      <c r="D85">
        <f>_xlfn.XLOOKUP(data[[#This Row],[Buyers]],lookup!$G$1:$G$50,lookup!$H$1:$H$50)</f>
        <v/>
      </c>
      <c r="E85">
        <f>VLOOKUP(A85,lookup!$D$1:$E$35,2,)</f>
        <v/>
      </c>
      <c r="F85">
        <f>_xlfn.CONCAT(A85,B85,D85)</f>
        <v/>
      </c>
      <c r="G85" t="inlineStr">
        <is>
          <t>250621</t>
        </is>
      </c>
      <c r="H85" t="inlineStr">
        <is>
          <t>BYEPQ1150</t>
        </is>
      </c>
    </row>
    <row r="86">
      <c r="A86" t="inlineStr">
        <is>
          <t>JFL-2</t>
        </is>
      </c>
      <c r="B86" t="inlineStr">
        <is>
          <t>A3</t>
        </is>
      </c>
      <c r="C86" t="inlineStr">
        <is>
          <t>BST</t>
        </is>
      </c>
      <c r="D86">
        <f>_xlfn.XLOOKUP(data[[#This Row],[Buyers]],lookup!$G$1:$G$50,lookup!$H$1:$H$50)</f>
        <v/>
      </c>
      <c r="E86">
        <f>VLOOKUP(A86,lookup!$D$1:$E$35,2,)</f>
        <v/>
      </c>
      <c r="F86">
        <f>_xlfn.CONCAT(A86,B86,D86)</f>
        <v/>
      </c>
      <c r="G86" t="inlineStr">
        <is>
          <t>250625</t>
        </is>
      </c>
      <c r="H86" t="inlineStr">
        <is>
          <t>13235116</t>
        </is>
      </c>
    </row>
    <row r="87">
      <c r="A87" t="inlineStr">
        <is>
          <t>JFL-2</t>
        </is>
      </c>
      <c r="B87" t="inlineStr">
        <is>
          <t>B1</t>
        </is>
      </c>
      <c r="C87" t="inlineStr">
        <is>
          <t>ASDA</t>
        </is>
      </c>
      <c r="D87">
        <f>_xlfn.XLOOKUP(data[[#This Row],[Buyers]],lookup!$G$1:$G$50,lookup!$H$1:$H$50)</f>
        <v/>
      </c>
      <c r="E87">
        <f>VLOOKUP(A87,lookup!$D$1:$E$35,2,)</f>
        <v/>
      </c>
      <c r="F87">
        <f>_xlfn.CONCAT(A87,B87,D87)</f>
        <v/>
      </c>
      <c r="G87" t="inlineStr">
        <is>
          <t>250726</t>
        </is>
      </c>
      <c r="H87" t="inlineStr">
        <is>
          <t>BTBPQ1230R1</t>
        </is>
      </c>
    </row>
    <row r="88">
      <c r="A88" t="inlineStr">
        <is>
          <t>JFL-2</t>
        </is>
      </c>
      <c r="B88" t="inlineStr">
        <is>
          <t>B2</t>
        </is>
      </c>
      <c r="C88" t="inlineStr">
        <is>
          <t>ASDA</t>
        </is>
      </c>
      <c r="D88">
        <f>_xlfn.XLOOKUP(data[[#This Row],[Buyers]],lookup!$G$1:$G$50,lookup!$H$1:$H$50)</f>
        <v/>
      </c>
      <c r="E88">
        <f>VLOOKUP(A88,lookup!$D$1:$E$35,2,)</f>
        <v/>
      </c>
      <c r="F88">
        <f>_xlfn.CONCAT(A88,B88,D88)</f>
        <v/>
      </c>
      <c r="G88" t="inlineStr">
        <is>
          <t>250621</t>
        </is>
      </c>
      <c r="H88" t="inlineStr">
        <is>
          <t>BYEPQ1150</t>
        </is>
      </c>
    </row>
    <row r="89">
      <c r="A89" t="inlineStr">
        <is>
          <t>JFL-2</t>
        </is>
      </c>
      <c r="B89" t="inlineStr">
        <is>
          <t>B3</t>
        </is>
      </c>
      <c r="C89" t="inlineStr">
        <is>
          <t>ASDA</t>
        </is>
      </c>
      <c r="D89">
        <f>_xlfn.XLOOKUP(data[[#This Row],[Buyers]],lookup!$G$1:$G$50,lookup!$H$1:$H$50)</f>
        <v/>
      </c>
      <c r="E89">
        <f>VLOOKUP(A89,lookup!$D$1:$E$35,2,)</f>
        <v/>
      </c>
      <c r="F89">
        <f>_xlfn.CONCAT(A89,B89,D89)</f>
        <v/>
      </c>
      <c r="G89" t="inlineStr">
        <is>
          <t>250621</t>
        </is>
      </c>
      <c r="H89" t="inlineStr">
        <is>
          <t>BGSPQ1266</t>
        </is>
      </c>
    </row>
    <row r="90">
      <c r="A90" t="inlineStr">
        <is>
          <t>JFL-2</t>
        </is>
      </c>
      <c r="B90" t="inlineStr">
        <is>
          <t>B3</t>
        </is>
      </c>
      <c r="C90" t="inlineStr">
        <is>
          <t>BST</t>
        </is>
      </c>
      <c r="D90">
        <f>_xlfn.XLOOKUP(data[[#This Row],[Buyers]],lookup!$G$1:$G$50,lookup!$H$1:$H$50)</f>
        <v/>
      </c>
      <c r="E90">
        <f>VLOOKUP(A90,lookup!$D$1:$E$35,2,)</f>
        <v/>
      </c>
      <c r="F90">
        <f>_xlfn.CONCAT(A90,B90,D90)</f>
        <v/>
      </c>
      <c r="G90" t="inlineStr">
        <is>
          <t>250625</t>
        </is>
      </c>
      <c r="H90" t="inlineStr">
        <is>
          <t>13255180</t>
        </is>
      </c>
    </row>
    <row r="91">
      <c r="A91" t="inlineStr">
        <is>
          <t>JFL-2</t>
        </is>
      </c>
      <c r="B91" t="inlineStr">
        <is>
          <t>C1</t>
        </is>
      </c>
      <c r="C91" t="inlineStr">
        <is>
          <t>ASDA</t>
        </is>
      </c>
      <c r="D91">
        <f>_xlfn.XLOOKUP(data[[#This Row],[Buyers]],lookup!$G$1:$G$50,lookup!$H$1:$H$50)</f>
        <v/>
      </c>
      <c r="E91">
        <f>VLOOKUP(A91,lookup!$D$1:$E$35,2,)</f>
        <v/>
      </c>
      <c r="F91">
        <f>_xlfn.CONCAT(A91,B91,D91)</f>
        <v/>
      </c>
      <c r="G91" t="inlineStr">
        <is>
          <t>250712</t>
        </is>
      </c>
      <c r="H91" t="inlineStr">
        <is>
          <t>OBYPQ1381</t>
        </is>
      </c>
    </row>
    <row r="92">
      <c r="A92" t="inlineStr">
        <is>
          <t>JFL-2</t>
        </is>
      </c>
      <c r="B92" t="inlineStr">
        <is>
          <t>C3</t>
        </is>
      </c>
      <c r="C92" t="inlineStr">
        <is>
          <t>ASDA</t>
        </is>
      </c>
      <c r="D92">
        <f>_xlfn.XLOOKUP(data[[#This Row],[Buyers]],lookup!$G$1:$G$50,lookup!$H$1:$H$50)</f>
        <v/>
      </c>
      <c r="E92">
        <f>VLOOKUP(A92,lookup!$D$1:$E$35,2,)</f>
        <v/>
      </c>
      <c r="F92">
        <f>_xlfn.CONCAT(A92,B92,D92)</f>
        <v/>
      </c>
      <c r="G92" t="inlineStr">
        <is>
          <t>250628</t>
        </is>
      </c>
      <c r="H92" t="inlineStr">
        <is>
          <t>OGSPQ1238</t>
        </is>
      </c>
    </row>
    <row r="93">
      <c r="A93" t="inlineStr">
        <is>
          <t>JFL-2</t>
        </is>
      </c>
      <c r="B93" t="inlineStr">
        <is>
          <t>D1</t>
        </is>
      </c>
      <c r="C93" t="inlineStr">
        <is>
          <t>BST</t>
        </is>
      </c>
      <c r="D93">
        <f>_xlfn.XLOOKUP(data[[#This Row],[Buyers]],lookup!$G$1:$G$50,lookup!$H$1:$H$50)</f>
        <v/>
      </c>
      <c r="E93">
        <f>VLOOKUP(A93,lookup!$D$1:$E$35,2,)</f>
        <v/>
      </c>
      <c r="F93">
        <f>_xlfn.CONCAT(A93,B93,D93)</f>
        <v/>
      </c>
      <c r="G93" t="inlineStr">
        <is>
          <t>250701</t>
        </is>
      </c>
      <c r="H93" t="inlineStr">
        <is>
          <t>13225451R2</t>
        </is>
      </c>
    </row>
    <row r="94">
      <c r="A94" t="inlineStr">
        <is>
          <t>JFL-2</t>
        </is>
      </c>
      <c r="B94" t="inlineStr">
        <is>
          <t>D1</t>
        </is>
      </c>
      <c r="C94" t="inlineStr">
        <is>
          <t>GE</t>
        </is>
      </c>
      <c r="D94">
        <f>_xlfn.XLOOKUP(data[[#This Row],[Buyers]],lookup!$G$1:$G$50,lookup!$H$1:$H$50)</f>
        <v/>
      </c>
      <c r="E94">
        <f>VLOOKUP(A94,lookup!$D$1:$E$35,2,)</f>
        <v/>
      </c>
      <c r="F94">
        <f>_xlfn.CONCAT(A94,B94,D94)</f>
        <v/>
      </c>
      <c r="G94" t="inlineStr">
        <is>
          <t>250701</t>
        </is>
      </c>
      <c r="H94" t="inlineStr">
        <is>
          <t>2025/7603</t>
        </is>
      </c>
    </row>
    <row r="95">
      <c r="A95" t="inlineStr">
        <is>
          <t>JFL-2</t>
        </is>
      </c>
      <c r="B95" t="inlineStr">
        <is>
          <t>D3</t>
        </is>
      </c>
      <c r="C95" t="inlineStr">
        <is>
          <t>BST</t>
        </is>
      </c>
      <c r="D95">
        <f>_xlfn.XLOOKUP(data[[#This Row],[Buyers]],lookup!$G$1:$G$50,lookup!$H$1:$H$50)</f>
        <v/>
      </c>
      <c r="E95">
        <f>VLOOKUP(A95,lookup!$D$1:$E$35,2,)</f>
        <v/>
      </c>
      <c r="F95">
        <f>_xlfn.CONCAT(A95,B95,D95)</f>
        <v/>
      </c>
      <c r="G95" t="inlineStr">
        <is>
          <t>250701</t>
        </is>
      </c>
      <c r="H95" t="inlineStr">
        <is>
          <t>13253875</t>
        </is>
      </c>
    </row>
    <row r="96">
      <c r="A96" t="inlineStr">
        <is>
          <t>JFL-2</t>
        </is>
      </c>
      <c r="B96" t="inlineStr">
        <is>
          <t>E3</t>
        </is>
      </c>
      <c r="C96" t="inlineStr">
        <is>
          <t>BST</t>
        </is>
      </c>
      <c r="D96">
        <f>_xlfn.XLOOKUP(data[[#This Row],[Buyers]],lookup!$G$1:$G$50,lookup!$H$1:$H$50)</f>
        <v/>
      </c>
      <c r="E96">
        <f>VLOOKUP(A96,lookup!$D$1:$E$35,2,)</f>
        <v/>
      </c>
      <c r="F96">
        <f>_xlfn.CONCAT(A96,B96,D96)</f>
        <v/>
      </c>
      <c r="G96" t="inlineStr">
        <is>
          <t>250618</t>
        </is>
      </c>
      <c r="H96" t="inlineStr">
        <is>
          <t>13220322R15</t>
        </is>
      </c>
    </row>
    <row r="97">
      <c r="A97" t="inlineStr">
        <is>
          <t>JFL-2</t>
        </is>
      </c>
      <c r="B97" t="inlineStr">
        <is>
          <t>F1</t>
        </is>
      </c>
      <c r="C97" t="inlineStr">
        <is>
          <t>ASDA</t>
        </is>
      </c>
      <c r="D97">
        <f>_xlfn.XLOOKUP(data[[#This Row],[Buyers]],lookup!$G$1:$G$50,lookup!$H$1:$H$50)</f>
        <v/>
      </c>
      <c r="E97">
        <f>VLOOKUP(A97,lookup!$D$1:$E$35,2,)</f>
        <v/>
      </c>
      <c r="F97">
        <f>_xlfn.CONCAT(A97,B97,D97)</f>
        <v/>
      </c>
      <c r="G97" t="inlineStr">
        <is>
          <t>250628</t>
        </is>
      </c>
      <c r="H97" t="inlineStr">
        <is>
          <t>OGSPQ1321</t>
        </is>
      </c>
    </row>
    <row r="98">
      <c r="A98" t="inlineStr">
        <is>
          <t>JFL-2</t>
        </is>
      </c>
      <c r="B98" t="inlineStr">
        <is>
          <t>F2</t>
        </is>
      </c>
      <c r="C98" t="inlineStr">
        <is>
          <t>ASDA</t>
        </is>
      </c>
      <c r="D98">
        <f>_xlfn.XLOOKUP(data[[#This Row],[Buyers]],lookup!$G$1:$G$50,lookup!$H$1:$H$50)</f>
        <v/>
      </c>
      <c r="E98">
        <f>VLOOKUP(A98,lookup!$D$1:$E$35,2,)</f>
        <v/>
      </c>
      <c r="F98">
        <f>_xlfn.CONCAT(A98,B98,D98)</f>
        <v/>
      </c>
      <c r="G98" t="inlineStr">
        <is>
          <t>250712</t>
        </is>
      </c>
      <c r="H98" t="inlineStr">
        <is>
          <t>BTBPQ1211R1</t>
        </is>
      </c>
    </row>
    <row r="99">
      <c r="A99" t="inlineStr">
        <is>
          <t>JFL-2</t>
        </is>
      </c>
      <c r="B99" t="inlineStr">
        <is>
          <t>F3</t>
        </is>
      </c>
      <c r="C99" t="inlineStr">
        <is>
          <t>ASDA</t>
        </is>
      </c>
      <c r="D99">
        <f>_xlfn.XLOOKUP(data[[#This Row],[Buyers]],lookup!$G$1:$G$50,lookup!$H$1:$H$50)</f>
        <v/>
      </c>
      <c r="E99">
        <f>VLOOKUP(A99,lookup!$D$1:$E$35,2,)</f>
        <v/>
      </c>
      <c r="F99">
        <f>_xlfn.CONCAT(A99,B99,D99)</f>
        <v/>
      </c>
      <c r="G99" t="inlineStr">
        <is>
          <t>250719</t>
        </is>
      </c>
      <c r="H99" t="inlineStr">
        <is>
          <t>GISPQ1146</t>
        </is>
      </c>
    </row>
    <row r="100">
      <c r="A100" t="inlineStr">
        <is>
          <t>JKL-1</t>
        </is>
      </c>
      <c r="B100" t="inlineStr">
        <is>
          <t>A1</t>
        </is>
      </c>
      <c r="C100" t="inlineStr">
        <is>
          <t>ASDA</t>
        </is>
      </c>
      <c r="D100">
        <f>_xlfn.XLOOKUP(data[[#This Row],[Buyers]],lookup!$G$1:$G$50,lookup!$H$1:$H$50)</f>
        <v/>
      </c>
      <c r="E100">
        <f>VLOOKUP(A100,lookup!$D$1:$E$35,2,)</f>
        <v/>
      </c>
      <c r="F100">
        <f>_xlfn.CONCAT(A100,B100,D100)</f>
        <v/>
      </c>
      <c r="G100" t="inlineStr">
        <is>
          <t>250802</t>
        </is>
      </c>
      <c r="H100" t="inlineStr">
        <is>
          <t>BYEPQ1157</t>
        </is>
      </c>
    </row>
    <row r="101">
      <c r="A101" t="inlineStr">
        <is>
          <t>JKL-1</t>
        </is>
      </c>
      <c r="B101" t="inlineStr">
        <is>
          <t>B1</t>
        </is>
      </c>
      <c r="C101" t="inlineStr">
        <is>
          <t>HB</t>
        </is>
      </c>
      <c r="D101">
        <f>_xlfn.XLOOKUP(data[[#This Row],[Buyers]],lookup!$G$1:$G$50,lookup!$H$1:$H$50)</f>
        <v/>
      </c>
      <c r="E101">
        <f>VLOOKUP(A101,lookup!$D$1:$E$35,2,)</f>
        <v/>
      </c>
      <c r="F101">
        <f>_xlfn.CONCAT(A101,B101,D101)</f>
        <v/>
      </c>
      <c r="G101" t="inlineStr">
        <is>
          <t>250727</t>
        </is>
      </c>
      <c r="H101" t="inlineStr">
        <is>
          <t>50506373R57</t>
        </is>
      </c>
    </row>
    <row r="102">
      <c r="A102" t="inlineStr">
        <is>
          <t>JKL-1</t>
        </is>
      </c>
      <c r="B102" t="inlineStr">
        <is>
          <t>B2</t>
        </is>
      </c>
      <c r="C102" t="inlineStr">
        <is>
          <t>CNA</t>
        </is>
      </c>
      <c r="D102">
        <f>_xlfn.XLOOKUP(data[[#This Row],[Buyers]],lookup!$G$1:$G$50,lookup!$H$1:$H$50)</f>
        <v/>
      </c>
      <c r="E102">
        <f>VLOOKUP(A102,lookup!$D$1:$E$35,2,)</f>
        <v/>
      </c>
      <c r="F102">
        <f>_xlfn.CONCAT(A102,B102,D102)</f>
        <v/>
      </c>
      <c r="G102" t="inlineStr">
        <is>
          <t>250715</t>
        </is>
      </c>
      <c r="H102" t="inlineStr">
        <is>
          <t>2246016</t>
        </is>
      </c>
    </row>
    <row r="103">
      <c r="A103" t="inlineStr">
        <is>
          <t>JKL-1</t>
        </is>
      </c>
      <c r="B103" t="inlineStr">
        <is>
          <t>C1</t>
        </is>
      </c>
      <c r="C103" t="inlineStr">
        <is>
          <t>ASDA</t>
        </is>
      </c>
      <c r="D103">
        <f>_xlfn.XLOOKUP(data[[#This Row],[Buyers]],lookup!$G$1:$G$50,lookup!$H$1:$H$50)</f>
        <v/>
      </c>
      <c r="E103">
        <f>VLOOKUP(A103,lookup!$D$1:$E$35,2,)</f>
        <v/>
      </c>
      <c r="F103">
        <f>_xlfn.CONCAT(A103,B103,D103)</f>
        <v/>
      </c>
      <c r="G103" t="inlineStr">
        <is>
          <t>250705</t>
        </is>
      </c>
      <c r="H103" t="inlineStr">
        <is>
          <t>BGSPQ1194</t>
        </is>
      </c>
    </row>
    <row r="104">
      <c r="A104" t="inlineStr">
        <is>
          <t>JKL-1</t>
        </is>
      </c>
      <c r="B104" t="inlineStr">
        <is>
          <t>C2</t>
        </is>
      </c>
      <c r="C104" t="inlineStr">
        <is>
          <t>ITX</t>
        </is>
      </c>
      <c r="D104">
        <f>_xlfn.XLOOKUP(data[[#This Row],[Buyers]],lookup!$G$1:$G$50,lookup!$H$1:$H$50)</f>
        <v/>
      </c>
      <c r="E104">
        <f>VLOOKUP(A104,lookup!$D$1:$E$35,2,)</f>
        <v/>
      </c>
      <c r="F104">
        <f>_xlfn.CONCAT(A104,B104,D104)</f>
        <v/>
      </c>
      <c r="G104" t="inlineStr">
        <is>
          <t>250709</t>
        </is>
      </c>
      <c r="H104" t="inlineStr">
        <is>
          <t>1044633-25</t>
        </is>
      </c>
    </row>
    <row r="105">
      <c r="A105" t="inlineStr">
        <is>
          <t>JKL-1</t>
        </is>
      </c>
      <c r="B105" t="inlineStr">
        <is>
          <t>D1</t>
        </is>
      </c>
      <c r="C105" t="inlineStr">
        <is>
          <t>CNA</t>
        </is>
      </c>
      <c r="D105">
        <f>_xlfn.XLOOKUP(data[[#This Row],[Buyers]],lookup!$G$1:$G$50,lookup!$H$1:$H$50)</f>
        <v/>
      </c>
      <c r="E105">
        <f>VLOOKUP(A105,lookup!$D$1:$E$35,2,)</f>
        <v/>
      </c>
      <c r="F105">
        <f>_xlfn.CONCAT(A105,B105,D105)</f>
        <v/>
      </c>
      <c r="G105" t="inlineStr">
        <is>
          <t>250715</t>
        </is>
      </c>
      <c r="H105" t="inlineStr">
        <is>
          <t>2246016</t>
        </is>
      </c>
    </row>
    <row r="106">
      <c r="A106" t="inlineStr">
        <is>
          <t>JKL-1</t>
        </is>
      </c>
      <c r="B106" t="inlineStr">
        <is>
          <t>D2</t>
        </is>
      </c>
      <c r="C106" t="inlineStr">
        <is>
          <t>ASDA</t>
        </is>
      </c>
      <c r="D106">
        <f>_xlfn.XLOOKUP(data[[#This Row],[Buyers]],lookup!$G$1:$G$50,lookup!$H$1:$H$50)</f>
        <v/>
      </c>
      <c r="E106">
        <f>VLOOKUP(A106,lookup!$D$1:$E$35,2,)</f>
        <v/>
      </c>
      <c r="F106">
        <f>_xlfn.CONCAT(A106,B106,D106)</f>
        <v/>
      </c>
      <c r="G106" t="inlineStr">
        <is>
          <t>250802</t>
        </is>
      </c>
      <c r="H106" t="inlineStr">
        <is>
          <t>GISPQ1195</t>
        </is>
      </c>
    </row>
    <row r="107">
      <c r="A107" t="inlineStr">
        <is>
          <t>JKL-1</t>
        </is>
      </c>
      <c r="B107" t="inlineStr">
        <is>
          <t>E1</t>
        </is>
      </c>
      <c r="C107" t="inlineStr">
        <is>
          <t>HB</t>
        </is>
      </c>
      <c r="D107">
        <f>_xlfn.XLOOKUP(data[[#This Row],[Buyers]],lookup!$G$1:$G$50,lookup!$H$1:$H$50)</f>
        <v/>
      </c>
      <c r="E107">
        <f>VLOOKUP(A107,lookup!$D$1:$E$35,2,)</f>
        <v/>
      </c>
      <c r="F107">
        <f>_xlfn.CONCAT(A107,B107,D107)</f>
        <v/>
      </c>
      <c r="G107" t="inlineStr">
        <is>
          <t>250727</t>
        </is>
      </c>
      <c r="H107" t="inlineStr">
        <is>
          <t>50506373R57</t>
        </is>
      </c>
    </row>
    <row r="108">
      <c r="A108" t="inlineStr">
        <is>
          <t>JKL-1</t>
        </is>
      </c>
      <c r="B108" t="inlineStr">
        <is>
          <t>F1</t>
        </is>
      </c>
      <c r="C108" t="inlineStr">
        <is>
          <t>TOM</t>
        </is>
      </c>
      <c r="D108">
        <f>_xlfn.XLOOKUP(data[[#This Row],[Buyers]],lookup!$G$1:$G$50,lookup!$H$1:$H$50)</f>
        <v/>
      </c>
      <c r="E108">
        <f>VLOOKUP(A108,lookup!$D$1:$E$35,2,)</f>
        <v/>
      </c>
      <c r="F108">
        <f>_xlfn.CONCAT(A108,B108,D108)</f>
        <v/>
      </c>
      <c r="G108" t="inlineStr">
        <is>
          <t>250622</t>
        </is>
      </c>
      <c r="H108" t="inlineStr">
        <is>
          <t>1049182</t>
        </is>
      </c>
    </row>
    <row r="109">
      <c r="A109" t="inlineStr">
        <is>
          <t>JKL-1</t>
        </is>
      </c>
      <c r="B109" t="inlineStr">
        <is>
          <t>F2</t>
        </is>
      </c>
      <c r="C109" t="inlineStr">
        <is>
          <t>ASDA</t>
        </is>
      </c>
      <c r="D109">
        <f>_xlfn.XLOOKUP(data[[#This Row],[Buyers]],lookup!$G$1:$G$50,lookup!$H$1:$H$50)</f>
        <v/>
      </c>
      <c r="E109">
        <f>VLOOKUP(A109,lookup!$D$1:$E$35,2,)</f>
        <v/>
      </c>
      <c r="F109">
        <f>_xlfn.CONCAT(A109,B109,D109)</f>
        <v/>
      </c>
      <c r="G109" t="inlineStr">
        <is>
          <t>250712</t>
        </is>
      </c>
      <c r="H109" t="inlineStr">
        <is>
          <t>BYEPQ1157</t>
        </is>
      </c>
    </row>
    <row r="110">
      <c r="A110" t="inlineStr">
        <is>
          <t>JKL-2</t>
        </is>
      </c>
      <c r="B110" t="inlineStr">
        <is>
          <t>A1</t>
        </is>
      </c>
      <c r="C110" t="inlineStr">
        <is>
          <t>ASDA</t>
        </is>
      </c>
      <c r="D110">
        <f>_xlfn.XLOOKUP(data[[#This Row],[Buyers]],lookup!$G$1:$G$50,lookup!$H$1:$H$50)</f>
        <v/>
      </c>
      <c r="E110">
        <f>VLOOKUP(A110,lookup!$D$1:$E$35,2,)</f>
        <v/>
      </c>
      <c r="F110">
        <f>_xlfn.CONCAT(A110,B110,D110)</f>
        <v/>
      </c>
      <c r="G110" t="inlineStr">
        <is>
          <t>250712</t>
        </is>
      </c>
      <c r="H110" t="inlineStr">
        <is>
          <t>BYEPQ1159</t>
        </is>
      </c>
    </row>
    <row r="111">
      <c r="A111" t="inlineStr">
        <is>
          <t>JKL-2</t>
        </is>
      </c>
      <c r="B111" t="inlineStr">
        <is>
          <t>A2</t>
        </is>
      </c>
      <c r="C111" t="inlineStr">
        <is>
          <t>GST</t>
        </is>
      </c>
      <c r="D111">
        <f>_xlfn.XLOOKUP(data[[#This Row],[Buyers]],lookup!$G$1:$G$50,lookup!$H$1:$H$50)</f>
        <v/>
      </c>
      <c r="E111">
        <f>VLOOKUP(A111,lookup!$D$1:$E$35,2,)</f>
        <v/>
      </c>
      <c r="F111">
        <f>_xlfn.CONCAT(A111,B111,D111)</f>
        <v/>
      </c>
      <c r="G111" t="inlineStr">
        <is>
          <t>250715</t>
        </is>
      </c>
      <c r="H111" t="inlineStr">
        <is>
          <t>D16396-GD-25Q4</t>
        </is>
      </c>
    </row>
    <row r="112">
      <c r="A112" t="inlineStr">
        <is>
          <t>JKL-2</t>
        </is>
      </c>
      <c r="B112" t="inlineStr">
        <is>
          <t>B1</t>
        </is>
      </c>
      <c r="C112" t="inlineStr">
        <is>
          <t>HB</t>
        </is>
      </c>
      <c r="D112">
        <f>_xlfn.XLOOKUP(data[[#This Row],[Buyers]],lookup!$G$1:$G$50,lookup!$H$1:$H$50)</f>
        <v/>
      </c>
      <c r="E112">
        <f>VLOOKUP(A112,lookup!$D$1:$E$35,2,)</f>
        <v/>
      </c>
      <c r="F112">
        <f>_xlfn.CONCAT(A112,B112,D112)</f>
        <v/>
      </c>
      <c r="G112" t="inlineStr">
        <is>
          <t>250722</t>
        </is>
      </c>
      <c r="H112" t="inlineStr">
        <is>
          <t>50506365R18</t>
        </is>
      </c>
    </row>
    <row r="113">
      <c r="A113" t="inlineStr">
        <is>
          <t>JKL-2</t>
        </is>
      </c>
      <c r="B113" t="inlineStr">
        <is>
          <t>B2</t>
        </is>
      </c>
      <c r="C113" t="inlineStr">
        <is>
          <t>ASDA</t>
        </is>
      </c>
      <c r="D113">
        <f>_xlfn.XLOOKUP(data[[#This Row],[Buyers]],lookup!$G$1:$G$50,lookup!$H$1:$H$50)</f>
        <v/>
      </c>
      <c r="E113">
        <f>VLOOKUP(A113,lookup!$D$1:$E$35,2,)</f>
        <v/>
      </c>
      <c r="F113">
        <f>_xlfn.CONCAT(A113,B113,D113)</f>
        <v/>
      </c>
      <c r="G113" t="inlineStr">
        <is>
          <t>250802</t>
        </is>
      </c>
      <c r="H113" t="inlineStr">
        <is>
          <t>BYEPQ1158</t>
        </is>
      </c>
    </row>
    <row r="114">
      <c r="A114" t="inlineStr">
        <is>
          <t>JKL-2</t>
        </is>
      </c>
      <c r="B114" t="inlineStr">
        <is>
          <t>C1</t>
        </is>
      </c>
      <c r="C114" t="inlineStr">
        <is>
          <t>ASDA</t>
        </is>
      </c>
      <c r="D114">
        <f>_xlfn.XLOOKUP(data[[#This Row],[Buyers]],lookup!$G$1:$G$50,lookup!$H$1:$H$50)</f>
        <v/>
      </c>
      <c r="E114">
        <f>VLOOKUP(A114,lookup!$D$1:$E$35,2,)</f>
        <v/>
      </c>
      <c r="F114">
        <f>_xlfn.CONCAT(A114,B114,D114)</f>
        <v/>
      </c>
      <c r="G114" t="inlineStr">
        <is>
          <t>250802</t>
        </is>
      </c>
      <c r="H114" t="inlineStr">
        <is>
          <t>BYEPQ1159</t>
        </is>
      </c>
    </row>
    <row r="115">
      <c r="A115" t="inlineStr">
        <is>
          <t>JKL-2</t>
        </is>
      </c>
      <c r="B115" t="inlineStr">
        <is>
          <t>D1</t>
        </is>
      </c>
      <c r="C115" t="inlineStr">
        <is>
          <t>ITX</t>
        </is>
      </c>
      <c r="D115">
        <f>_xlfn.XLOOKUP(data[[#This Row],[Buyers]],lookup!$G$1:$G$50,lookup!$H$1:$H$50)</f>
        <v/>
      </c>
      <c r="E115">
        <f>VLOOKUP(A115,lookup!$D$1:$E$35,2,)</f>
        <v/>
      </c>
      <c r="F115">
        <f>_xlfn.CONCAT(A115,B115,D115)</f>
        <v/>
      </c>
      <c r="G115" t="inlineStr">
        <is>
          <t>250709</t>
        </is>
      </c>
      <c r="H115" t="inlineStr">
        <is>
          <t>1044633-25</t>
        </is>
      </c>
    </row>
    <row r="116">
      <c r="A116" t="inlineStr">
        <is>
          <t>JKL-2</t>
        </is>
      </c>
      <c r="B116" t="inlineStr">
        <is>
          <t>E1</t>
        </is>
      </c>
      <c r="C116" t="inlineStr">
        <is>
          <t>HB</t>
        </is>
      </c>
      <c r="D116">
        <f>_xlfn.XLOOKUP(data[[#This Row],[Buyers]],lookup!$G$1:$G$50,lookup!$H$1:$H$50)</f>
        <v/>
      </c>
      <c r="E116">
        <f>VLOOKUP(A116,lookup!$D$1:$E$35,2,)</f>
        <v/>
      </c>
      <c r="F116">
        <f>_xlfn.CONCAT(A116,B116,D116)</f>
        <v/>
      </c>
      <c r="G116" t="inlineStr">
        <is>
          <t>250610</t>
        </is>
      </c>
      <c r="H116" t="inlineStr">
        <is>
          <t>50535499R2</t>
        </is>
      </c>
    </row>
    <row r="117">
      <c r="A117" t="inlineStr">
        <is>
          <t>JKL-2</t>
        </is>
      </c>
      <c r="B117" t="inlineStr">
        <is>
          <t>F1</t>
        </is>
      </c>
      <c r="C117" t="inlineStr">
        <is>
          <t>HB</t>
        </is>
      </c>
      <c r="D117">
        <f>_xlfn.XLOOKUP(data[[#This Row],[Buyers]],lookup!$G$1:$G$50,lookup!$H$1:$H$50)</f>
        <v/>
      </c>
      <c r="E117">
        <f>VLOOKUP(A117,lookup!$D$1:$E$35,2,)</f>
        <v/>
      </c>
      <c r="F117">
        <f>_xlfn.CONCAT(A117,B117,D117)</f>
        <v/>
      </c>
      <c r="G117" t="inlineStr">
        <is>
          <t>250713</t>
        </is>
      </c>
      <c r="H117" t="inlineStr">
        <is>
          <t>50506373R54</t>
        </is>
      </c>
    </row>
    <row r="118">
      <c r="A118" t="inlineStr">
        <is>
          <t>JKL-2</t>
        </is>
      </c>
      <c r="B118" t="inlineStr">
        <is>
          <t>F2</t>
        </is>
      </c>
      <c r="C118" t="inlineStr">
        <is>
          <t>ASDA</t>
        </is>
      </c>
      <c r="D118">
        <f>_xlfn.XLOOKUP(data[[#This Row],[Buyers]],lookup!$G$1:$G$50,lookup!$H$1:$H$50)</f>
        <v/>
      </c>
      <c r="E118">
        <f>VLOOKUP(A118,lookup!$D$1:$E$35,2,)</f>
        <v/>
      </c>
      <c r="F118">
        <f>_xlfn.CONCAT(A118,B118,D118)</f>
        <v/>
      </c>
      <c r="G118" t="inlineStr">
        <is>
          <t>250726</t>
        </is>
      </c>
      <c r="H118" t="inlineStr">
        <is>
          <t>OGSPQ1441</t>
        </is>
      </c>
    </row>
    <row r="119">
      <c r="A119" t="inlineStr">
        <is>
          <t>JKL-3</t>
        </is>
      </c>
      <c r="B119" t="inlineStr">
        <is>
          <t>A1</t>
        </is>
      </c>
      <c r="C119" t="inlineStr">
        <is>
          <t>HB</t>
        </is>
      </c>
      <c r="D119">
        <f>_xlfn.XLOOKUP(data[[#This Row],[Buyers]],lookup!$G$1:$G$50,lookup!$H$1:$H$50)</f>
        <v/>
      </c>
      <c r="E119">
        <f>VLOOKUP(A119,lookup!$D$1:$E$35,2,)</f>
        <v/>
      </c>
      <c r="F119">
        <f>_xlfn.CONCAT(A119,B119,D119)</f>
        <v/>
      </c>
      <c r="G119" t="inlineStr">
        <is>
          <t>250616</t>
        </is>
      </c>
      <c r="H119" t="inlineStr">
        <is>
          <t>50553508</t>
        </is>
      </c>
    </row>
    <row r="120">
      <c r="A120" t="inlineStr">
        <is>
          <t>JKL-3</t>
        </is>
      </c>
      <c r="B120" t="inlineStr">
        <is>
          <t>B1</t>
        </is>
      </c>
      <c r="C120" t="inlineStr">
        <is>
          <t>TOM</t>
        </is>
      </c>
      <c r="D120">
        <f>_xlfn.XLOOKUP(data[[#This Row],[Buyers]],lookup!$G$1:$G$50,lookup!$H$1:$H$50)</f>
        <v/>
      </c>
      <c r="E120">
        <f>VLOOKUP(A120,lookup!$D$1:$E$35,2,)</f>
        <v/>
      </c>
      <c r="F120">
        <f>_xlfn.CONCAT(A120,B120,D120)</f>
        <v/>
      </c>
      <c r="G120" t="inlineStr">
        <is>
          <t>250814</t>
        </is>
      </c>
      <c r="H120" t="inlineStr">
        <is>
          <t>1050649</t>
        </is>
      </c>
    </row>
    <row r="121">
      <c r="A121" t="inlineStr">
        <is>
          <t>JKL-3</t>
        </is>
      </c>
      <c r="B121" t="inlineStr">
        <is>
          <t>C1</t>
        </is>
      </c>
      <c r="C121" t="inlineStr">
        <is>
          <t>HB</t>
        </is>
      </c>
      <c r="D121">
        <f>_xlfn.XLOOKUP(data[[#This Row],[Buyers]],lookup!$G$1:$G$50,lookup!$H$1:$H$50)</f>
        <v/>
      </c>
      <c r="E121">
        <f>VLOOKUP(A121,lookup!$D$1:$E$35,2,)</f>
        <v/>
      </c>
      <c r="F121">
        <f>_xlfn.CONCAT(A121,B121,D121)</f>
        <v/>
      </c>
      <c r="G121" t="inlineStr">
        <is>
          <t>250616</t>
        </is>
      </c>
      <c r="H121" t="inlineStr">
        <is>
          <t>50506373R52</t>
        </is>
      </c>
    </row>
    <row r="122">
      <c r="A122" t="inlineStr">
        <is>
          <t>JKL-3</t>
        </is>
      </c>
      <c r="B122" t="inlineStr">
        <is>
          <t>C2</t>
        </is>
      </c>
      <c r="C122" t="inlineStr">
        <is>
          <t>ASDA</t>
        </is>
      </c>
      <c r="D122">
        <f>_xlfn.XLOOKUP(data[[#This Row],[Buyers]],lookup!$G$1:$G$50,lookup!$H$1:$H$50)</f>
        <v/>
      </c>
      <c r="E122">
        <f>VLOOKUP(A122,lookup!$D$1:$E$35,2,)</f>
        <v/>
      </c>
      <c r="F122">
        <f>_xlfn.CONCAT(A122,B122,D122)</f>
        <v/>
      </c>
      <c r="G122" t="inlineStr">
        <is>
          <t>250705</t>
        </is>
      </c>
      <c r="H122" t="inlineStr">
        <is>
          <t>BYGPQ1393</t>
        </is>
      </c>
    </row>
    <row r="123">
      <c r="A123" t="inlineStr">
        <is>
          <t>JKL-3</t>
        </is>
      </c>
      <c r="B123" t="inlineStr">
        <is>
          <t>D1</t>
        </is>
      </c>
      <c r="C123" t="inlineStr">
        <is>
          <t>HB</t>
        </is>
      </c>
      <c r="D123">
        <f>_xlfn.XLOOKUP(data[[#This Row],[Buyers]],lookup!$G$1:$G$50,lookup!$H$1:$H$50)</f>
        <v/>
      </c>
      <c r="E123">
        <f>VLOOKUP(A123,lookup!$D$1:$E$35,2,)</f>
        <v/>
      </c>
      <c r="F123">
        <f>_xlfn.CONCAT(A123,B123,D123)</f>
        <v/>
      </c>
      <c r="G123" t="inlineStr">
        <is>
          <t>250705</t>
        </is>
      </c>
      <c r="H123" t="inlineStr">
        <is>
          <t>50556023</t>
        </is>
      </c>
    </row>
    <row r="124">
      <c r="A124" t="inlineStr">
        <is>
          <t>JKL-3</t>
        </is>
      </c>
      <c r="B124" t="inlineStr">
        <is>
          <t>D2</t>
        </is>
      </c>
      <c r="C124" t="inlineStr">
        <is>
          <t>ASDA</t>
        </is>
      </c>
      <c r="D124">
        <f>_xlfn.XLOOKUP(data[[#This Row],[Buyers]],lookup!$G$1:$G$50,lookup!$H$1:$H$50)</f>
        <v/>
      </c>
      <c r="E124">
        <f>VLOOKUP(A124,lookup!$D$1:$E$35,2,)</f>
        <v/>
      </c>
      <c r="F124">
        <f>_xlfn.CONCAT(A124,B124,D124)</f>
        <v/>
      </c>
      <c r="G124" t="inlineStr">
        <is>
          <t>250719</t>
        </is>
      </c>
      <c r="H124" t="inlineStr">
        <is>
          <t>BYEPQ1118</t>
        </is>
      </c>
    </row>
    <row r="125">
      <c r="A125" t="inlineStr">
        <is>
          <t>JKL-3</t>
        </is>
      </c>
      <c r="B125" t="inlineStr">
        <is>
          <t>E1</t>
        </is>
      </c>
      <c r="C125" t="inlineStr">
        <is>
          <t>CNA</t>
        </is>
      </c>
      <c r="D125">
        <f>_xlfn.XLOOKUP(data[[#This Row],[Buyers]],lookup!$G$1:$G$50,lookup!$H$1:$H$50)</f>
        <v/>
      </c>
      <c r="E125">
        <f>VLOOKUP(A125,lookup!$D$1:$E$35,2,)</f>
        <v/>
      </c>
      <c r="F125">
        <f>_xlfn.CONCAT(A125,B125,D125)</f>
        <v/>
      </c>
      <c r="G125" t="inlineStr">
        <is>
          <t>250715</t>
        </is>
      </c>
      <c r="H125" t="inlineStr">
        <is>
          <t>2246016</t>
        </is>
      </c>
    </row>
    <row r="126">
      <c r="A126" t="inlineStr">
        <is>
          <t>JKL-3</t>
        </is>
      </c>
      <c r="B126" t="inlineStr">
        <is>
          <t>F1</t>
        </is>
      </c>
      <c r="C126" t="inlineStr">
        <is>
          <t>ITX</t>
        </is>
      </c>
      <c r="D126">
        <f>_xlfn.XLOOKUP(data[[#This Row],[Buyers]],lookup!$G$1:$G$50,lookup!$H$1:$H$50)</f>
        <v/>
      </c>
      <c r="E126">
        <f>VLOOKUP(A126,lookup!$D$1:$E$35,2,)</f>
        <v/>
      </c>
      <c r="F126">
        <f>_xlfn.CONCAT(A126,B126,D126)</f>
        <v/>
      </c>
      <c r="G126" t="inlineStr">
        <is>
          <t>250709</t>
        </is>
      </c>
      <c r="H126" t="inlineStr">
        <is>
          <t>1044633-25</t>
        </is>
      </c>
    </row>
    <row r="127">
      <c r="A127" t="inlineStr">
        <is>
          <t>JKL-3</t>
        </is>
      </c>
      <c r="B127" t="inlineStr">
        <is>
          <t>F2</t>
        </is>
      </c>
      <c r="C127" t="inlineStr">
        <is>
          <t>CNA</t>
        </is>
      </c>
      <c r="D127">
        <f>_xlfn.XLOOKUP(data[[#This Row],[Buyers]],lookup!$G$1:$G$50,lookup!$H$1:$H$50)</f>
        <v/>
      </c>
      <c r="E127">
        <f>VLOOKUP(A127,lookup!$D$1:$E$35,2,)</f>
        <v/>
      </c>
      <c r="F127">
        <f>_xlfn.CONCAT(A127,B127,D127)</f>
        <v/>
      </c>
      <c r="G127" t="inlineStr">
        <is>
          <t>250715</t>
        </is>
      </c>
      <c r="H127" t="inlineStr">
        <is>
          <t>2246016</t>
        </is>
      </c>
    </row>
    <row r="128">
      <c r="A128" t="inlineStr">
        <is>
          <t>JKL-4</t>
        </is>
      </c>
      <c r="B128" t="inlineStr">
        <is>
          <t>A1</t>
        </is>
      </c>
      <c r="C128" t="inlineStr">
        <is>
          <t>ITX</t>
        </is>
      </c>
      <c r="D128">
        <f>_xlfn.XLOOKUP(data[[#This Row],[Buyers]],lookup!$G$1:$G$50,lookup!$H$1:$H$50)</f>
        <v/>
      </c>
      <c r="E128">
        <f>VLOOKUP(A128,lookup!$D$1:$E$35,2,)</f>
        <v/>
      </c>
      <c r="F128">
        <f>_xlfn.CONCAT(A128,B128,D128)</f>
        <v/>
      </c>
      <c r="G128" t="inlineStr">
        <is>
          <t>250709</t>
        </is>
      </c>
      <c r="H128" t="inlineStr">
        <is>
          <t>1044633-25</t>
        </is>
      </c>
    </row>
    <row r="129">
      <c r="A129" t="inlineStr">
        <is>
          <t>JKL-4</t>
        </is>
      </c>
      <c r="B129" t="inlineStr">
        <is>
          <t>A2</t>
        </is>
      </c>
      <c r="C129" t="inlineStr">
        <is>
          <t>ASDA</t>
        </is>
      </c>
      <c r="D129">
        <f>_xlfn.XLOOKUP(data[[#This Row],[Buyers]],lookup!$G$1:$G$50,lookup!$H$1:$H$50)</f>
        <v/>
      </c>
      <c r="E129">
        <f>VLOOKUP(A129,lookup!$D$1:$E$35,2,)</f>
        <v/>
      </c>
      <c r="F129">
        <f>_xlfn.CONCAT(A129,B129,D129)</f>
        <v/>
      </c>
      <c r="G129" t="inlineStr">
        <is>
          <t>250712</t>
        </is>
      </c>
      <c r="H129" t="inlineStr">
        <is>
          <t>BTBPQ1398</t>
        </is>
      </c>
    </row>
    <row r="130">
      <c r="A130" t="inlineStr">
        <is>
          <t>JKL-4</t>
        </is>
      </c>
      <c r="B130" t="inlineStr">
        <is>
          <t>B1</t>
        </is>
      </c>
      <c r="C130" t="inlineStr">
        <is>
          <t>Puma</t>
        </is>
      </c>
      <c r="D130">
        <f>_xlfn.XLOOKUP(data[[#This Row],[Buyers]],lookup!$G$1:$G$50,lookup!$H$1:$H$50)</f>
        <v/>
      </c>
      <c r="E130">
        <f>VLOOKUP(A130,lookup!$D$1:$E$35,2,)</f>
        <v/>
      </c>
      <c r="F130">
        <f>_xlfn.CONCAT(A130,B130,D130)</f>
        <v/>
      </c>
      <c r="G130" t="inlineStr">
        <is>
          <t>250620</t>
        </is>
      </c>
      <c r="H130" t="inlineStr">
        <is>
          <t>686762AW25R4</t>
        </is>
      </c>
    </row>
    <row r="131">
      <c r="A131" t="inlineStr">
        <is>
          <t>JKL-4</t>
        </is>
      </c>
      <c r="B131" t="inlineStr">
        <is>
          <t>C1</t>
        </is>
      </c>
      <c r="C131" t="inlineStr">
        <is>
          <t>RL</t>
        </is>
      </c>
      <c r="D131">
        <f>_xlfn.XLOOKUP(data[[#This Row],[Buyers]],lookup!$G$1:$G$50,lookup!$H$1:$H$50)</f>
        <v/>
      </c>
      <c r="E131">
        <f>VLOOKUP(A131,lookup!$D$1:$E$35,2,)</f>
        <v/>
      </c>
      <c r="F131">
        <f>_xlfn.CONCAT(A131,B131,D131)</f>
        <v/>
      </c>
      <c r="G131" t="inlineStr">
        <is>
          <t>250615</t>
        </is>
      </c>
      <c r="H131" t="inlineStr">
        <is>
          <t>B16355</t>
        </is>
      </c>
    </row>
    <row r="132">
      <c r="A132" t="inlineStr">
        <is>
          <t>JKL-4</t>
        </is>
      </c>
      <c r="B132" t="inlineStr">
        <is>
          <t>C1</t>
        </is>
      </c>
      <c r="C132" t="inlineStr">
        <is>
          <t>ITX</t>
        </is>
      </c>
      <c r="D132">
        <f>_xlfn.XLOOKUP(data[[#This Row],[Buyers]],lookup!$G$1:$G$50,lookup!$H$1:$H$50)</f>
        <v/>
      </c>
      <c r="E132">
        <f>VLOOKUP(A132,lookup!$D$1:$E$35,2,)</f>
        <v/>
      </c>
      <c r="F132">
        <f>_xlfn.CONCAT(A132,B132,D132)</f>
        <v/>
      </c>
      <c r="G132" t="inlineStr">
        <is>
          <t>250709</t>
        </is>
      </c>
      <c r="H132" t="inlineStr">
        <is>
          <t>1044633-25</t>
        </is>
      </c>
    </row>
    <row r="133">
      <c r="A133" t="inlineStr">
        <is>
          <t>JKL-4</t>
        </is>
      </c>
      <c r="B133" t="inlineStr">
        <is>
          <t>C2</t>
        </is>
      </c>
      <c r="C133" t="inlineStr">
        <is>
          <t>ASDA</t>
        </is>
      </c>
      <c r="D133">
        <f>_xlfn.XLOOKUP(data[[#This Row],[Buyers]],lookup!$G$1:$G$50,lookup!$H$1:$H$50)</f>
        <v/>
      </c>
      <c r="E133">
        <f>VLOOKUP(A133,lookup!$D$1:$E$35,2,)</f>
        <v/>
      </c>
      <c r="F133">
        <f>_xlfn.CONCAT(A133,B133,D133)</f>
        <v/>
      </c>
      <c r="G133" t="inlineStr">
        <is>
          <t>250712</t>
        </is>
      </c>
      <c r="H133" t="inlineStr">
        <is>
          <t>BTBPQ1263R1</t>
        </is>
      </c>
    </row>
    <row r="134">
      <c r="A134" t="inlineStr">
        <is>
          <t>JKL-4</t>
        </is>
      </c>
      <c r="B134" t="inlineStr">
        <is>
          <t>D1</t>
        </is>
      </c>
      <c r="C134" t="inlineStr">
        <is>
          <t>HB</t>
        </is>
      </c>
      <c r="D134">
        <f>_xlfn.XLOOKUP(data[[#This Row],[Buyers]],lookup!$G$1:$G$50,lookup!$H$1:$H$50)</f>
        <v/>
      </c>
      <c r="E134">
        <f>VLOOKUP(A134,lookup!$D$1:$E$35,2,)</f>
        <v/>
      </c>
      <c r="F134">
        <f>_xlfn.CONCAT(A134,B134,D134)</f>
        <v/>
      </c>
      <c r="G134" t="inlineStr">
        <is>
          <t>250803</t>
        </is>
      </c>
      <c r="H134" t="inlineStr">
        <is>
          <t>50553505R1</t>
        </is>
      </c>
    </row>
    <row r="135">
      <c r="A135" t="inlineStr">
        <is>
          <t>JKL-4</t>
        </is>
      </c>
      <c r="B135" t="inlineStr">
        <is>
          <t>D2</t>
        </is>
      </c>
      <c r="C135" t="inlineStr">
        <is>
          <t>ASDA</t>
        </is>
      </c>
      <c r="D135">
        <f>_xlfn.XLOOKUP(data[[#This Row],[Buyers]],lookup!$G$1:$G$50,lookup!$H$1:$H$50)</f>
        <v/>
      </c>
      <c r="E135">
        <f>VLOOKUP(A135,lookup!$D$1:$E$35,2,)</f>
        <v/>
      </c>
      <c r="F135">
        <f>_xlfn.CONCAT(A135,B135,D135)</f>
        <v/>
      </c>
      <c r="G135" t="inlineStr">
        <is>
          <t>250712</t>
        </is>
      </c>
      <c r="H135" t="inlineStr">
        <is>
          <t>BGSPQ1410</t>
        </is>
      </c>
    </row>
    <row r="136">
      <c r="A136" t="inlineStr">
        <is>
          <t>JKL-4</t>
        </is>
      </c>
      <c r="B136" t="inlineStr">
        <is>
          <t>E1</t>
        </is>
      </c>
      <c r="C136" t="inlineStr">
        <is>
          <t>ASDA</t>
        </is>
      </c>
      <c r="D136">
        <f>_xlfn.XLOOKUP(data[[#This Row],[Buyers]],lookup!$G$1:$G$50,lookup!$H$1:$H$50)</f>
        <v/>
      </c>
      <c r="E136">
        <f>VLOOKUP(A136,lookup!$D$1:$E$35,2,)</f>
        <v/>
      </c>
      <c r="F136">
        <f>_xlfn.CONCAT(A136,B136,D136)</f>
        <v/>
      </c>
      <c r="G136" t="inlineStr">
        <is>
          <t>250719</t>
        </is>
      </c>
      <c r="H136" t="inlineStr">
        <is>
          <t>BYEPQ1106</t>
        </is>
      </c>
    </row>
    <row r="137">
      <c r="A137" t="inlineStr">
        <is>
          <t>JKL-4</t>
        </is>
      </c>
      <c r="B137" t="inlineStr">
        <is>
          <t>E1</t>
        </is>
      </c>
      <c r="C137" t="inlineStr">
        <is>
          <t>TOM</t>
        </is>
      </c>
      <c r="D137">
        <f>_xlfn.XLOOKUP(data[[#This Row],[Buyers]],lookup!$G$1:$G$50,lookup!$H$1:$H$50)</f>
        <v/>
      </c>
      <c r="E137">
        <f>VLOOKUP(A137,lookup!$D$1:$E$35,2,)</f>
        <v/>
      </c>
      <c r="F137">
        <f>_xlfn.CONCAT(A137,B137,D137)</f>
        <v/>
      </c>
      <c r="G137" t="inlineStr">
        <is>
          <t>250720</t>
        </is>
      </c>
      <c r="H137" t="inlineStr">
        <is>
          <t>1045999R2</t>
        </is>
      </c>
    </row>
    <row r="138">
      <c r="A138" t="inlineStr">
        <is>
          <t>JKL-4</t>
        </is>
      </c>
      <c r="B138" t="inlineStr">
        <is>
          <t>E2</t>
        </is>
      </c>
      <c r="C138" t="inlineStr">
        <is>
          <t>ITX</t>
        </is>
      </c>
      <c r="D138">
        <f>_xlfn.XLOOKUP(data[[#This Row],[Buyers]],lookup!$G$1:$G$50,lookup!$H$1:$H$50)</f>
        <v/>
      </c>
      <c r="E138">
        <f>VLOOKUP(A138,lookup!$D$1:$E$35,2,)</f>
        <v/>
      </c>
      <c r="F138">
        <f>_xlfn.CONCAT(A138,B138,D138)</f>
        <v/>
      </c>
      <c r="G138" t="inlineStr">
        <is>
          <t>250709</t>
        </is>
      </c>
      <c r="H138" t="inlineStr">
        <is>
          <t>1044633-25</t>
        </is>
      </c>
    </row>
    <row r="139">
      <c r="A139" t="inlineStr">
        <is>
          <t>JKL-4</t>
        </is>
      </c>
      <c r="B139" t="inlineStr">
        <is>
          <t>F1</t>
        </is>
      </c>
      <c r="C139" t="inlineStr">
        <is>
          <t>ITX</t>
        </is>
      </c>
      <c r="D139">
        <f>_xlfn.XLOOKUP(data[[#This Row],[Buyers]],lookup!$G$1:$G$50,lookup!$H$1:$H$50)</f>
        <v/>
      </c>
      <c r="E139">
        <f>VLOOKUP(A139,lookup!$D$1:$E$35,2,)</f>
        <v/>
      </c>
      <c r="F139">
        <f>_xlfn.CONCAT(A139,B139,D139)</f>
        <v/>
      </c>
      <c r="G139" t="inlineStr">
        <is>
          <t>250709</t>
        </is>
      </c>
      <c r="H139" t="inlineStr">
        <is>
          <t>1044633-25</t>
        </is>
      </c>
    </row>
    <row r="140">
      <c r="A140" t="inlineStr">
        <is>
          <t>JKL-4</t>
        </is>
      </c>
      <c r="B140" t="inlineStr">
        <is>
          <t>F2</t>
        </is>
      </c>
      <c r="C140" t="inlineStr">
        <is>
          <t>HB</t>
        </is>
      </c>
      <c r="D140">
        <f>_xlfn.XLOOKUP(data[[#This Row],[Buyers]],lookup!$G$1:$G$50,lookup!$H$1:$H$50)</f>
        <v/>
      </c>
      <c r="E140">
        <f>VLOOKUP(A140,lookup!$D$1:$E$35,2,)</f>
        <v/>
      </c>
      <c r="F140">
        <f>_xlfn.CONCAT(A140,B140,D140)</f>
        <v/>
      </c>
      <c r="G140" t="inlineStr">
        <is>
          <t>250627</t>
        </is>
      </c>
      <c r="H140" t="inlineStr">
        <is>
          <t>50506373R53</t>
        </is>
      </c>
    </row>
    <row r="141">
      <c r="A141" t="inlineStr">
        <is>
          <t>JKL-5</t>
        </is>
      </c>
      <c r="B141" t="inlineStr">
        <is>
          <t>A1</t>
        </is>
      </c>
      <c r="C141" t="inlineStr">
        <is>
          <t>TOM</t>
        </is>
      </c>
      <c r="D141">
        <f>_xlfn.XLOOKUP(data[[#This Row],[Buyers]],lookup!$G$1:$G$50,lookup!$H$1:$H$50)</f>
        <v/>
      </c>
      <c r="E141">
        <f>VLOOKUP(A141,lookup!$D$1:$E$35,2,)</f>
        <v/>
      </c>
      <c r="F141">
        <f>_xlfn.CONCAT(A141,B141,D141)</f>
        <v/>
      </c>
      <c r="G141" t="inlineStr">
        <is>
          <t>250622</t>
        </is>
      </c>
      <c r="H141" t="inlineStr">
        <is>
          <t>1043931-R1</t>
        </is>
      </c>
    </row>
    <row r="142">
      <c r="A142" t="inlineStr">
        <is>
          <t>JKL-5</t>
        </is>
      </c>
      <c r="B142" t="inlineStr">
        <is>
          <t>A2</t>
        </is>
      </c>
      <c r="C142" t="inlineStr">
        <is>
          <t>ITX</t>
        </is>
      </c>
      <c r="D142">
        <f>_xlfn.XLOOKUP(data[[#This Row],[Buyers]],lookup!$G$1:$G$50,lookup!$H$1:$H$50)</f>
        <v/>
      </c>
      <c r="E142">
        <f>VLOOKUP(A142,lookup!$D$1:$E$35,2,)</f>
        <v/>
      </c>
      <c r="F142">
        <f>_xlfn.CONCAT(A142,B142,D142)</f>
        <v/>
      </c>
      <c r="G142" t="inlineStr">
        <is>
          <t>250709</t>
        </is>
      </c>
      <c r="H142" t="inlineStr">
        <is>
          <t>1044633-25</t>
        </is>
      </c>
    </row>
    <row r="143">
      <c r="A143" t="inlineStr">
        <is>
          <t>JKL-5</t>
        </is>
      </c>
      <c r="B143" t="inlineStr">
        <is>
          <t>B1</t>
        </is>
      </c>
      <c r="C143" t="inlineStr">
        <is>
          <t>ASDA</t>
        </is>
      </c>
      <c r="D143">
        <f>_xlfn.XLOOKUP(data[[#This Row],[Buyers]],lookup!$G$1:$G$50,lookup!$H$1:$H$50)</f>
        <v/>
      </c>
      <c r="E143">
        <f>VLOOKUP(A143,lookup!$D$1:$E$35,2,)</f>
        <v/>
      </c>
      <c r="F143">
        <f>_xlfn.CONCAT(A143,B143,D143)</f>
        <v/>
      </c>
      <c r="G143" t="inlineStr">
        <is>
          <t>250621</t>
        </is>
      </c>
      <c r="H143" t="inlineStr">
        <is>
          <t>BYEPQ1150</t>
        </is>
      </c>
    </row>
    <row r="144">
      <c r="A144" t="inlineStr">
        <is>
          <t>JKL-5</t>
        </is>
      </c>
      <c r="B144" t="inlineStr">
        <is>
          <t>B2</t>
        </is>
      </c>
      <c r="C144" t="inlineStr">
        <is>
          <t>ASDA</t>
        </is>
      </c>
      <c r="D144">
        <f>_xlfn.XLOOKUP(data[[#This Row],[Buyers]],lookup!$G$1:$G$50,lookup!$H$1:$H$50)</f>
        <v/>
      </c>
      <c r="E144">
        <f>VLOOKUP(A144,lookup!$D$1:$E$35,2,)</f>
        <v/>
      </c>
      <c r="F144">
        <f>_xlfn.CONCAT(A144,B144,D144)</f>
        <v/>
      </c>
      <c r="G144" t="inlineStr">
        <is>
          <t>250802</t>
        </is>
      </c>
      <c r="H144" t="inlineStr">
        <is>
          <t>GISPQ1188</t>
        </is>
      </c>
    </row>
    <row r="145">
      <c r="A145" t="inlineStr">
        <is>
          <t>JKL-5</t>
        </is>
      </c>
      <c r="B145" t="inlineStr">
        <is>
          <t>B2</t>
        </is>
      </c>
      <c r="C145" t="inlineStr">
        <is>
          <t>BST</t>
        </is>
      </c>
      <c r="D145">
        <f>_xlfn.XLOOKUP(data[[#This Row],[Buyers]],lookup!$G$1:$G$50,lookup!$H$1:$H$50)</f>
        <v/>
      </c>
      <c r="E145">
        <f>VLOOKUP(A145,lookup!$D$1:$E$35,2,)</f>
        <v/>
      </c>
      <c r="F145">
        <f>_xlfn.CONCAT(A145,B145,D145)</f>
        <v/>
      </c>
      <c r="G145" t="inlineStr">
        <is>
          <t>250701</t>
        </is>
      </c>
      <c r="H145" t="inlineStr">
        <is>
          <t>13245904</t>
        </is>
      </c>
    </row>
    <row r="146">
      <c r="A146" t="inlineStr">
        <is>
          <t>JKL-5</t>
        </is>
      </c>
      <c r="B146" t="inlineStr">
        <is>
          <t>C1</t>
        </is>
      </c>
      <c r="C146" t="inlineStr">
        <is>
          <t>RL</t>
        </is>
      </c>
      <c r="D146">
        <f>_xlfn.XLOOKUP(data[[#This Row],[Buyers]],lookup!$G$1:$G$50,lookup!$H$1:$H$50)</f>
        <v/>
      </c>
      <c r="E146">
        <f>VLOOKUP(A146,lookup!$D$1:$E$35,2,)</f>
        <v/>
      </c>
      <c r="F146">
        <f>_xlfn.CONCAT(A146,B146,D146)</f>
        <v/>
      </c>
      <c r="G146" t="inlineStr">
        <is>
          <t>250705</t>
        </is>
      </c>
      <c r="H146" t="inlineStr">
        <is>
          <t>832904R14</t>
        </is>
      </c>
    </row>
    <row r="147">
      <c r="A147" t="inlineStr">
        <is>
          <t>JKL-5</t>
        </is>
      </c>
      <c r="B147" t="inlineStr">
        <is>
          <t>C2</t>
        </is>
      </c>
      <c r="C147" t="inlineStr">
        <is>
          <t>ASDA</t>
        </is>
      </c>
      <c r="D147">
        <f>_xlfn.XLOOKUP(data[[#This Row],[Buyers]],lookup!$G$1:$G$50,lookup!$H$1:$H$50)</f>
        <v/>
      </c>
      <c r="E147">
        <f>VLOOKUP(A147,lookup!$D$1:$E$35,2,)</f>
        <v/>
      </c>
      <c r="F147">
        <f>_xlfn.CONCAT(A147,B147,D147)</f>
        <v/>
      </c>
      <c r="G147" t="inlineStr">
        <is>
          <t>250621</t>
        </is>
      </c>
      <c r="H147" t="inlineStr">
        <is>
          <t>BYEPQ1150</t>
        </is>
      </c>
    </row>
    <row r="148">
      <c r="A148" t="inlineStr">
        <is>
          <t>JKL-5</t>
        </is>
      </c>
      <c r="B148" t="inlineStr">
        <is>
          <t>D1</t>
        </is>
      </c>
      <c r="C148" t="inlineStr">
        <is>
          <t>ASDA</t>
        </is>
      </c>
      <c r="D148">
        <f>_xlfn.XLOOKUP(data[[#This Row],[Buyers]],lookup!$G$1:$G$50,lookup!$H$1:$H$50)</f>
        <v/>
      </c>
      <c r="E148">
        <f>VLOOKUP(A148,lookup!$D$1:$E$35,2,)</f>
        <v/>
      </c>
      <c r="F148">
        <f>_xlfn.CONCAT(A148,B148,D148)</f>
        <v/>
      </c>
      <c r="G148" t="inlineStr">
        <is>
          <t>250719</t>
        </is>
      </c>
      <c r="H148" t="inlineStr">
        <is>
          <t>BYSPQ1434</t>
        </is>
      </c>
    </row>
    <row r="149">
      <c r="A149" t="inlineStr">
        <is>
          <t>JKL-5</t>
        </is>
      </c>
      <c r="B149" t="inlineStr">
        <is>
          <t>D2</t>
        </is>
      </c>
      <c r="C149" t="inlineStr">
        <is>
          <t>ITX</t>
        </is>
      </c>
      <c r="D149">
        <f>_xlfn.XLOOKUP(data[[#This Row],[Buyers]],lookup!$G$1:$G$50,lookup!$H$1:$H$50)</f>
        <v/>
      </c>
      <c r="E149">
        <f>VLOOKUP(A149,lookup!$D$1:$E$35,2,)</f>
        <v/>
      </c>
      <c r="F149">
        <f>_xlfn.CONCAT(A149,B149,D149)</f>
        <v/>
      </c>
      <c r="G149" t="inlineStr">
        <is>
          <t>250728</t>
        </is>
      </c>
      <c r="H149" t="inlineStr">
        <is>
          <t>1044152-25R2</t>
        </is>
      </c>
    </row>
    <row r="150">
      <c r="A150" t="inlineStr">
        <is>
          <t>JKL-5</t>
        </is>
      </c>
      <c r="B150" t="inlineStr">
        <is>
          <t>E1</t>
        </is>
      </c>
      <c r="C150" t="inlineStr">
        <is>
          <t>ITX</t>
        </is>
      </c>
      <c r="D150">
        <f>_xlfn.XLOOKUP(data[[#This Row],[Buyers]],lookup!$G$1:$G$50,lookup!$H$1:$H$50)</f>
        <v/>
      </c>
      <c r="E150">
        <f>VLOOKUP(A150,lookup!$D$1:$E$35,2,)</f>
        <v/>
      </c>
      <c r="F150">
        <f>_xlfn.CONCAT(A150,B150,D150)</f>
        <v/>
      </c>
      <c r="G150" t="inlineStr">
        <is>
          <t>250709</t>
        </is>
      </c>
      <c r="H150" t="inlineStr">
        <is>
          <t>1044633-25</t>
        </is>
      </c>
    </row>
    <row r="151">
      <c r="A151" t="inlineStr">
        <is>
          <t>JKL-5</t>
        </is>
      </c>
      <c r="B151" t="inlineStr">
        <is>
          <t>E2</t>
        </is>
      </c>
      <c r="C151" t="inlineStr">
        <is>
          <t>CNA</t>
        </is>
      </c>
      <c r="D151">
        <f>_xlfn.XLOOKUP(data[[#This Row],[Buyers]],lookup!$G$1:$G$50,lookup!$H$1:$H$50)</f>
        <v/>
      </c>
      <c r="E151">
        <f>VLOOKUP(A151,lookup!$D$1:$E$35,2,)</f>
        <v/>
      </c>
      <c r="F151">
        <f>_xlfn.CONCAT(A151,B151,D151)</f>
        <v/>
      </c>
      <c r="G151" t="inlineStr">
        <is>
          <t>250710</t>
        </is>
      </c>
      <c r="H151" t="inlineStr">
        <is>
          <t>2240982</t>
        </is>
      </c>
    </row>
    <row r="152">
      <c r="A152" t="inlineStr">
        <is>
          <t>JKL-5</t>
        </is>
      </c>
      <c r="B152" t="inlineStr">
        <is>
          <t>F1</t>
        </is>
      </c>
      <c r="C152" t="inlineStr">
        <is>
          <t>ASDA</t>
        </is>
      </c>
      <c r="D152">
        <f>_xlfn.XLOOKUP(data[[#This Row],[Buyers]],lookup!$G$1:$G$50,lookup!$H$1:$H$50)</f>
        <v/>
      </c>
      <c r="E152">
        <f>VLOOKUP(A152,lookup!$D$1:$E$35,2,)</f>
        <v/>
      </c>
      <c r="F152">
        <f>_xlfn.CONCAT(A152,B152,D152)</f>
        <v/>
      </c>
      <c r="G152" t="inlineStr">
        <is>
          <t>250719</t>
        </is>
      </c>
      <c r="H152" t="inlineStr">
        <is>
          <t>BYSPQ1434</t>
        </is>
      </c>
    </row>
    <row r="153">
      <c r="A153" t="inlineStr">
        <is>
          <t>JKL-5</t>
        </is>
      </c>
      <c r="B153" t="inlineStr">
        <is>
          <t>F2</t>
        </is>
      </c>
      <c r="C153" t="inlineStr">
        <is>
          <t>ASDA</t>
        </is>
      </c>
      <c r="D153">
        <f>_xlfn.XLOOKUP(data[[#This Row],[Buyers]],lookup!$G$1:$G$50,lookup!$H$1:$H$50)</f>
        <v/>
      </c>
      <c r="E153">
        <f>VLOOKUP(A153,lookup!$D$1:$E$35,2,)</f>
        <v/>
      </c>
      <c r="F153">
        <f>_xlfn.CONCAT(A153,B153,D153)</f>
        <v/>
      </c>
      <c r="G153" t="inlineStr">
        <is>
          <t>250726</t>
        </is>
      </c>
      <c r="H153" t="inlineStr">
        <is>
          <t>BGSPQ1354</t>
        </is>
      </c>
    </row>
    <row r="154">
      <c r="A154" t="inlineStr">
        <is>
          <t>DBL</t>
        </is>
      </c>
      <c r="B154" t="inlineStr">
        <is>
          <t>A1</t>
        </is>
      </c>
      <c r="C154" t="inlineStr">
        <is>
          <t>Puma</t>
        </is>
      </c>
      <c r="D154">
        <f>_xlfn.XLOOKUP(data[[#This Row],[Buyers]],lookup!$G$1:$G$50,lookup!$H$1:$H$50)</f>
        <v/>
      </c>
      <c r="E154">
        <f>VLOOKUP(A154,lookup!$D$1:$E$35,2,)</f>
        <v/>
      </c>
      <c r="F154">
        <f>_xlfn.CONCAT(A154,B154,D154)</f>
        <v/>
      </c>
      <c r="G154" t="inlineStr">
        <is>
          <t>250705</t>
        </is>
      </c>
      <c r="H154" t="inlineStr">
        <is>
          <t>676023AW25</t>
        </is>
      </c>
    </row>
    <row r="155">
      <c r="A155" t="inlineStr">
        <is>
          <t>DBL</t>
        </is>
      </c>
      <c r="B155" t="inlineStr">
        <is>
          <t>A1</t>
        </is>
      </c>
      <c r="C155" t="inlineStr">
        <is>
          <t>CNA</t>
        </is>
      </c>
      <c r="D155">
        <f>_xlfn.XLOOKUP(data[[#This Row],[Buyers]],lookup!$G$1:$G$50,lookup!$H$1:$H$50)</f>
        <v/>
      </c>
      <c r="E155">
        <f>VLOOKUP(A155,lookup!$D$1:$E$35,2,)</f>
        <v/>
      </c>
      <c r="F155">
        <f>_xlfn.CONCAT(A155,B155,D155)</f>
        <v/>
      </c>
      <c r="G155" t="inlineStr">
        <is>
          <t>250715</t>
        </is>
      </c>
      <c r="H155" t="inlineStr">
        <is>
          <t>2246022</t>
        </is>
      </c>
    </row>
    <row r="156">
      <c r="A156" t="inlineStr">
        <is>
          <t>DBL</t>
        </is>
      </c>
      <c r="B156" t="inlineStr">
        <is>
          <t>A2</t>
        </is>
      </c>
      <c r="C156" t="inlineStr">
        <is>
          <t>CNA</t>
        </is>
      </c>
      <c r="D156">
        <f>_xlfn.XLOOKUP(data[[#This Row],[Buyers]],lookup!$G$1:$G$50,lookup!$H$1:$H$50)</f>
        <v/>
      </c>
      <c r="E156">
        <f>VLOOKUP(A156,lookup!$D$1:$E$35,2,)</f>
        <v/>
      </c>
      <c r="F156">
        <f>_xlfn.CONCAT(A156,B156,D156)</f>
        <v/>
      </c>
      <c r="G156" t="inlineStr">
        <is>
          <t>250715</t>
        </is>
      </c>
      <c r="H156" t="inlineStr">
        <is>
          <t>2246022</t>
        </is>
      </c>
    </row>
    <row r="157">
      <c r="A157" t="inlineStr">
        <is>
          <t>DBL</t>
        </is>
      </c>
      <c r="B157" t="inlineStr">
        <is>
          <t>B1</t>
        </is>
      </c>
      <c r="C157" t="inlineStr">
        <is>
          <t>ITX</t>
        </is>
      </c>
      <c r="D157">
        <f>_xlfn.XLOOKUP(data[[#This Row],[Buyers]],lookup!$G$1:$G$50,lookup!$H$1:$H$50)</f>
        <v/>
      </c>
      <c r="E157">
        <f>VLOOKUP(A157,lookup!$D$1:$E$35,2,)</f>
        <v/>
      </c>
      <c r="F157">
        <f>_xlfn.CONCAT(A157,B157,D157)</f>
        <v/>
      </c>
      <c r="G157" t="inlineStr">
        <is>
          <t>250728</t>
        </is>
      </c>
      <c r="H157" t="inlineStr">
        <is>
          <t>1044152-25R2</t>
        </is>
      </c>
    </row>
    <row r="158">
      <c r="A158" t="inlineStr">
        <is>
          <t>DBL</t>
        </is>
      </c>
      <c r="B158" t="inlineStr">
        <is>
          <t>B2</t>
        </is>
      </c>
      <c r="C158" t="inlineStr">
        <is>
          <t>ASDA</t>
        </is>
      </c>
      <c r="D158">
        <f>_xlfn.XLOOKUP(data[[#This Row],[Buyers]],lookup!$G$1:$G$50,lookup!$H$1:$H$50)</f>
        <v/>
      </c>
      <c r="E158">
        <f>VLOOKUP(A158,lookup!$D$1:$E$35,2,)</f>
        <v/>
      </c>
      <c r="F158">
        <f>_xlfn.CONCAT(A158,B158,D158)</f>
        <v/>
      </c>
      <c r="G158" t="inlineStr">
        <is>
          <t>250719</t>
        </is>
      </c>
      <c r="H158" t="inlineStr">
        <is>
          <t>OGSPQ1467</t>
        </is>
      </c>
    </row>
    <row r="159">
      <c r="A159" t="inlineStr">
        <is>
          <t>DBL</t>
        </is>
      </c>
      <c r="B159" t="inlineStr">
        <is>
          <t>C1</t>
        </is>
      </c>
      <c r="C159" t="inlineStr">
        <is>
          <t>ASDA</t>
        </is>
      </c>
      <c r="D159">
        <f>_xlfn.XLOOKUP(data[[#This Row],[Buyers]],lookup!$G$1:$G$50,lookup!$H$1:$H$50)</f>
        <v/>
      </c>
      <c r="E159">
        <f>VLOOKUP(A159,lookup!$D$1:$E$35,2,)</f>
        <v/>
      </c>
      <c r="F159">
        <f>_xlfn.CONCAT(A159,B159,D159)</f>
        <v/>
      </c>
      <c r="G159" t="inlineStr">
        <is>
          <t>250726</t>
        </is>
      </c>
      <c r="H159" t="inlineStr">
        <is>
          <t>OGSPQ1553</t>
        </is>
      </c>
    </row>
    <row r="160">
      <c r="A160" t="inlineStr">
        <is>
          <t>DBL</t>
        </is>
      </c>
      <c r="B160" t="inlineStr">
        <is>
          <t>C2</t>
        </is>
      </c>
      <c r="C160" t="inlineStr">
        <is>
          <t>ASDA</t>
        </is>
      </c>
      <c r="D160">
        <f>_xlfn.XLOOKUP(data[[#This Row],[Buyers]],lookup!$G$1:$G$50,lookup!$H$1:$H$50)</f>
        <v/>
      </c>
      <c r="E160">
        <f>VLOOKUP(A160,lookup!$D$1:$E$35,2,)</f>
        <v/>
      </c>
      <c r="F160">
        <f>_xlfn.CONCAT(A160,B160,D160)</f>
        <v/>
      </c>
      <c r="G160" t="inlineStr">
        <is>
          <t>250719</t>
        </is>
      </c>
      <c r="H160" t="inlineStr">
        <is>
          <t>OGSPQ1465</t>
        </is>
      </c>
    </row>
    <row r="161">
      <c r="A161" t="inlineStr">
        <is>
          <t>DBL</t>
        </is>
      </c>
      <c r="B161" t="inlineStr">
        <is>
          <t>C2</t>
        </is>
      </c>
      <c r="C161" t="inlineStr">
        <is>
          <t>ITX</t>
        </is>
      </c>
      <c r="D161">
        <f>_xlfn.XLOOKUP(data[[#This Row],[Buyers]],lookup!$G$1:$G$50,lookup!$H$1:$H$50)</f>
        <v/>
      </c>
      <c r="E161">
        <f>VLOOKUP(A161,lookup!$D$1:$E$35,2,)</f>
        <v/>
      </c>
      <c r="F161">
        <f>_xlfn.CONCAT(A161,B161,D161)</f>
        <v/>
      </c>
      <c r="G161" t="inlineStr">
        <is>
          <t>250709</t>
        </is>
      </c>
      <c r="H161" t="inlineStr">
        <is>
          <t>1044633-25</t>
        </is>
      </c>
    </row>
    <row r="162">
      <c r="A162" t="inlineStr">
        <is>
          <t>DBL</t>
        </is>
      </c>
      <c r="B162" t="inlineStr">
        <is>
          <t>D1</t>
        </is>
      </c>
      <c r="C162" t="inlineStr">
        <is>
          <t>ASDA</t>
        </is>
      </c>
      <c r="D162">
        <f>_xlfn.XLOOKUP(data[[#This Row],[Buyers]],lookup!$G$1:$G$50,lookup!$H$1:$H$50)</f>
        <v/>
      </c>
      <c r="E162">
        <f>VLOOKUP(A162,lookup!$D$1:$E$35,2,)</f>
        <v/>
      </c>
      <c r="F162">
        <f>_xlfn.CONCAT(A162,B162,D162)</f>
        <v/>
      </c>
      <c r="G162" t="inlineStr">
        <is>
          <t>250719</t>
        </is>
      </c>
      <c r="H162" t="inlineStr">
        <is>
          <t>BYEPQ1254</t>
        </is>
      </c>
    </row>
    <row r="163">
      <c r="A163" t="inlineStr">
        <is>
          <t>DBL</t>
        </is>
      </c>
      <c r="B163" t="inlineStr">
        <is>
          <t>D2</t>
        </is>
      </c>
      <c r="C163" t="inlineStr">
        <is>
          <t>ASDA</t>
        </is>
      </c>
      <c r="D163">
        <f>_xlfn.XLOOKUP(data[[#This Row],[Buyers]],lookup!$G$1:$G$50,lookup!$H$1:$H$50)</f>
        <v/>
      </c>
      <c r="E163">
        <f>VLOOKUP(A163,lookup!$D$1:$E$35,2,)</f>
        <v/>
      </c>
      <c r="F163">
        <f>_xlfn.CONCAT(A163,B163,D163)</f>
        <v/>
      </c>
      <c r="G163" t="inlineStr">
        <is>
          <t>250726</t>
        </is>
      </c>
      <c r="H163" t="inlineStr">
        <is>
          <t>GISPQ1378</t>
        </is>
      </c>
    </row>
    <row r="164">
      <c r="A164" t="inlineStr">
        <is>
          <t>DBL</t>
        </is>
      </c>
      <c r="B164" t="inlineStr">
        <is>
          <t>E1</t>
        </is>
      </c>
      <c r="C164" t="inlineStr">
        <is>
          <t>ITX</t>
        </is>
      </c>
      <c r="D164">
        <f>_xlfn.XLOOKUP(data[[#This Row],[Buyers]],lookup!$G$1:$G$50,lookup!$H$1:$H$50)</f>
        <v/>
      </c>
      <c r="E164">
        <f>VLOOKUP(A164,lookup!$D$1:$E$35,2,)</f>
        <v/>
      </c>
      <c r="F164">
        <f>_xlfn.CONCAT(A164,B164,D164)</f>
        <v/>
      </c>
      <c r="G164" t="inlineStr">
        <is>
          <t>250709</t>
        </is>
      </c>
      <c r="H164" t="inlineStr">
        <is>
          <t>1044633-25</t>
        </is>
      </c>
    </row>
    <row r="165">
      <c r="A165" t="inlineStr">
        <is>
          <t>DBL</t>
        </is>
      </c>
      <c r="B165" t="inlineStr">
        <is>
          <t>E2</t>
        </is>
      </c>
      <c r="C165" t="inlineStr">
        <is>
          <t>BST</t>
        </is>
      </c>
      <c r="D165">
        <f>_xlfn.XLOOKUP(data[[#This Row],[Buyers]],lookup!$G$1:$G$50,lookup!$H$1:$H$50)</f>
        <v/>
      </c>
      <c r="E165">
        <f>VLOOKUP(A165,lookup!$D$1:$E$35,2,)</f>
        <v/>
      </c>
      <c r="F165">
        <f>_xlfn.CONCAT(A165,B165,D165)</f>
        <v/>
      </c>
      <c r="G165" t="inlineStr">
        <is>
          <t>250701</t>
        </is>
      </c>
      <c r="H165" t="inlineStr">
        <is>
          <t>13245904</t>
        </is>
      </c>
    </row>
    <row r="166">
      <c r="A166" t="inlineStr">
        <is>
          <t>DBL</t>
        </is>
      </c>
      <c r="B166" t="inlineStr">
        <is>
          <t>F1</t>
        </is>
      </c>
      <c r="C166" t="inlineStr">
        <is>
          <t>CNA</t>
        </is>
      </c>
      <c r="D166">
        <f>_xlfn.XLOOKUP(data[[#This Row],[Buyers]],lookup!$G$1:$G$50,lookup!$H$1:$H$50)</f>
        <v/>
      </c>
      <c r="E166">
        <f>VLOOKUP(A166,lookup!$D$1:$E$35,2,)</f>
        <v/>
      </c>
      <c r="F166">
        <f>_xlfn.CONCAT(A166,B166,D166)</f>
        <v/>
      </c>
      <c r="G166" t="inlineStr">
        <is>
          <t>250715</t>
        </is>
      </c>
      <c r="H166" t="inlineStr">
        <is>
          <t>2246022</t>
        </is>
      </c>
    </row>
    <row r="167">
      <c r="A167" t="inlineStr">
        <is>
          <t>MFL</t>
        </is>
      </c>
      <c r="B167" t="inlineStr">
        <is>
          <t>A1</t>
        </is>
      </c>
      <c r="C167" t="inlineStr">
        <is>
          <t>ASDA</t>
        </is>
      </c>
      <c r="D167">
        <f>_xlfn.XLOOKUP(data[[#This Row],[Buyers]],lookup!$G$1:$G$50,lookup!$H$1:$H$50)</f>
        <v/>
      </c>
      <c r="E167">
        <f>VLOOKUP(A167,lookup!$D$1:$E$35,2,)</f>
        <v/>
      </c>
      <c r="F167">
        <f>_xlfn.CONCAT(A167,B167,D167)</f>
        <v/>
      </c>
      <c r="G167" t="inlineStr">
        <is>
          <t>250726</t>
        </is>
      </c>
      <c r="H167" t="inlineStr">
        <is>
          <t>GISPQ1130</t>
        </is>
      </c>
    </row>
    <row r="168">
      <c r="A168" t="inlineStr">
        <is>
          <t>MFL</t>
        </is>
      </c>
      <c r="B168" t="inlineStr">
        <is>
          <t>A2</t>
        </is>
      </c>
      <c r="C168" t="inlineStr">
        <is>
          <t>ASDA</t>
        </is>
      </c>
      <c r="D168">
        <f>_xlfn.XLOOKUP(data[[#This Row],[Buyers]],lookup!$G$1:$G$50,lookup!$H$1:$H$50)</f>
        <v/>
      </c>
      <c r="E168">
        <f>VLOOKUP(A168,lookup!$D$1:$E$35,2,)</f>
        <v/>
      </c>
      <c r="F168">
        <f>_xlfn.CONCAT(A168,B168,D168)</f>
        <v/>
      </c>
      <c r="G168" t="inlineStr">
        <is>
          <t>250712</t>
        </is>
      </c>
      <c r="H168" t="inlineStr">
        <is>
          <t>GISPQ1130</t>
        </is>
      </c>
    </row>
    <row r="169">
      <c r="A169" t="inlineStr">
        <is>
          <t>MFL</t>
        </is>
      </c>
      <c r="B169" t="inlineStr">
        <is>
          <t>B1</t>
        </is>
      </c>
      <c r="C169" t="inlineStr">
        <is>
          <t>ASDA</t>
        </is>
      </c>
      <c r="D169">
        <f>_xlfn.XLOOKUP(data[[#This Row],[Buyers]],lookup!$G$1:$G$50,lookup!$H$1:$H$50)</f>
        <v/>
      </c>
      <c r="E169">
        <f>VLOOKUP(A169,lookup!$D$1:$E$35,2,)</f>
        <v/>
      </c>
      <c r="F169">
        <f>_xlfn.CONCAT(A169,B169,D169)</f>
        <v/>
      </c>
      <c r="G169" t="inlineStr">
        <is>
          <t>250628</t>
        </is>
      </c>
      <c r="H169" t="inlineStr">
        <is>
          <t>BGSPQ1416</t>
        </is>
      </c>
    </row>
    <row r="170">
      <c r="A170" t="inlineStr">
        <is>
          <t>MFL</t>
        </is>
      </c>
      <c r="B170" t="inlineStr">
        <is>
          <t>B2</t>
        </is>
      </c>
      <c r="C170" t="inlineStr">
        <is>
          <t>ASDA</t>
        </is>
      </c>
      <c r="D170">
        <f>_xlfn.XLOOKUP(data[[#This Row],[Buyers]],lookup!$G$1:$G$50,lookup!$H$1:$H$50)</f>
        <v/>
      </c>
      <c r="E170">
        <f>VLOOKUP(A170,lookup!$D$1:$E$35,2,)</f>
        <v/>
      </c>
      <c r="F170">
        <f>_xlfn.CONCAT(A170,B170,D170)</f>
        <v/>
      </c>
      <c r="G170" t="inlineStr">
        <is>
          <t>250712</t>
        </is>
      </c>
      <c r="H170" t="inlineStr">
        <is>
          <t>GISPQ1130</t>
        </is>
      </c>
    </row>
    <row r="171">
      <c r="A171" t="inlineStr">
        <is>
          <t>MFL</t>
        </is>
      </c>
      <c r="B171" t="inlineStr">
        <is>
          <t>C1</t>
        </is>
      </c>
      <c r="C171" t="inlineStr">
        <is>
          <t>ASDA</t>
        </is>
      </c>
      <c r="D171">
        <f>_xlfn.XLOOKUP(data[[#This Row],[Buyers]],lookup!$G$1:$G$50,lookup!$H$1:$H$50)</f>
        <v/>
      </c>
      <c r="E171">
        <f>VLOOKUP(A171,lookup!$D$1:$E$35,2,)</f>
        <v/>
      </c>
      <c r="F171">
        <f>_xlfn.CONCAT(A171,B171,D171)</f>
        <v/>
      </c>
      <c r="G171" t="inlineStr">
        <is>
          <t>250621</t>
        </is>
      </c>
      <c r="H171" t="inlineStr">
        <is>
          <t>BYEPQ1135</t>
        </is>
      </c>
    </row>
    <row r="172">
      <c r="A172" t="inlineStr">
        <is>
          <t>MFL</t>
        </is>
      </c>
      <c r="B172" t="inlineStr">
        <is>
          <t>C2</t>
        </is>
      </c>
      <c r="C172" t="inlineStr">
        <is>
          <t>ASDA</t>
        </is>
      </c>
      <c r="D172">
        <f>_xlfn.XLOOKUP(data[[#This Row],[Buyers]],lookup!$G$1:$G$50,lookup!$H$1:$H$50)</f>
        <v/>
      </c>
      <c r="E172">
        <f>VLOOKUP(A172,lookup!$D$1:$E$35,2,)</f>
        <v/>
      </c>
      <c r="F172">
        <f>_xlfn.CONCAT(A172,B172,D172)</f>
        <v/>
      </c>
      <c r="G172" t="inlineStr">
        <is>
          <t>250712</t>
        </is>
      </c>
      <c r="H172" t="inlineStr">
        <is>
          <t>GISPQ1130</t>
        </is>
      </c>
    </row>
    <row r="173">
      <c r="A173" t="inlineStr">
        <is>
          <t>MFL-1</t>
        </is>
      </c>
      <c r="B173" t="inlineStr">
        <is>
          <t>A1</t>
        </is>
      </c>
      <c r="C173" t="inlineStr">
        <is>
          <t>NFR</t>
        </is>
      </c>
      <c r="D173">
        <f>_xlfn.XLOOKUP(data[[#This Row],[Buyers]],lookup!$G$1:$G$50,lookup!$H$1:$H$50)</f>
        <v/>
      </c>
      <c r="E173">
        <f>VLOOKUP(A173,lookup!$D$1:$E$35,2,)</f>
        <v/>
      </c>
      <c r="F173">
        <f>_xlfn.CONCAT(A173,B173,D173)</f>
        <v/>
      </c>
      <c r="G173" t="inlineStr">
        <is>
          <t>250713</t>
        </is>
      </c>
      <c r="H173" t="inlineStr">
        <is>
          <t>25016</t>
        </is>
      </c>
    </row>
    <row r="174">
      <c r="A174" t="inlineStr">
        <is>
          <t>MFL-1</t>
        </is>
      </c>
      <c r="B174" t="inlineStr">
        <is>
          <t>A2</t>
        </is>
      </c>
      <c r="C174" t="inlineStr">
        <is>
          <t>VFC</t>
        </is>
      </c>
      <c r="D174">
        <f>_xlfn.XLOOKUP(data[[#This Row],[Buyers]],lookup!$G$1:$G$50,lookup!$H$1:$H$50)</f>
        <v/>
      </c>
      <c r="E174">
        <f>VLOOKUP(A174,lookup!$D$1:$E$35,2,)</f>
        <v/>
      </c>
      <c r="F174">
        <f>_xlfn.CONCAT(A174,B174,D174)</f>
        <v/>
      </c>
      <c r="G174" t="inlineStr">
        <is>
          <t>250826</t>
        </is>
      </c>
      <c r="H174" t="inlineStr">
        <is>
          <t>A8HD8SP26</t>
        </is>
      </c>
    </row>
    <row r="175">
      <c r="A175" t="inlineStr">
        <is>
          <t>MFL-1</t>
        </is>
      </c>
      <c r="B175" t="inlineStr">
        <is>
          <t>B1</t>
        </is>
      </c>
      <c r="C175" t="inlineStr">
        <is>
          <t>VFC</t>
        </is>
      </c>
      <c r="D175">
        <f>_xlfn.XLOOKUP(data[[#This Row],[Buyers]],lookup!$G$1:$G$50,lookup!$H$1:$H$50)</f>
        <v/>
      </c>
      <c r="E175">
        <f>VLOOKUP(A175,lookup!$D$1:$E$35,2,)</f>
        <v/>
      </c>
      <c r="F175">
        <f>_xlfn.CONCAT(A175,B175,D175)</f>
        <v/>
      </c>
      <c r="G175" t="inlineStr">
        <is>
          <t>250908</t>
        </is>
      </c>
      <c r="H175" t="inlineStr">
        <is>
          <t>A8GQ8SP26</t>
        </is>
      </c>
    </row>
    <row r="176">
      <c r="A176" t="inlineStr">
        <is>
          <t>MFL-1</t>
        </is>
      </c>
      <c r="B176" t="inlineStr">
        <is>
          <t>D2</t>
        </is>
      </c>
      <c r="C176" t="inlineStr">
        <is>
          <t>VFC</t>
        </is>
      </c>
      <c r="D176">
        <f>_xlfn.XLOOKUP(data[[#This Row],[Buyers]],lookup!$G$1:$G$50,lookup!$H$1:$H$50)</f>
        <v/>
      </c>
      <c r="E176">
        <f>VLOOKUP(A176,lookup!$D$1:$E$35,2,)</f>
        <v/>
      </c>
      <c r="F176">
        <f>_xlfn.CONCAT(A176,B176,D176)</f>
        <v/>
      </c>
      <c r="G176" t="inlineStr">
        <is>
          <t>250728</t>
        </is>
      </c>
      <c r="H176" t="inlineStr">
        <is>
          <t>A8B6KSP26-R1</t>
        </is>
      </c>
    </row>
    <row r="177">
      <c r="A177" t="inlineStr">
        <is>
          <t>MFL-1</t>
        </is>
      </c>
      <c r="B177" t="inlineStr">
        <is>
          <t>E1</t>
        </is>
      </c>
      <c r="C177" t="inlineStr">
        <is>
          <t>VFC</t>
        </is>
      </c>
      <c r="D177">
        <f>_xlfn.XLOOKUP(data[[#This Row],[Buyers]],lookup!$G$1:$G$50,lookup!$H$1:$H$50)</f>
        <v/>
      </c>
      <c r="E177">
        <f>VLOOKUP(A177,lookup!$D$1:$E$35,2,)</f>
        <v/>
      </c>
      <c r="F177">
        <f>_xlfn.CONCAT(A177,B177,D177)</f>
        <v/>
      </c>
      <c r="G177" t="inlineStr">
        <is>
          <t>250728</t>
        </is>
      </c>
      <c r="H177" t="inlineStr">
        <is>
          <t>A8GUVSP26-R1</t>
        </is>
      </c>
    </row>
    <row r="178">
      <c r="A178" t="inlineStr">
        <is>
          <t>MFL-1</t>
        </is>
      </c>
      <c r="B178" t="inlineStr">
        <is>
          <t>E2</t>
        </is>
      </c>
      <c r="C178" t="inlineStr">
        <is>
          <t>VFC</t>
        </is>
      </c>
      <c r="D178">
        <f>_xlfn.XLOOKUP(data[[#This Row],[Buyers]],lookup!$G$1:$G$50,lookup!$H$1:$H$50)</f>
        <v/>
      </c>
      <c r="E178">
        <f>VLOOKUP(A178,lookup!$D$1:$E$35,2,)</f>
        <v/>
      </c>
      <c r="F178">
        <f>_xlfn.CONCAT(A178,B178,D178)</f>
        <v/>
      </c>
      <c r="G178" t="inlineStr">
        <is>
          <t>250728</t>
        </is>
      </c>
      <c r="H178" t="inlineStr">
        <is>
          <t>A8B6KSP26-R1</t>
        </is>
      </c>
    </row>
    <row r="179">
      <c r="A179" t="inlineStr">
        <is>
          <t>MFL-1</t>
        </is>
      </c>
      <c r="B179" t="inlineStr">
        <is>
          <t>F1</t>
        </is>
      </c>
      <c r="C179" t="inlineStr">
        <is>
          <t>NFR</t>
        </is>
      </c>
      <c r="D179">
        <f>_xlfn.XLOOKUP(data[[#This Row],[Buyers]],lookup!$G$1:$G$50,lookup!$H$1:$H$50)</f>
        <v/>
      </c>
      <c r="E179">
        <f>VLOOKUP(A179,lookup!$D$1:$E$35,2,)</f>
        <v/>
      </c>
      <c r="F179">
        <f>_xlfn.CONCAT(A179,B179,D179)</f>
        <v/>
      </c>
      <c r="G179" t="inlineStr">
        <is>
          <t>250713</t>
        </is>
      </c>
      <c r="H179" t="inlineStr">
        <is>
          <t>25016</t>
        </is>
      </c>
    </row>
    <row r="180">
      <c r="A180" t="inlineStr">
        <is>
          <t>MFL-1</t>
        </is>
      </c>
      <c r="B180" t="inlineStr">
        <is>
          <t>G1</t>
        </is>
      </c>
      <c r="C180" t="inlineStr">
        <is>
          <t>ASDA</t>
        </is>
      </c>
      <c r="D180">
        <f>_xlfn.XLOOKUP(data[[#This Row],[Buyers]],lookup!$G$1:$G$50,lookup!$H$1:$H$50)</f>
        <v/>
      </c>
      <c r="E180">
        <f>VLOOKUP(A180,lookup!$D$1:$E$35,2,)</f>
        <v/>
      </c>
      <c r="F180">
        <f>_xlfn.CONCAT(A180,B180,D180)</f>
        <v/>
      </c>
      <c r="G180" t="inlineStr">
        <is>
          <t>250614</t>
        </is>
      </c>
      <c r="H180" t="inlineStr">
        <is>
          <t>GISPQ1291</t>
        </is>
      </c>
    </row>
    <row r="181">
      <c r="A181" t="inlineStr">
        <is>
          <t>MFL-1</t>
        </is>
      </c>
      <c r="B181" t="inlineStr">
        <is>
          <t>G2</t>
        </is>
      </c>
      <c r="C181" t="inlineStr">
        <is>
          <t>ASDA</t>
        </is>
      </c>
      <c r="D181">
        <f>_xlfn.XLOOKUP(data[[#This Row],[Buyers]],lookup!$G$1:$G$50,lookup!$H$1:$H$50)</f>
        <v/>
      </c>
      <c r="E181">
        <f>VLOOKUP(A181,lookup!$D$1:$E$35,2,)</f>
        <v/>
      </c>
      <c r="F181">
        <f>_xlfn.CONCAT(A181,B181,D181)</f>
        <v/>
      </c>
      <c r="G181" t="inlineStr">
        <is>
          <t>250531</t>
        </is>
      </c>
      <c r="H181" t="inlineStr">
        <is>
          <t>BYEPQ1278</t>
        </is>
      </c>
    </row>
    <row r="182">
      <c r="A182" t="inlineStr">
        <is>
          <t>MFL-1</t>
        </is>
      </c>
      <c r="B182" t="inlineStr">
        <is>
          <t>H1</t>
        </is>
      </c>
      <c r="C182" t="inlineStr">
        <is>
          <t>VFC</t>
        </is>
      </c>
      <c r="D182">
        <f>_xlfn.XLOOKUP(data[[#This Row],[Buyers]],lookup!$G$1:$G$50,lookup!$H$1:$H$50)</f>
        <v/>
      </c>
      <c r="E182">
        <f>VLOOKUP(A182,lookup!$D$1:$E$35,2,)</f>
        <v/>
      </c>
      <c r="F182">
        <f>_xlfn.CONCAT(A182,B182,D182)</f>
        <v/>
      </c>
      <c r="G182" t="inlineStr">
        <is>
          <t>250805</t>
        </is>
      </c>
      <c r="H182" t="inlineStr">
        <is>
          <t>A89FCSP26-R1</t>
        </is>
      </c>
    </row>
    <row r="183">
      <c r="A183" t="inlineStr">
        <is>
          <t>MFL-1</t>
        </is>
      </c>
      <c r="B183" t="inlineStr">
        <is>
          <t>H2</t>
        </is>
      </c>
      <c r="C183" t="inlineStr">
        <is>
          <t>VFC</t>
        </is>
      </c>
      <c r="D183">
        <f>_xlfn.XLOOKUP(data[[#This Row],[Buyers]],lookup!$G$1:$G$50,lookup!$H$1:$H$50)</f>
        <v/>
      </c>
      <c r="E183">
        <f>VLOOKUP(A183,lookup!$D$1:$E$35,2,)</f>
        <v/>
      </c>
      <c r="F183">
        <f>_xlfn.CONCAT(A183,B183,D183)</f>
        <v/>
      </c>
      <c r="G183" t="inlineStr">
        <is>
          <t>250103</t>
        </is>
      </c>
      <c r="H183" t="inlineStr">
        <is>
          <t>TB0A5MNT</t>
        </is>
      </c>
    </row>
    <row r="184">
      <c r="A184" t="inlineStr">
        <is>
          <t>MFL-2</t>
        </is>
      </c>
      <c r="B184" t="inlineStr">
        <is>
          <t>A1</t>
        </is>
      </c>
      <c r="C184" t="inlineStr">
        <is>
          <t>VFC</t>
        </is>
      </c>
      <c r="D184">
        <f>_xlfn.XLOOKUP(data[[#This Row],[Buyers]],lookup!$G$1:$G$50,lookup!$H$1:$H$50)</f>
        <v/>
      </c>
      <c r="E184">
        <f>VLOOKUP(A184,lookup!$D$1:$E$35,2,)</f>
        <v/>
      </c>
      <c r="F184">
        <f>_xlfn.CONCAT(A184,B184,D184)</f>
        <v/>
      </c>
      <c r="G184" t="inlineStr">
        <is>
          <t>250728</t>
        </is>
      </c>
      <c r="H184" t="inlineStr">
        <is>
          <t>A8CZ2SP26-R1</t>
        </is>
      </c>
    </row>
    <row r="185">
      <c r="A185" t="inlineStr">
        <is>
          <t>MFL-2</t>
        </is>
      </c>
      <c r="B185" t="inlineStr">
        <is>
          <t>A2</t>
        </is>
      </c>
      <c r="C185" t="inlineStr">
        <is>
          <t>ASDA</t>
        </is>
      </c>
      <c r="D185">
        <f>_xlfn.XLOOKUP(data[[#This Row],[Buyers]],lookup!$G$1:$G$50,lookup!$H$1:$H$50)</f>
        <v/>
      </c>
      <c r="E185">
        <f>VLOOKUP(A185,lookup!$D$1:$E$35,2,)</f>
        <v/>
      </c>
      <c r="F185">
        <f>_xlfn.CONCAT(A185,B185,D185)</f>
        <v/>
      </c>
      <c r="G185" t="inlineStr">
        <is>
          <t>250712</t>
        </is>
      </c>
      <c r="H185" t="inlineStr">
        <is>
          <t>BTBPQ1231R1</t>
        </is>
      </c>
    </row>
    <row r="186">
      <c r="A186" t="inlineStr">
        <is>
          <t>MFL-2</t>
        </is>
      </c>
      <c r="B186" t="inlineStr">
        <is>
          <t>B1</t>
        </is>
      </c>
      <c r="C186" t="inlineStr">
        <is>
          <t>NFR</t>
        </is>
      </c>
      <c r="D186">
        <f>_xlfn.XLOOKUP(data[[#This Row],[Buyers]],lookup!$G$1:$G$50,lookup!$H$1:$H$50)</f>
        <v/>
      </c>
      <c r="E186">
        <f>VLOOKUP(A186,lookup!$D$1:$E$35,2,)</f>
        <v/>
      </c>
      <c r="F186">
        <f>_xlfn.CONCAT(A186,B186,D186)</f>
        <v/>
      </c>
      <c r="G186" t="inlineStr">
        <is>
          <t>250802</t>
        </is>
      </c>
      <c r="H186" t="inlineStr">
        <is>
          <t>738822</t>
        </is>
      </c>
    </row>
    <row r="187">
      <c r="A187" t="inlineStr">
        <is>
          <t>MFL-2</t>
        </is>
      </c>
      <c r="B187" t="inlineStr">
        <is>
          <t>D1</t>
        </is>
      </c>
      <c r="C187" t="inlineStr">
        <is>
          <t>VFC</t>
        </is>
      </c>
      <c r="D187">
        <f>_xlfn.XLOOKUP(data[[#This Row],[Buyers]],lookup!$G$1:$G$50,lookup!$H$1:$H$50)</f>
        <v/>
      </c>
      <c r="E187">
        <f>VLOOKUP(A187,lookup!$D$1:$E$35,2,)</f>
        <v/>
      </c>
      <c r="F187">
        <f>_xlfn.CONCAT(A187,B187,D187)</f>
        <v/>
      </c>
      <c r="G187" t="inlineStr">
        <is>
          <t>250728</t>
        </is>
      </c>
      <c r="H187" t="inlineStr">
        <is>
          <t>A8CZ2SP26-R1</t>
        </is>
      </c>
    </row>
    <row r="188">
      <c r="A188" t="inlineStr">
        <is>
          <t>MFL-2</t>
        </is>
      </c>
      <c r="B188" t="inlineStr">
        <is>
          <t>D1</t>
        </is>
      </c>
      <c r="C188" t="inlineStr">
        <is>
          <t>Puma</t>
        </is>
      </c>
      <c r="D188">
        <f>_xlfn.XLOOKUP(data[[#This Row],[Buyers]],lookup!$G$1:$G$50,lookup!$H$1:$H$50)</f>
        <v/>
      </c>
      <c r="E188">
        <f>VLOOKUP(A188,lookup!$D$1:$E$35,2,)</f>
        <v/>
      </c>
      <c r="F188">
        <f>_xlfn.CONCAT(A188,B188,D188)</f>
        <v/>
      </c>
      <c r="G188" t="inlineStr">
        <is>
          <t>250520</t>
        </is>
      </c>
      <c r="H188" t="inlineStr">
        <is>
          <t>627462AW25R3</t>
        </is>
      </c>
    </row>
    <row r="189">
      <c r="A189" t="inlineStr">
        <is>
          <t>MFL-2</t>
        </is>
      </c>
      <c r="B189" t="inlineStr">
        <is>
          <t>D2</t>
        </is>
      </c>
      <c r="C189" t="inlineStr">
        <is>
          <t>ASDA</t>
        </is>
      </c>
      <c r="D189">
        <f>_xlfn.XLOOKUP(data[[#This Row],[Buyers]],lookup!$G$1:$G$50,lookup!$H$1:$H$50)</f>
        <v/>
      </c>
      <c r="E189">
        <f>VLOOKUP(A189,lookup!$D$1:$E$35,2,)</f>
        <v/>
      </c>
      <c r="F189">
        <f>_xlfn.CONCAT(A189,B189,D189)</f>
        <v/>
      </c>
      <c r="G189" t="inlineStr">
        <is>
          <t>250726</t>
        </is>
      </c>
      <c r="H189" t="inlineStr">
        <is>
          <t>MNWPQ1265R1</t>
        </is>
      </c>
    </row>
    <row r="190">
      <c r="A190" t="inlineStr">
        <is>
          <t>MFL-2</t>
        </is>
      </c>
      <c r="B190" t="inlineStr">
        <is>
          <t>E1</t>
        </is>
      </c>
      <c r="C190" t="inlineStr">
        <is>
          <t>ASDA</t>
        </is>
      </c>
      <c r="D190">
        <f>_xlfn.XLOOKUP(data[[#This Row],[Buyers]],lookup!$G$1:$G$50,lookup!$H$1:$H$50)</f>
        <v/>
      </c>
      <c r="E190">
        <f>VLOOKUP(A190,lookup!$D$1:$E$35,2,)</f>
        <v/>
      </c>
      <c r="F190">
        <f>_xlfn.CONCAT(A190,B190,D190)</f>
        <v/>
      </c>
      <c r="G190" t="inlineStr">
        <is>
          <t>250621</t>
        </is>
      </c>
      <c r="H190" t="inlineStr">
        <is>
          <t>GISPQ1175</t>
        </is>
      </c>
    </row>
    <row r="191">
      <c r="A191" t="inlineStr">
        <is>
          <t>MFL-2</t>
        </is>
      </c>
      <c r="B191" t="inlineStr">
        <is>
          <t>F1</t>
        </is>
      </c>
      <c r="C191" t="inlineStr">
        <is>
          <t>VFC</t>
        </is>
      </c>
      <c r="D191">
        <f>_xlfn.XLOOKUP(data[[#This Row],[Buyers]],lookup!$G$1:$G$50,lookup!$H$1:$H$50)</f>
        <v/>
      </c>
      <c r="E191">
        <f>VLOOKUP(A191,lookup!$D$1:$E$35,2,)</f>
        <v/>
      </c>
      <c r="F191">
        <f>_xlfn.CONCAT(A191,B191,D191)</f>
        <v/>
      </c>
      <c r="G191" t="inlineStr">
        <is>
          <t>251020</t>
        </is>
      </c>
      <c r="H191" t="inlineStr">
        <is>
          <t>A8HDBSP26</t>
        </is>
      </c>
    </row>
    <row r="192">
      <c r="A192" t="inlineStr">
        <is>
          <t>MFL-2</t>
        </is>
      </c>
      <c r="B192" t="inlineStr">
        <is>
          <t>F2</t>
        </is>
      </c>
      <c r="C192" t="inlineStr">
        <is>
          <t>ASDA</t>
        </is>
      </c>
      <c r="D192">
        <f>_xlfn.XLOOKUP(data[[#This Row],[Buyers]],lookup!$G$1:$G$50,lookup!$H$1:$H$50)</f>
        <v/>
      </c>
      <c r="E192">
        <f>VLOOKUP(A192,lookup!$D$1:$E$35,2,)</f>
        <v/>
      </c>
      <c r="F192">
        <f>_xlfn.CONCAT(A192,B192,D192)</f>
        <v/>
      </c>
      <c r="G192" t="inlineStr">
        <is>
          <t>250621</t>
        </is>
      </c>
      <c r="H192" t="inlineStr">
        <is>
          <t>GISPQ1175</t>
        </is>
      </c>
    </row>
    <row r="193">
      <c r="A193" t="inlineStr">
        <is>
          <t>MFL-2</t>
        </is>
      </c>
      <c r="B193" t="inlineStr">
        <is>
          <t>G1</t>
        </is>
      </c>
      <c r="C193" t="inlineStr">
        <is>
          <t>VFC</t>
        </is>
      </c>
      <c r="D193">
        <f>_xlfn.XLOOKUP(data[[#This Row],[Buyers]],lookup!$G$1:$G$50,lookup!$H$1:$H$50)</f>
        <v/>
      </c>
      <c r="E193">
        <f>VLOOKUP(A193,lookup!$D$1:$E$35,2,)</f>
        <v/>
      </c>
      <c r="F193">
        <f>_xlfn.CONCAT(A193,B193,D193)</f>
        <v/>
      </c>
      <c r="G193" t="inlineStr">
        <is>
          <t>250728</t>
        </is>
      </c>
      <c r="H193" t="inlineStr">
        <is>
          <t>A8GV0SP26-R1</t>
        </is>
      </c>
    </row>
    <row r="194">
      <c r="A194" t="inlineStr">
        <is>
          <t>MFL-2</t>
        </is>
      </c>
      <c r="B194" t="inlineStr">
        <is>
          <t>H1</t>
        </is>
      </c>
      <c r="C194" t="inlineStr">
        <is>
          <t>VFC</t>
        </is>
      </c>
      <c r="D194">
        <f>_xlfn.XLOOKUP(data[[#This Row],[Buyers]],lookup!$G$1:$G$50,lookup!$H$1:$H$50)</f>
        <v/>
      </c>
      <c r="E194">
        <f>VLOOKUP(A194,lookup!$D$1:$E$35,2,)</f>
        <v/>
      </c>
      <c r="F194">
        <f>_xlfn.CONCAT(A194,B194,D194)</f>
        <v/>
      </c>
      <c r="G194" t="inlineStr">
        <is>
          <t>250805</t>
        </is>
      </c>
      <c r="H194" t="inlineStr">
        <is>
          <t>A8GQ7SP26-R1</t>
        </is>
      </c>
    </row>
    <row r="195">
      <c r="A195" t="inlineStr">
        <is>
          <t>MFL-2</t>
        </is>
      </c>
      <c r="B195" t="inlineStr">
        <is>
          <t>H1</t>
        </is>
      </c>
      <c r="C195" t="inlineStr">
        <is>
          <t>Puma</t>
        </is>
      </c>
      <c r="D195">
        <f>_xlfn.XLOOKUP(data[[#This Row],[Buyers]],lookup!$G$1:$G$50,lookup!$H$1:$H$50)</f>
        <v/>
      </c>
      <c r="E195">
        <f>VLOOKUP(A195,lookup!$D$1:$E$35,2,)</f>
        <v/>
      </c>
      <c r="F195">
        <f>_xlfn.CONCAT(A195,B195,D195)</f>
        <v/>
      </c>
      <c r="G195" t="inlineStr">
        <is>
          <t>250605</t>
        </is>
      </c>
      <c r="H195" t="inlineStr">
        <is>
          <t>635907AW25</t>
        </is>
      </c>
    </row>
    <row r="196">
      <c r="A196" t="inlineStr">
        <is>
          <t>MFL-2</t>
        </is>
      </c>
      <c r="B196" t="inlineStr">
        <is>
          <t>H2</t>
        </is>
      </c>
      <c r="C196" t="inlineStr">
        <is>
          <t>VFC</t>
        </is>
      </c>
      <c r="D196">
        <f>_xlfn.XLOOKUP(data[[#This Row],[Buyers]],lookup!$G$1:$G$50,lookup!$H$1:$H$50)</f>
        <v/>
      </c>
      <c r="E196">
        <f>VLOOKUP(A196,lookup!$D$1:$E$35,2,)</f>
        <v/>
      </c>
      <c r="F196">
        <f>_xlfn.CONCAT(A196,B196,D196)</f>
        <v/>
      </c>
      <c r="G196" t="inlineStr">
        <is>
          <t>250728</t>
        </is>
      </c>
      <c r="H196" t="inlineStr">
        <is>
          <t>A8CZ2SP26-R1</t>
        </is>
      </c>
    </row>
    <row r="197">
      <c r="A197" t="inlineStr">
        <is>
          <t>MFL-3</t>
        </is>
      </c>
      <c r="B197" t="inlineStr">
        <is>
          <t>A1</t>
        </is>
      </c>
      <c r="C197" t="inlineStr">
        <is>
          <t>VFC</t>
        </is>
      </c>
      <c r="D197">
        <f>_xlfn.XLOOKUP(data[[#This Row],[Buyers]],lookup!$G$1:$G$50,lookup!$H$1:$H$50)</f>
        <v/>
      </c>
      <c r="E197">
        <f>VLOOKUP(A197,lookup!$D$1:$E$35,2,)</f>
        <v/>
      </c>
      <c r="F197">
        <f>_xlfn.CONCAT(A197,B197,D197)</f>
        <v/>
      </c>
      <c r="G197" t="inlineStr">
        <is>
          <t>250708</t>
        </is>
      </c>
      <c r="H197" t="inlineStr">
        <is>
          <t>A8HD7SP26</t>
        </is>
      </c>
    </row>
    <row r="198">
      <c r="A198" t="inlineStr">
        <is>
          <t>MFL-3</t>
        </is>
      </c>
      <c r="B198" t="inlineStr">
        <is>
          <t>A2</t>
        </is>
      </c>
      <c r="C198" t="inlineStr">
        <is>
          <t>ASDA</t>
        </is>
      </c>
      <c r="D198">
        <f>_xlfn.XLOOKUP(data[[#This Row],[Buyers]],lookup!$G$1:$G$50,lookup!$H$1:$H$50)</f>
        <v/>
      </c>
      <c r="E198">
        <f>VLOOKUP(A198,lookup!$D$1:$E$35,2,)</f>
        <v/>
      </c>
      <c r="F198">
        <f>_xlfn.CONCAT(A198,B198,D198)</f>
        <v/>
      </c>
      <c r="G198" t="inlineStr">
        <is>
          <t>250705</t>
        </is>
      </c>
      <c r="H198" t="inlineStr">
        <is>
          <t>BYGPQ1392</t>
        </is>
      </c>
    </row>
    <row r="199">
      <c r="A199" t="inlineStr">
        <is>
          <t>MFL-3</t>
        </is>
      </c>
      <c r="B199" t="inlineStr">
        <is>
          <t>B1</t>
        </is>
      </c>
      <c r="C199" t="inlineStr">
        <is>
          <t>VFC</t>
        </is>
      </c>
      <c r="D199">
        <f>_xlfn.XLOOKUP(data[[#This Row],[Buyers]],lookup!$G$1:$G$50,lookup!$H$1:$H$50)</f>
        <v/>
      </c>
      <c r="E199">
        <f>VLOOKUP(A199,lookup!$D$1:$E$35,2,)</f>
        <v/>
      </c>
      <c r="F199">
        <f>_xlfn.CONCAT(A199,B199,D199)</f>
        <v/>
      </c>
      <c r="G199" t="inlineStr">
        <is>
          <t>250908</t>
        </is>
      </c>
      <c r="H199" t="inlineStr">
        <is>
          <t>A8GV2SP26</t>
        </is>
      </c>
    </row>
    <row r="200">
      <c r="A200" t="inlineStr">
        <is>
          <t>MFL-3</t>
        </is>
      </c>
      <c r="B200" t="inlineStr">
        <is>
          <t>B2</t>
        </is>
      </c>
      <c r="C200" t="inlineStr">
        <is>
          <t>VFC</t>
        </is>
      </c>
      <c r="D200">
        <f>_xlfn.XLOOKUP(data[[#This Row],[Buyers]],lookup!$G$1:$G$50,lookup!$H$1:$H$50)</f>
        <v/>
      </c>
      <c r="E200">
        <f>VLOOKUP(A200,lookup!$D$1:$E$35,2,)</f>
        <v/>
      </c>
      <c r="F200">
        <f>_xlfn.CONCAT(A200,B200,D200)</f>
        <v/>
      </c>
      <c r="G200" t="inlineStr">
        <is>
          <t>250504</t>
        </is>
      </c>
      <c r="H200" t="inlineStr">
        <is>
          <t>TB0A24H2R6</t>
        </is>
      </c>
    </row>
    <row r="201">
      <c r="A201" t="inlineStr">
        <is>
          <t>MFL-3</t>
        </is>
      </c>
      <c r="B201" t="inlineStr">
        <is>
          <t>B2</t>
        </is>
      </c>
      <c r="C201" t="inlineStr">
        <is>
          <t>ASDA</t>
        </is>
      </c>
      <c r="D201">
        <f>_xlfn.XLOOKUP(data[[#This Row],[Buyers]],lookup!$G$1:$G$50,lookup!$H$1:$H$50)</f>
        <v/>
      </c>
      <c r="E201">
        <f>VLOOKUP(A201,lookup!$D$1:$E$35,2,)</f>
        <v/>
      </c>
      <c r="F201">
        <f>_xlfn.CONCAT(A201,B201,D201)</f>
        <v/>
      </c>
      <c r="G201" t="inlineStr">
        <is>
          <t>250705</t>
        </is>
      </c>
      <c r="H201" t="inlineStr">
        <is>
          <t>BYGPQ1392</t>
        </is>
      </c>
    </row>
    <row r="202">
      <c r="A202" t="inlineStr">
        <is>
          <t>MFL-3</t>
        </is>
      </c>
      <c r="B202" t="inlineStr">
        <is>
          <t>C1</t>
        </is>
      </c>
      <c r="C202" t="inlineStr">
        <is>
          <t>VFC</t>
        </is>
      </c>
      <c r="D202">
        <f>_xlfn.XLOOKUP(data[[#This Row],[Buyers]],lookup!$G$1:$G$50,lookup!$H$1:$H$50)</f>
        <v/>
      </c>
      <c r="E202">
        <f>VLOOKUP(A202,lookup!$D$1:$E$35,2,)</f>
        <v/>
      </c>
      <c r="F202">
        <f>_xlfn.CONCAT(A202,B202,D202)</f>
        <v/>
      </c>
      <c r="G202" t="inlineStr">
        <is>
          <t>251103</t>
        </is>
      </c>
      <c r="H202" t="inlineStr">
        <is>
          <t>A8GQESP26</t>
        </is>
      </c>
    </row>
    <row r="203">
      <c r="A203" t="inlineStr">
        <is>
          <t>MFL-3</t>
        </is>
      </c>
      <c r="B203" t="inlineStr">
        <is>
          <t>C2</t>
        </is>
      </c>
      <c r="C203" t="inlineStr">
        <is>
          <t>ASDA</t>
        </is>
      </c>
      <c r="D203">
        <f>_xlfn.XLOOKUP(data[[#This Row],[Buyers]],lookup!$G$1:$G$50,lookup!$H$1:$H$50)</f>
        <v/>
      </c>
      <c r="E203">
        <f>VLOOKUP(A203,lookup!$D$1:$E$35,2,)</f>
        <v/>
      </c>
      <c r="F203">
        <f>_xlfn.CONCAT(A203,B203,D203)</f>
        <v/>
      </c>
      <c r="G203" t="inlineStr">
        <is>
          <t>250726</t>
        </is>
      </c>
      <c r="H203" t="inlineStr">
        <is>
          <t>BGSPQ1353</t>
        </is>
      </c>
    </row>
    <row r="204">
      <c r="A204" t="inlineStr">
        <is>
          <t>MFL-3</t>
        </is>
      </c>
      <c r="B204" t="inlineStr">
        <is>
          <t>D1</t>
        </is>
      </c>
      <c r="C204" t="inlineStr">
        <is>
          <t>ASDA</t>
        </is>
      </c>
      <c r="D204">
        <f>_xlfn.XLOOKUP(data[[#This Row],[Buyers]],lookup!$G$1:$G$50,lookup!$H$1:$H$50)</f>
        <v/>
      </c>
      <c r="E204">
        <f>VLOOKUP(A204,lookup!$D$1:$E$35,2,)</f>
        <v/>
      </c>
      <c r="F204">
        <f>_xlfn.CONCAT(A204,B204,D204)</f>
        <v/>
      </c>
      <c r="G204" t="inlineStr">
        <is>
          <t>250719</t>
        </is>
      </c>
      <c r="H204" t="inlineStr">
        <is>
          <t>OGSPQ1430</t>
        </is>
      </c>
    </row>
    <row r="205">
      <c r="A205" t="inlineStr">
        <is>
          <t>MFL-3</t>
        </is>
      </c>
      <c r="B205" t="inlineStr">
        <is>
          <t>D2</t>
        </is>
      </c>
      <c r="C205" t="inlineStr">
        <is>
          <t>VFC</t>
        </is>
      </c>
      <c r="D205">
        <f>_xlfn.XLOOKUP(data[[#This Row],[Buyers]],lookup!$G$1:$G$50,lookup!$H$1:$H$50)</f>
        <v/>
      </c>
      <c r="E205">
        <f>VLOOKUP(A205,lookup!$D$1:$E$35,2,)</f>
        <v/>
      </c>
      <c r="F205">
        <f>_xlfn.CONCAT(A205,B205,D205)</f>
        <v/>
      </c>
      <c r="G205" t="inlineStr">
        <is>
          <t>250729</t>
        </is>
      </c>
      <c r="H205" t="inlineStr">
        <is>
          <t>A8G9CSP26-R1</t>
        </is>
      </c>
    </row>
    <row r="206">
      <c r="A206" t="inlineStr">
        <is>
          <t>MFL-3</t>
        </is>
      </c>
      <c r="B206" t="inlineStr">
        <is>
          <t>E1</t>
        </is>
      </c>
      <c r="C206" t="inlineStr">
        <is>
          <t>VFC</t>
        </is>
      </c>
      <c r="D206">
        <f>_xlfn.XLOOKUP(data[[#This Row],[Buyers]],lookup!$G$1:$G$50,lookup!$H$1:$H$50)</f>
        <v/>
      </c>
      <c r="E206">
        <f>VLOOKUP(A206,lookup!$D$1:$E$35,2,)</f>
        <v/>
      </c>
      <c r="F206">
        <f>_xlfn.CONCAT(A206,B206,D206)</f>
        <v/>
      </c>
      <c r="G206" t="inlineStr">
        <is>
          <t>250729</t>
        </is>
      </c>
      <c r="H206" t="inlineStr">
        <is>
          <t>A8G9CSP26-R1</t>
        </is>
      </c>
    </row>
    <row r="207">
      <c r="A207" t="inlineStr">
        <is>
          <t>MFL-3</t>
        </is>
      </c>
      <c r="B207" t="inlineStr">
        <is>
          <t>F1</t>
        </is>
      </c>
      <c r="C207" t="inlineStr">
        <is>
          <t>VFC</t>
        </is>
      </c>
      <c r="D207">
        <f>_xlfn.XLOOKUP(data[[#This Row],[Buyers]],lookup!$G$1:$G$50,lookup!$H$1:$H$50)</f>
        <v/>
      </c>
      <c r="E207">
        <f>VLOOKUP(A207,lookup!$D$1:$E$35,2,)</f>
        <v/>
      </c>
      <c r="F207">
        <f>_xlfn.CONCAT(A207,B207,D207)</f>
        <v/>
      </c>
      <c r="G207" t="inlineStr">
        <is>
          <t>250729</t>
        </is>
      </c>
      <c r="H207" t="inlineStr">
        <is>
          <t>A87T4SP26</t>
        </is>
      </c>
    </row>
    <row r="208">
      <c r="A208" t="inlineStr">
        <is>
          <t>MFL-3</t>
        </is>
      </c>
      <c r="B208" t="inlineStr">
        <is>
          <t>F2</t>
        </is>
      </c>
      <c r="C208" t="inlineStr">
        <is>
          <t>VFC</t>
        </is>
      </c>
      <c r="D208">
        <f>_xlfn.XLOOKUP(data[[#This Row],[Buyers]],lookup!$G$1:$G$50,lookup!$H$1:$H$50)</f>
        <v/>
      </c>
      <c r="E208">
        <f>VLOOKUP(A208,lookup!$D$1:$E$35,2,)</f>
        <v/>
      </c>
      <c r="F208">
        <f>_xlfn.CONCAT(A208,B208,D208)</f>
        <v/>
      </c>
      <c r="G208" t="inlineStr">
        <is>
          <t>250805</t>
        </is>
      </c>
      <c r="H208" t="inlineStr">
        <is>
          <t>A89FASP26</t>
        </is>
      </c>
    </row>
    <row r="209">
      <c r="A209" t="inlineStr">
        <is>
          <t>MFL-3</t>
        </is>
      </c>
      <c r="B209" t="inlineStr">
        <is>
          <t>H1</t>
        </is>
      </c>
      <c r="C209" t="inlineStr">
        <is>
          <t>Puma</t>
        </is>
      </c>
      <c r="D209">
        <f>_xlfn.XLOOKUP(data[[#This Row],[Buyers]],lookup!$G$1:$G$50,lookup!$H$1:$H$50)</f>
        <v/>
      </c>
      <c r="E209">
        <f>VLOOKUP(A209,lookup!$D$1:$E$35,2,)</f>
        <v/>
      </c>
      <c r="F209">
        <f>_xlfn.CONCAT(A209,B209,D209)</f>
        <v/>
      </c>
      <c r="G209" t="inlineStr">
        <is>
          <t>250405</t>
        </is>
      </c>
      <c r="H209" t="inlineStr">
        <is>
          <t>692645AW25R1</t>
        </is>
      </c>
    </row>
    <row r="210">
      <c r="A210" t="inlineStr">
        <is>
          <t>MFL-3</t>
        </is>
      </c>
      <c r="B210" t="inlineStr">
        <is>
          <t>H1</t>
        </is>
      </c>
      <c r="C210" t="inlineStr">
        <is>
          <t>VFC</t>
        </is>
      </c>
      <c r="D210">
        <f>_xlfn.XLOOKUP(data[[#This Row],[Buyers]],lookup!$G$1:$G$50,lookup!$H$1:$H$50)</f>
        <v/>
      </c>
      <c r="E210">
        <f>VLOOKUP(A210,lookup!$D$1:$E$35,2,)</f>
        <v/>
      </c>
      <c r="F210">
        <f>_xlfn.CONCAT(A210,B210,D210)</f>
        <v/>
      </c>
      <c r="G210" t="inlineStr">
        <is>
          <t>250701</t>
        </is>
      </c>
      <c r="H210" t="inlineStr">
        <is>
          <t>A8C1FFA25-R4</t>
        </is>
      </c>
    </row>
    <row r="211">
      <c r="A211" t="inlineStr">
        <is>
          <t>MFL-3</t>
        </is>
      </c>
      <c r="B211" t="inlineStr">
        <is>
          <t>H2</t>
        </is>
      </c>
      <c r="C211" t="inlineStr">
        <is>
          <t>ASDA</t>
        </is>
      </c>
      <c r="D211">
        <f>_xlfn.XLOOKUP(data[[#This Row],[Buyers]],lookup!$G$1:$G$50,lookup!$H$1:$H$50)</f>
        <v/>
      </c>
      <c r="E211">
        <f>VLOOKUP(A211,lookup!$D$1:$E$35,2,)</f>
        <v/>
      </c>
      <c r="F211">
        <f>_xlfn.CONCAT(A211,B211,D211)</f>
        <v/>
      </c>
      <c r="G211" t="inlineStr">
        <is>
          <t>250816</t>
        </is>
      </c>
      <c r="H211" t="inlineStr">
        <is>
          <t>BGSPQ1353</t>
        </is>
      </c>
    </row>
    <row r="212">
      <c r="A212" t="inlineStr">
        <is>
          <t>MFL-4</t>
        </is>
      </c>
      <c r="B212" t="inlineStr">
        <is>
          <t>A2</t>
        </is>
      </c>
      <c r="C212" t="inlineStr">
        <is>
          <t>ASDA</t>
        </is>
      </c>
      <c r="D212">
        <f>_xlfn.XLOOKUP(data[[#This Row],[Buyers]],lookup!$G$1:$G$50,lookup!$H$1:$H$50)</f>
        <v/>
      </c>
      <c r="E212">
        <f>VLOOKUP(A212,lookup!$D$1:$E$35,2,)</f>
        <v/>
      </c>
      <c r="F212">
        <f>_xlfn.CONCAT(A212,B212,D212)</f>
        <v/>
      </c>
      <c r="G212" t="inlineStr">
        <is>
          <t>250712</t>
        </is>
      </c>
      <c r="H212" t="inlineStr">
        <is>
          <t>BTBPO1113R8</t>
        </is>
      </c>
    </row>
    <row r="213">
      <c r="A213" t="inlineStr">
        <is>
          <t>MFL-4</t>
        </is>
      </c>
      <c r="B213" t="inlineStr">
        <is>
          <t>B1</t>
        </is>
      </c>
      <c r="C213" t="inlineStr">
        <is>
          <t>ASDA</t>
        </is>
      </c>
      <c r="D213">
        <f>_xlfn.XLOOKUP(data[[#This Row],[Buyers]],lookup!$G$1:$G$50,lookup!$H$1:$H$50)</f>
        <v/>
      </c>
      <c r="E213">
        <f>VLOOKUP(A213,lookup!$D$1:$E$35,2,)</f>
        <v/>
      </c>
      <c r="F213">
        <f>_xlfn.CONCAT(A213,B213,D213)</f>
        <v/>
      </c>
      <c r="G213" t="inlineStr">
        <is>
          <t>250816</t>
        </is>
      </c>
      <c r="H213" t="inlineStr">
        <is>
          <t>WNWPQ1284</t>
        </is>
      </c>
    </row>
    <row r="214">
      <c r="A214" t="inlineStr">
        <is>
          <t>MFL-4</t>
        </is>
      </c>
      <c r="B214" t="inlineStr">
        <is>
          <t>B2</t>
        </is>
      </c>
      <c r="C214" t="inlineStr">
        <is>
          <t>ASDA</t>
        </is>
      </c>
      <c r="D214">
        <f>_xlfn.XLOOKUP(data[[#This Row],[Buyers]],lookup!$G$1:$G$50,lookup!$H$1:$H$50)</f>
        <v/>
      </c>
      <c r="E214">
        <f>VLOOKUP(A214,lookup!$D$1:$E$35,2,)</f>
        <v/>
      </c>
      <c r="F214">
        <f>_xlfn.CONCAT(A214,B214,D214)</f>
        <v/>
      </c>
      <c r="G214" t="inlineStr">
        <is>
          <t>250712</t>
        </is>
      </c>
      <c r="H214" t="inlineStr">
        <is>
          <t>BTBPO1113R8</t>
        </is>
      </c>
    </row>
    <row r="215">
      <c r="A215" t="inlineStr">
        <is>
          <t>MFL-4</t>
        </is>
      </c>
      <c r="B215" t="inlineStr">
        <is>
          <t>C2</t>
        </is>
      </c>
      <c r="C215" t="inlineStr">
        <is>
          <t>VFC</t>
        </is>
      </c>
      <c r="D215">
        <f>_xlfn.XLOOKUP(data[[#This Row],[Buyers]],lookup!$G$1:$G$50,lookup!$H$1:$H$50)</f>
        <v/>
      </c>
      <c r="E215">
        <f>VLOOKUP(A215,lookup!$D$1:$E$35,2,)</f>
        <v/>
      </c>
      <c r="F215">
        <f>_xlfn.CONCAT(A215,B215,D215)</f>
        <v/>
      </c>
      <c r="G215" t="inlineStr">
        <is>
          <t>250902</t>
        </is>
      </c>
      <c r="H215" t="inlineStr">
        <is>
          <t>A8B6JSP26</t>
        </is>
      </c>
    </row>
    <row r="216">
      <c r="A216" t="inlineStr">
        <is>
          <t>MFL-4</t>
        </is>
      </c>
      <c r="B216" t="inlineStr">
        <is>
          <t>D2</t>
        </is>
      </c>
      <c r="C216" t="inlineStr">
        <is>
          <t>VFC</t>
        </is>
      </c>
      <c r="D216">
        <f>_xlfn.XLOOKUP(data[[#This Row],[Buyers]],lookup!$G$1:$G$50,lookup!$H$1:$H$50)</f>
        <v/>
      </c>
      <c r="E216">
        <f>VLOOKUP(A216,lookup!$D$1:$E$35,2,)</f>
        <v/>
      </c>
      <c r="F216">
        <f>_xlfn.CONCAT(A216,B216,D216)</f>
        <v/>
      </c>
      <c r="G216" t="inlineStr">
        <is>
          <t>250902</t>
        </is>
      </c>
      <c r="H216" t="inlineStr">
        <is>
          <t>A8GUWSP26</t>
        </is>
      </c>
    </row>
    <row r="217">
      <c r="A217" t="inlineStr">
        <is>
          <t>MFL-4</t>
        </is>
      </c>
      <c r="B217" t="inlineStr">
        <is>
          <t>E1</t>
        </is>
      </c>
      <c r="C217" t="inlineStr">
        <is>
          <t>VFC</t>
        </is>
      </c>
      <c r="D217">
        <f>_xlfn.XLOOKUP(data[[#This Row],[Buyers]],lookup!$G$1:$G$50,lookup!$H$1:$H$50)</f>
        <v/>
      </c>
      <c r="E217">
        <f>VLOOKUP(A217,lookup!$D$1:$E$35,2,)</f>
        <v/>
      </c>
      <c r="F217">
        <f>_xlfn.CONCAT(A217,B217,D217)</f>
        <v/>
      </c>
      <c r="G217" t="inlineStr">
        <is>
          <t>251021</t>
        </is>
      </c>
      <c r="H217" t="inlineStr">
        <is>
          <t>A8HDBSP26</t>
        </is>
      </c>
    </row>
    <row r="218">
      <c r="A218" t="inlineStr">
        <is>
          <t>MFL-4</t>
        </is>
      </c>
      <c r="B218" t="inlineStr">
        <is>
          <t>F1</t>
        </is>
      </c>
      <c r="C218" t="inlineStr">
        <is>
          <t>NFR</t>
        </is>
      </c>
      <c r="D218">
        <f>_xlfn.XLOOKUP(data[[#This Row],[Buyers]],lookup!$G$1:$G$50,lookup!$H$1:$H$50)</f>
        <v/>
      </c>
      <c r="E218">
        <f>VLOOKUP(A218,lookup!$D$1:$E$35,2,)</f>
        <v/>
      </c>
      <c r="F218">
        <f>_xlfn.CONCAT(A218,B218,D218)</f>
        <v/>
      </c>
      <c r="G218" t="inlineStr">
        <is>
          <t>250713</t>
        </is>
      </c>
      <c r="H218" t="inlineStr">
        <is>
          <t>25016</t>
        </is>
      </c>
    </row>
    <row r="219">
      <c r="A219" t="inlineStr">
        <is>
          <t>MFL-4</t>
        </is>
      </c>
      <c r="B219" t="inlineStr">
        <is>
          <t>G1</t>
        </is>
      </c>
      <c r="C219" t="inlineStr">
        <is>
          <t>ASDA</t>
        </is>
      </c>
      <c r="D219">
        <f>_xlfn.XLOOKUP(data[[#This Row],[Buyers]],lookup!$G$1:$G$50,lookup!$H$1:$H$50)</f>
        <v/>
      </c>
      <c r="E219">
        <f>VLOOKUP(A219,lookup!$D$1:$E$35,2,)</f>
        <v/>
      </c>
      <c r="F219">
        <f>_xlfn.CONCAT(A219,B219,D219)</f>
        <v/>
      </c>
      <c r="G219" t="inlineStr">
        <is>
          <t>250816</t>
        </is>
      </c>
      <c r="H219" t="inlineStr">
        <is>
          <t>WNWPQ1284</t>
        </is>
      </c>
    </row>
    <row r="220">
      <c r="A220" t="inlineStr">
        <is>
          <t>MFL-4</t>
        </is>
      </c>
      <c r="B220" t="inlineStr">
        <is>
          <t>G2</t>
        </is>
      </c>
      <c r="C220" t="inlineStr">
        <is>
          <t>VFC</t>
        </is>
      </c>
      <c r="D220">
        <f>_xlfn.XLOOKUP(data[[#This Row],[Buyers]],lookup!$G$1:$G$50,lookup!$H$1:$H$50)</f>
        <v/>
      </c>
      <c r="E220">
        <f>VLOOKUP(A220,lookup!$D$1:$E$35,2,)</f>
        <v/>
      </c>
      <c r="F220">
        <f>_xlfn.CONCAT(A220,B220,D220)</f>
        <v/>
      </c>
      <c r="G220" t="inlineStr">
        <is>
          <t>250708</t>
        </is>
      </c>
      <c r="H220" t="inlineStr">
        <is>
          <t>A8HD9SP26</t>
        </is>
      </c>
    </row>
    <row r="221">
      <c r="A221" t="inlineStr">
        <is>
          <t>MFL-4</t>
        </is>
      </c>
      <c r="B221" t="inlineStr">
        <is>
          <t>H1</t>
        </is>
      </c>
      <c r="C221" t="inlineStr">
        <is>
          <t>ASDA</t>
        </is>
      </c>
      <c r="D221">
        <f>_xlfn.XLOOKUP(data[[#This Row],[Buyers]],lookup!$G$1:$G$50,lookup!$H$1:$H$50)</f>
        <v/>
      </c>
      <c r="E221">
        <f>VLOOKUP(A221,lookup!$D$1:$E$35,2,)</f>
        <v/>
      </c>
      <c r="F221">
        <f>_xlfn.CONCAT(A221,B221,D221)</f>
        <v/>
      </c>
      <c r="G221" t="inlineStr">
        <is>
          <t>250628</t>
        </is>
      </c>
      <c r="H221" t="inlineStr">
        <is>
          <t>BYEPQ1112</t>
        </is>
      </c>
    </row>
    <row r="222">
      <c r="A222" t="inlineStr">
        <is>
          <t>MFL-4</t>
        </is>
      </c>
      <c r="B222" t="inlineStr">
        <is>
          <t>H2</t>
        </is>
      </c>
      <c r="C222" t="inlineStr">
        <is>
          <t>NFR</t>
        </is>
      </c>
      <c r="D222">
        <f>_xlfn.XLOOKUP(data[[#This Row],[Buyers]],lookup!$G$1:$G$50,lookup!$H$1:$H$50)</f>
        <v/>
      </c>
      <c r="E222">
        <f>VLOOKUP(A222,lookup!$D$1:$E$35,2,)</f>
        <v/>
      </c>
      <c r="F222">
        <f>_xlfn.CONCAT(A222,B222,D222)</f>
        <v/>
      </c>
      <c r="G222" t="inlineStr">
        <is>
          <t>250713</t>
        </is>
      </c>
      <c r="H222" t="inlineStr">
        <is>
          <t>25016</t>
        </is>
      </c>
    </row>
    <row r="223">
      <c r="A223" t="inlineStr">
        <is>
          <t>FFL2-1</t>
        </is>
      </c>
      <c r="B223" t="inlineStr">
        <is>
          <t>A</t>
        </is>
      </c>
      <c r="C223" t="inlineStr">
        <is>
          <t>HNM</t>
        </is>
      </c>
      <c r="D223">
        <f>_xlfn.XLOOKUP(data[[#This Row],[Buyers]],lookup!$G$1:$G$50,lookup!$H$1:$H$50)</f>
        <v/>
      </c>
      <c r="E223">
        <f>VLOOKUP(A223,lookup!$D$1:$E$35,2,)</f>
        <v/>
      </c>
      <c r="F223">
        <f>_xlfn.CONCAT(A223,B223,D223)</f>
        <v/>
      </c>
      <c r="G223" t="inlineStr">
        <is>
          <t>250714</t>
        </is>
      </c>
      <c r="H223" t="inlineStr">
        <is>
          <t>0002929C-6564</t>
        </is>
      </c>
    </row>
    <row r="224">
      <c r="A224" t="inlineStr">
        <is>
          <t>FFL2-1</t>
        </is>
      </c>
      <c r="B224" t="inlineStr">
        <is>
          <t>B</t>
        </is>
      </c>
      <c r="C224" t="inlineStr">
        <is>
          <t>HNM</t>
        </is>
      </c>
      <c r="D224">
        <f>_xlfn.XLOOKUP(data[[#This Row],[Buyers]],lookup!$G$1:$G$50,lookup!$H$1:$H$50)</f>
        <v/>
      </c>
      <c r="E224">
        <f>VLOOKUP(A224,lookup!$D$1:$E$35,2,)</f>
        <v/>
      </c>
      <c r="F224">
        <f>_xlfn.CONCAT(A224,B224,D224)</f>
        <v/>
      </c>
      <c r="G224" t="inlineStr">
        <is>
          <t>250714</t>
        </is>
      </c>
      <c r="H224" t="inlineStr">
        <is>
          <t>427860-4215-BLUEY</t>
        </is>
      </c>
    </row>
    <row r="225">
      <c r="A225" t="inlineStr">
        <is>
          <t>FFL2-1</t>
        </is>
      </c>
      <c r="B225" t="inlineStr">
        <is>
          <t>C</t>
        </is>
      </c>
      <c r="C225" t="inlineStr">
        <is>
          <t>HNM</t>
        </is>
      </c>
      <c r="D225">
        <f>_xlfn.XLOOKUP(data[[#This Row],[Buyers]],lookup!$G$1:$G$50,lookup!$H$1:$H$50)</f>
        <v/>
      </c>
      <c r="E225">
        <f>VLOOKUP(A225,lookup!$D$1:$E$35,2,)</f>
        <v/>
      </c>
      <c r="F225">
        <f>_xlfn.CONCAT(A225,B225,D225)</f>
        <v/>
      </c>
      <c r="G225" t="inlineStr">
        <is>
          <t>250707</t>
        </is>
      </c>
      <c r="H225" t="inlineStr">
        <is>
          <t>421954-4215</t>
        </is>
      </c>
    </row>
    <row r="226">
      <c r="A226" t="inlineStr">
        <is>
          <t>FFL2-1</t>
        </is>
      </c>
      <c r="B226" t="inlineStr">
        <is>
          <t>D</t>
        </is>
      </c>
      <c r="C226" t="inlineStr">
        <is>
          <t>HNM</t>
        </is>
      </c>
      <c r="D226">
        <f>_xlfn.XLOOKUP(data[[#This Row],[Buyers]],lookup!$G$1:$G$50,lookup!$H$1:$H$50)</f>
        <v/>
      </c>
      <c r="E226">
        <f>VLOOKUP(A226,lookup!$D$1:$E$35,2,)</f>
        <v/>
      </c>
      <c r="F226">
        <f>_xlfn.CONCAT(A226,B226,D226)</f>
        <v/>
      </c>
      <c r="G226" t="inlineStr">
        <is>
          <t>250707</t>
        </is>
      </c>
      <c r="H226" t="inlineStr">
        <is>
          <t>422506-8101</t>
        </is>
      </c>
    </row>
    <row r="227">
      <c r="A227" t="inlineStr">
        <is>
          <t>FFL2-1</t>
        </is>
      </c>
      <c r="B227" t="inlineStr">
        <is>
          <t>F</t>
        </is>
      </c>
      <c r="C227" t="inlineStr">
        <is>
          <t>HNM</t>
        </is>
      </c>
      <c r="D227">
        <f>_xlfn.XLOOKUP(data[[#This Row],[Buyers]],lookup!$G$1:$G$50,lookup!$H$1:$H$50)</f>
        <v/>
      </c>
      <c r="E227">
        <f>VLOOKUP(A227,lookup!$D$1:$E$35,2,)</f>
        <v/>
      </c>
      <c r="F227">
        <f>_xlfn.CONCAT(A227,B227,D227)</f>
        <v/>
      </c>
      <c r="G227" t="inlineStr">
        <is>
          <t>250714</t>
        </is>
      </c>
      <c r="H227" t="inlineStr">
        <is>
          <t>410351-4225</t>
        </is>
      </c>
    </row>
    <row r="228">
      <c r="A228" t="inlineStr">
        <is>
          <t>FFL2-1</t>
        </is>
      </c>
      <c r="B228" t="inlineStr">
        <is>
          <t>G</t>
        </is>
      </c>
      <c r="C228" t="inlineStr">
        <is>
          <t>HNM</t>
        </is>
      </c>
      <c r="D228">
        <f>_xlfn.XLOOKUP(data[[#This Row],[Buyers]],lookup!$G$1:$G$50,lookup!$H$1:$H$50)</f>
        <v/>
      </c>
      <c r="E228">
        <f>VLOOKUP(A228,lookup!$D$1:$E$35,2,)</f>
        <v/>
      </c>
      <c r="F228">
        <f>_xlfn.CONCAT(A228,B228,D228)</f>
        <v/>
      </c>
      <c r="G228" t="inlineStr">
        <is>
          <t>250714</t>
        </is>
      </c>
      <c r="H228" t="inlineStr">
        <is>
          <t>425432-7616</t>
        </is>
      </c>
    </row>
    <row r="229">
      <c r="A229" t="inlineStr">
        <is>
          <t>FFL2-1</t>
        </is>
      </c>
      <c r="B229" t="inlineStr">
        <is>
          <t>H</t>
        </is>
      </c>
      <c r="C229" t="inlineStr">
        <is>
          <t>HNM</t>
        </is>
      </c>
      <c r="D229">
        <f>_xlfn.XLOOKUP(data[[#This Row],[Buyers]],lookup!$G$1:$G$50,lookup!$H$1:$H$50)</f>
        <v/>
      </c>
      <c r="E229">
        <f>VLOOKUP(A229,lookup!$D$1:$E$35,2,)</f>
        <v/>
      </c>
      <c r="F229">
        <f>_xlfn.CONCAT(A229,B229,D229)</f>
        <v/>
      </c>
      <c r="G229" t="inlineStr">
        <is>
          <t>250714</t>
        </is>
      </c>
      <c r="H229" t="inlineStr">
        <is>
          <t>424570-7616</t>
        </is>
      </c>
    </row>
    <row r="230">
      <c r="A230" t="inlineStr">
        <is>
          <t>FFL2-1</t>
        </is>
      </c>
      <c r="B230" t="inlineStr">
        <is>
          <t>I</t>
        </is>
      </c>
      <c r="C230" t="inlineStr">
        <is>
          <t>CNA</t>
        </is>
      </c>
      <c r="D230">
        <f>_xlfn.XLOOKUP(data[[#This Row],[Buyers]],lookup!$G$1:$G$50,lookup!$H$1:$H$50)</f>
        <v/>
      </c>
      <c r="E230">
        <f>VLOOKUP(A230,lookup!$D$1:$E$35,2,)</f>
        <v/>
      </c>
      <c r="F230">
        <f>_xlfn.CONCAT(A230,B230,D230)</f>
        <v/>
      </c>
      <c r="G230" t="inlineStr">
        <is>
          <t>250701</t>
        </is>
      </c>
      <c r="H230" t="inlineStr">
        <is>
          <t>2236167R6-QUICKRESPONSE</t>
        </is>
      </c>
    </row>
    <row r="231">
      <c r="A231" t="inlineStr">
        <is>
          <t>FFL2-1</t>
        </is>
      </c>
      <c r="B231" t="inlineStr">
        <is>
          <t>J</t>
        </is>
      </c>
      <c r="C231" t="inlineStr">
        <is>
          <t>HNM</t>
        </is>
      </c>
      <c r="D231">
        <f>_xlfn.XLOOKUP(data[[#This Row],[Buyers]],lookup!$G$1:$G$50,lookup!$H$1:$H$50)</f>
        <v/>
      </c>
      <c r="E231">
        <f>VLOOKUP(A231,lookup!$D$1:$E$35,2,)</f>
        <v/>
      </c>
      <c r="F231">
        <f>_xlfn.CONCAT(A231,B231,D231)</f>
        <v/>
      </c>
      <c r="G231" t="inlineStr">
        <is>
          <t>250714</t>
        </is>
      </c>
      <c r="H231" t="inlineStr">
        <is>
          <t>410351-4225</t>
        </is>
      </c>
    </row>
    <row r="232">
      <c r="A232" t="inlineStr">
        <is>
          <t>FFL2-1</t>
        </is>
      </c>
      <c r="B232" t="inlineStr">
        <is>
          <t>K</t>
        </is>
      </c>
      <c r="C232" t="inlineStr">
        <is>
          <t>HNM</t>
        </is>
      </c>
      <c r="D232">
        <f>_xlfn.XLOOKUP(data[[#This Row],[Buyers]],lookup!$G$1:$G$50,lookup!$H$1:$H$50)</f>
        <v/>
      </c>
      <c r="E232">
        <f>VLOOKUP(A232,lookup!$D$1:$E$35,2,)</f>
        <v/>
      </c>
      <c r="F232">
        <f>_xlfn.CONCAT(A232,B232,D232)</f>
        <v/>
      </c>
      <c r="G232" t="inlineStr">
        <is>
          <t>250719</t>
        </is>
      </c>
      <c r="H232" t="inlineStr">
        <is>
          <t>343504-7648</t>
        </is>
      </c>
    </row>
    <row r="233">
      <c r="A233" t="inlineStr">
        <is>
          <t>FFL2-2</t>
        </is>
      </c>
      <c r="B233" t="inlineStr">
        <is>
          <t>B</t>
        </is>
      </c>
      <c r="C233" t="inlineStr">
        <is>
          <t>HNM</t>
        </is>
      </c>
      <c r="D233">
        <f>_xlfn.XLOOKUP(data[[#This Row],[Buyers]],lookup!$G$1:$G$50,lookup!$H$1:$H$50)</f>
        <v/>
      </c>
      <c r="E233">
        <f>VLOOKUP(A233,lookup!$D$1:$E$35,2,)</f>
        <v/>
      </c>
      <c r="F233">
        <f>_xlfn.CONCAT(A233,B233,D233)</f>
        <v/>
      </c>
      <c r="G233" t="inlineStr">
        <is>
          <t>250721</t>
        </is>
      </c>
      <c r="H233" t="inlineStr">
        <is>
          <t>417172-7932</t>
        </is>
      </c>
    </row>
    <row r="234">
      <c r="A234" t="inlineStr">
        <is>
          <t>FFL2-2</t>
        </is>
      </c>
      <c r="B234" t="inlineStr">
        <is>
          <t>C</t>
        </is>
      </c>
      <c r="C234" t="inlineStr">
        <is>
          <t>HNM</t>
        </is>
      </c>
      <c r="D234">
        <f>_xlfn.XLOOKUP(data[[#This Row],[Buyers]],lookup!$G$1:$G$50,lookup!$H$1:$H$50)</f>
        <v/>
      </c>
      <c r="E234">
        <f>VLOOKUP(A234,lookup!$D$1:$E$35,2,)</f>
        <v/>
      </c>
      <c r="F234">
        <f>_xlfn.CONCAT(A234,B234,D234)</f>
        <v/>
      </c>
      <c r="G234" t="inlineStr">
        <is>
          <t>250714</t>
        </is>
      </c>
      <c r="H234" t="inlineStr">
        <is>
          <t>436208-8716</t>
        </is>
      </c>
    </row>
    <row r="235">
      <c r="A235" t="inlineStr">
        <is>
          <t>FFL2-2</t>
        </is>
      </c>
      <c r="B235" t="inlineStr">
        <is>
          <t>D</t>
        </is>
      </c>
      <c r="C235" t="inlineStr">
        <is>
          <t>HNM</t>
        </is>
      </c>
      <c r="D235">
        <f>_xlfn.XLOOKUP(data[[#This Row],[Buyers]],lookup!$G$1:$G$50,lookup!$H$1:$H$50)</f>
        <v/>
      </c>
      <c r="E235">
        <f>VLOOKUP(A235,lookup!$D$1:$E$35,2,)</f>
        <v/>
      </c>
      <c r="F235">
        <f>_xlfn.CONCAT(A235,B235,D235)</f>
        <v/>
      </c>
      <c r="G235" t="inlineStr">
        <is>
          <t>250728</t>
        </is>
      </c>
      <c r="H235" t="inlineStr">
        <is>
          <t>436816-6545</t>
        </is>
      </c>
    </row>
    <row r="236">
      <c r="A236" t="inlineStr">
        <is>
          <t>FFL2-2</t>
        </is>
      </c>
      <c r="B236" t="inlineStr">
        <is>
          <t>E</t>
        </is>
      </c>
      <c r="C236" t="inlineStr">
        <is>
          <t>HNM</t>
        </is>
      </c>
      <c r="D236">
        <f>_xlfn.XLOOKUP(data[[#This Row],[Buyers]],lookup!$G$1:$G$50,lookup!$H$1:$H$50)</f>
        <v/>
      </c>
      <c r="E236">
        <f>VLOOKUP(A236,lookup!$D$1:$E$35,2,)</f>
        <v/>
      </c>
      <c r="F236">
        <f>_xlfn.CONCAT(A236,B236,D236)</f>
        <v/>
      </c>
      <c r="G236" t="inlineStr">
        <is>
          <t>250714</t>
        </is>
      </c>
      <c r="H236" t="inlineStr">
        <is>
          <t>425432-7616</t>
        </is>
      </c>
    </row>
    <row r="237">
      <c r="A237" t="inlineStr">
        <is>
          <t>FFL2-2</t>
        </is>
      </c>
      <c r="B237" t="inlineStr">
        <is>
          <t>F</t>
        </is>
      </c>
      <c r="C237" t="inlineStr">
        <is>
          <t>HNM</t>
        </is>
      </c>
      <c r="D237">
        <f>_xlfn.XLOOKUP(data[[#This Row],[Buyers]],lookup!$G$1:$G$50,lookup!$H$1:$H$50)</f>
        <v/>
      </c>
      <c r="E237">
        <f>VLOOKUP(A237,lookup!$D$1:$E$35,2,)</f>
        <v/>
      </c>
      <c r="F237">
        <f>_xlfn.CONCAT(A237,B237,D237)</f>
        <v/>
      </c>
      <c r="G237" t="inlineStr">
        <is>
          <t>250628</t>
        </is>
      </c>
      <c r="H237" t="inlineStr">
        <is>
          <t>405585-6525</t>
        </is>
      </c>
    </row>
    <row r="238">
      <c r="A238" t="inlineStr">
        <is>
          <t>FFL2-2</t>
        </is>
      </c>
      <c r="B238" t="inlineStr">
        <is>
          <t>G</t>
        </is>
      </c>
      <c r="C238" t="inlineStr">
        <is>
          <t>HNM</t>
        </is>
      </c>
      <c r="D238">
        <f>_xlfn.XLOOKUP(data[[#This Row],[Buyers]],lookup!$G$1:$G$50,lookup!$H$1:$H$50)</f>
        <v/>
      </c>
      <c r="E238">
        <f>VLOOKUP(A238,lookup!$D$1:$E$35,2,)</f>
        <v/>
      </c>
      <c r="F238">
        <f>_xlfn.CONCAT(A238,B238,D238)</f>
        <v/>
      </c>
      <c r="G238" t="inlineStr">
        <is>
          <t>250728</t>
        </is>
      </c>
      <c r="H238" t="inlineStr">
        <is>
          <t>420242-4225</t>
        </is>
      </c>
    </row>
    <row r="239">
      <c r="A239" t="inlineStr">
        <is>
          <t>FFL2-2</t>
        </is>
      </c>
      <c r="B239" t="inlineStr">
        <is>
          <t>H</t>
        </is>
      </c>
      <c r="C239" t="inlineStr">
        <is>
          <t>HNM</t>
        </is>
      </c>
      <c r="D239">
        <f>_xlfn.XLOOKUP(data[[#This Row],[Buyers]],lookup!$G$1:$G$50,lookup!$H$1:$H$50)</f>
        <v/>
      </c>
      <c r="E239">
        <f>VLOOKUP(A239,lookup!$D$1:$E$35,2,)</f>
        <v/>
      </c>
      <c r="F239">
        <f>_xlfn.CONCAT(A239,B239,D239)</f>
        <v/>
      </c>
      <c r="G239" t="inlineStr">
        <is>
          <t>250707</t>
        </is>
      </c>
      <c r="H239" t="inlineStr">
        <is>
          <t>418311-4215</t>
        </is>
      </c>
    </row>
    <row r="240">
      <c r="A240" t="inlineStr">
        <is>
          <t>FFL2-2</t>
        </is>
      </c>
      <c r="B240" t="inlineStr">
        <is>
          <t>I</t>
        </is>
      </c>
      <c r="C240" t="inlineStr">
        <is>
          <t>HNM</t>
        </is>
      </c>
      <c r="D240">
        <f>_xlfn.XLOOKUP(data[[#This Row],[Buyers]],lookup!$G$1:$G$50,lookup!$H$1:$H$50)</f>
        <v/>
      </c>
      <c r="E240">
        <f>VLOOKUP(A240,lookup!$D$1:$E$35,2,)</f>
        <v/>
      </c>
      <c r="F240">
        <f>_xlfn.CONCAT(A240,B240,D240)</f>
        <v/>
      </c>
      <c r="G240" t="inlineStr">
        <is>
          <t>250630</t>
        </is>
      </c>
      <c r="H240" t="inlineStr">
        <is>
          <t>411308-7922-DISNEY</t>
        </is>
      </c>
    </row>
    <row r="241">
      <c r="A241" t="inlineStr">
        <is>
          <t>FFL2-2</t>
        </is>
      </c>
      <c r="B241" t="inlineStr">
        <is>
          <t>J</t>
        </is>
      </c>
      <c r="C241" t="inlineStr">
        <is>
          <t>HNM</t>
        </is>
      </c>
      <c r="D241">
        <f>_xlfn.XLOOKUP(data[[#This Row],[Buyers]],lookup!$G$1:$G$50,lookup!$H$1:$H$50)</f>
        <v/>
      </c>
      <c r="E241">
        <f>VLOOKUP(A241,lookup!$D$1:$E$35,2,)</f>
        <v/>
      </c>
      <c r="F241">
        <f>_xlfn.CONCAT(A241,B241,D241)</f>
        <v/>
      </c>
      <c r="G241" t="inlineStr">
        <is>
          <t>250707</t>
        </is>
      </c>
      <c r="H241" t="inlineStr">
        <is>
          <t>419541-7616</t>
        </is>
      </c>
    </row>
    <row r="242">
      <c r="A242" t="inlineStr">
        <is>
          <t>FFL2-2</t>
        </is>
      </c>
      <c r="B242" t="inlineStr">
        <is>
          <t>K</t>
        </is>
      </c>
      <c r="C242" t="inlineStr">
        <is>
          <t>HNM</t>
        </is>
      </c>
      <c r="D242">
        <f>_xlfn.XLOOKUP(data[[#This Row],[Buyers]],lookup!$G$1:$G$50,lookup!$H$1:$H$50)</f>
        <v/>
      </c>
      <c r="E242">
        <f>VLOOKUP(A242,lookup!$D$1:$E$35,2,)</f>
        <v/>
      </c>
      <c r="F242">
        <f>_xlfn.CONCAT(A242,B242,D242)</f>
        <v/>
      </c>
      <c r="G242" t="inlineStr">
        <is>
          <t>250714</t>
        </is>
      </c>
      <c r="H242" t="inlineStr">
        <is>
          <t>425435-425431</t>
        </is>
      </c>
    </row>
    <row r="243">
      <c r="A243" t="inlineStr">
        <is>
          <t>FFL2-3</t>
        </is>
      </c>
      <c r="B243" t="inlineStr">
        <is>
          <t>A</t>
        </is>
      </c>
      <c r="C243" t="inlineStr">
        <is>
          <t>HNM</t>
        </is>
      </c>
      <c r="D243">
        <f>_xlfn.XLOOKUP(data[[#This Row],[Buyers]],lookup!$G$1:$G$50,lookup!$H$1:$H$50)</f>
        <v/>
      </c>
      <c r="E243">
        <f>VLOOKUP(A243,lookup!$D$1:$E$35,2,)</f>
        <v/>
      </c>
      <c r="F243">
        <f>_xlfn.CONCAT(A243,B243,D243)</f>
        <v/>
      </c>
      <c r="G243" t="inlineStr">
        <is>
          <t>250623</t>
        </is>
      </c>
      <c r="H243" t="inlineStr">
        <is>
          <t>394025-7932</t>
        </is>
      </c>
    </row>
    <row r="244">
      <c r="A244" t="inlineStr">
        <is>
          <t>FFL2-3</t>
        </is>
      </c>
      <c r="B244" t="inlineStr">
        <is>
          <t>B</t>
        </is>
      </c>
      <c r="C244" t="inlineStr">
        <is>
          <t>HNM</t>
        </is>
      </c>
      <c r="D244">
        <f>_xlfn.XLOOKUP(data[[#This Row],[Buyers]],lookup!$G$1:$G$50,lookup!$H$1:$H$50)</f>
        <v/>
      </c>
      <c r="E244">
        <f>VLOOKUP(A244,lookup!$D$1:$E$35,2,)</f>
        <v/>
      </c>
      <c r="F244">
        <f>_xlfn.CONCAT(A244,B244,D244)</f>
        <v/>
      </c>
      <c r="G244" t="inlineStr">
        <is>
          <t>250712</t>
        </is>
      </c>
      <c r="H244" t="inlineStr">
        <is>
          <t>430374-7648</t>
        </is>
      </c>
    </row>
    <row r="245">
      <c r="A245" t="inlineStr">
        <is>
          <t>FFL2-3</t>
        </is>
      </c>
      <c r="B245" t="inlineStr">
        <is>
          <t>C</t>
        </is>
      </c>
      <c r="C245" t="inlineStr">
        <is>
          <t>HNM</t>
        </is>
      </c>
      <c r="D245">
        <f>_xlfn.XLOOKUP(data[[#This Row],[Buyers]],lookup!$G$1:$G$50,lookup!$H$1:$H$50)</f>
        <v/>
      </c>
      <c r="E245">
        <f>VLOOKUP(A245,lookup!$D$1:$E$35,2,)</f>
        <v/>
      </c>
      <c r="F245">
        <f>_xlfn.CONCAT(A245,B245,D245)</f>
        <v/>
      </c>
      <c r="G245" t="inlineStr">
        <is>
          <t>250719</t>
        </is>
      </c>
      <c r="H245" t="inlineStr">
        <is>
          <t>439564</t>
        </is>
      </c>
    </row>
    <row r="246">
      <c r="A246" t="inlineStr">
        <is>
          <t>FFL2-3</t>
        </is>
      </c>
      <c r="B246" t="inlineStr">
        <is>
          <t>E</t>
        </is>
      </c>
      <c r="C246" t="inlineStr">
        <is>
          <t>HNM</t>
        </is>
      </c>
      <c r="D246">
        <f>_xlfn.XLOOKUP(data[[#This Row],[Buyers]],lookup!$G$1:$G$50,lookup!$H$1:$H$50)</f>
        <v/>
      </c>
      <c r="E246">
        <f>VLOOKUP(A246,lookup!$D$1:$E$35,2,)</f>
        <v/>
      </c>
      <c r="F246">
        <f>_xlfn.CONCAT(A246,B246,D246)</f>
        <v/>
      </c>
      <c r="G246" t="inlineStr">
        <is>
          <t>250628</t>
        </is>
      </c>
      <c r="H246" t="inlineStr">
        <is>
          <t>415466-06525</t>
        </is>
      </c>
    </row>
    <row r="247">
      <c r="A247" t="inlineStr">
        <is>
          <t>FFL2-3</t>
        </is>
      </c>
      <c r="B247" t="inlineStr">
        <is>
          <t>F</t>
        </is>
      </c>
      <c r="C247" t="inlineStr">
        <is>
          <t>HNM</t>
        </is>
      </c>
      <c r="D247">
        <f>_xlfn.XLOOKUP(data[[#This Row],[Buyers]],lookup!$G$1:$G$50,lookup!$H$1:$H$50)</f>
        <v/>
      </c>
      <c r="E247">
        <f>VLOOKUP(A247,lookup!$D$1:$E$35,2,)</f>
        <v/>
      </c>
      <c r="F247">
        <f>_xlfn.CONCAT(A247,B247,D247)</f>
        <v/>
      </c>
      <c r="G247" t="inlineStr">
        <is>
          <t>250719</t>
        </is>
      </c>
      <c r="H247" t="inlineStr">
        <is>
          <t>439564</t>
        </is>
      </c>
    </row>
    <row r="248">
      <c r="A248" t="inlineStr">
        <is>
          <t>FFL2-3</t>
        </is>
      </c>
      <c r="B248" t="inlineStr">
        <is>
          <t>G</t>
        </is>
      </c>
      <c r="C248" t="inlineStr">
        <is>
          <t>HNM</t>
        </is>
      </c>
      <c r="D248">
        <f>_xlfn.XLOOKUP(data[[#This Row],[Buyers]],lookup!$G$1:$G$50,lookup!$H$1:$H$50)</f>
        <v/>
      </c>
      <c r="E248">
        <f>VLOOKUP(A248,lookup!$D$1:$E$35,2,)</f>
        <v/>
      </c>
      <c r="F248">
        <f>_xlfn.CONCAT(A248,B248,D248)</f>
        <v/>
      </c>
      <c r="G248" t="inlineStr">
        <is>
          <t>250712</t>
        </is>
      </c>
      <c r="H248" t="inlineStr">
        <is>
          <t>430374-7648</t>
        </is>
      </c>
    </row>
    <row r="249">
      <c r="A249" t="inlineStr">
        <is>
          <t>FFL2-3</t>
        </is>
      </c>
      <c r="B249" t="inlineStr">
        <is>
          <t>H</t>
        </is>
      </c>
      <c r="C249" t="inlineStr">
        <is>
          <t>HNM</t>
        </is>
      </c>
      <c r="D249">
        <f>_xlfn.XLOOKUP(data[[#This Row],[Buyers]],lookup!$G$1:$G$50,lookup!$H$1:$H$50)</f>
        <v/>
      </c>
      <c r="E249">
        <f>VLOOKUP(A249,lookup!$D$1:$E$35,2,)</f>
        <v/>
      </c>
      <c r="F249">
        <f>_xlfn.CONCAT(A249,B249,D249)</f>
        <v/>
      </c>
      <c r="G249" t="inlineStr">
        <is>
          <t>250707</t>
        </is>
      </c>
      <c r="H249" t="inlineStr">
        <is>
          <t>328433-7616</t>
        </is>
      </c>
    </row>
    <row r="250">
      <c r="A250" t="inlineStr">
        <is>
          <t>FFL2-3</t>
        </is>
      </c>
      <c r="B250" t="inlineStr">
        <is>
          <t>I</t>
        </is>
      </c>
      <c r="C250" t="inlineStr">
        <is>
          <t>HNM</t>
        </is>
      </c>
      <c r="D250">
        <f>_xlfn.XLOOKUP(data[[#This Row],[Buyers]],lookup!$G$1:$G$50,lookup!$H$1:$H$50)</f>
        <v/>
      </c>
      <c r="E250">
        <f>VLOOKUP(A250,lookup!$D$1:$E$35,2,)</f>
        <v/>
      </c>
      <c r="F250">
        <f>_xlfn.CONCAT(A250,B250,D250)</f>
        <v/>
      </c>
      <c r="G250" t="inlineStr">
        <is>
          <t>250705</t>
        </is>
      </c>
      <c r="H250" t="inlineStr">
        <is>
          <t>413957-7648</t>
        </is>
      </c>
    </row>
    <row r="251">
      <c r="A251" t="inlineStr">
        <is>
          <t>FFL2-3</t>
        </is>
      </c>
      <c r="B251" t="inlineStr">
        <is>
          <t>J</t>
        </is>
      </c>
      <c r="C251" t="inlineStr">
        <is>
          <t>HNM</t>
        </is>
      </c>
      <c r="D251">
        <f>_xlfn.XLOOKUP(data[[#This Row],[Buyers]],lookup!$G$1:$G$50,lookup!$H$1:$H$50)</f>
        <v/>
      </c>
      <c r="E251">
        <f>VLOOKUP(A251,lookup!$D$1:$E$35,2,)</f>
        <v/>
      </c>
      <c r="F251">
        <f>_xlfn.CONCAT(A251,B251,D251)</f>
        <v/>
      </c>
      <c r="G251" t="inlineStr">
        <is>
          <t>250714</t>
        </is>
      </c>
      <c r="H251" t="inlineStr">
        <is>
          <t>436208-8716</t>
        </is>
      </c>
    </row>
    <row r="252">
      <c r="A252" t="inlineStr">
        <is>
          <t>FFL2-4</t>
        </is>
      </c>
      <c r="B252" t="inlineStr">
        <is>
          <t>A</t>
        </is>
      </c>
      <c r="C252" t="inlineStr">
        <is>
          <t>HNM</t>
        </is>
      </c>
      <c r="D252">
        <f>_xlfn.XLOOKUP(data[[#This Row],[Buyers]],lookup!$G$1:$G$50,lookup!$H$1:$H$50)</f>
        <v/>
      </c>
      <c r="E252">
        <f>VLOOKUP(A252,lookup!$D$1:$E$35,2,)</f>
        <v/>
      </c>
      <c r="F252">
        <f>_xlfn.CONCAT(A252,B252,D252)</f>
        <v/>
      </c>
      <c r="G252" t="inlineStr">
        <is>
          <t>250719</t>
        </is>
      </c>
      <c r="H252" t="inlineStr">
        <is>
          <t>439564</t>
        </is>
      </c>
    </row>
    <row r="253">
      <c r="A253" t="inlineStr">
        <is>
          <t>FFL2-4</t>
        </is>
      </c>
      <c r="B253" t="inlineStr">
        <is>
          <t>C</t>
        </is>
      </c>
      <c r="C253" t="inlineStr">
        <is>
          <t>HNM</t>
        </is>
      </c>
      <c r="D253">
        <f>_xlfn.XLOOKUP(data[[#This Row],[Buyers]],lookup!$G$1:$G$50,lookup!$H$1:$H$50)</f>
        <v/>
      </c>
      <c r="E253">
        <f>VLOOKUP(A253,lookup!$D$1:$E$35,2,)</f>
        <v/>
      </c>
      <c r="F253">
        <f>_xlfn.CONCAT(A253,B253,D253)</f>
        <v/>
      </c>
      <c r="G253" t="inlineStr">
        <is>
          <t>250714</t>
        </is>
      </c>
      <c r="H253" t="inlineStr">
        <is>
          <t>425435-425431</t>
        </is>
      </c>
    </row>
    <row r="254">
      <c r="A254" t="inlineStr">
        <is>
          <t>FFL2-4</t>
        </is>
      </c>
      <c r="B254" t="inlineStr">
        <is>
          <t>D</t>
        </is>
      </c>
      <c r="C254" t="inlineStr">
        <is>
          <t>HNM</t>
        </is>
      </c>
      <c r="D254">
        <f>_xlfn.XLOOKUP(data[[#This Row],[Buyers]],lookup!$G$1:$G$50,lookup!$H$1:$H$50)</f>
        <v/>
      </c>
      <c r="E254">
        <f>VLOOKUP(A254,lookup!$D$1:$E$35,2,)</f>
        <v/>
      </c>
      <c r="F254">
        <f>_xlfn.CONCAT(A254,B254,D254)</f>
        <v/>
      </c>
      <c r="G254" t="inlineStr">
        <is>
          <t>250714</t>
        </is>
      </c>
      <c r="H254" t="inlineStr">
        <is>
          <t>425432-7616</t>
        </is>
      </c>
    </row>
    <row r="255">
      <c r="A255" t="inlineStr">
        <is>
          <t>FFL2-4</t>
        </is>
      </c>
      <c r="B255" t="inlineStr">
        <is>
          <t>E</t>
        </is>
      </c>
      <c r="C255" t="inlineStr">
        <is>
          <t>HNM</t>
        </is>
      </c>
      <c r="D255">
        <f>_xlfn.XLOOKUP(data[[#This Row],[Buyers]],lookup!$G$1:$G$50,lookup!$H$1:$H$50)</f>
        <v/>
      </c>
      <c r="E255">
        <f>VLOOKUP(A255,lookup!$D$1:$E$35,2,)</f>
        <v/>
      </c>
      <c r="F255">
        <f>_xlfn.CONCAT(A255,B255,D255)</f>
        <v/>
      </c>
      <c r="G255" t="inlineStr">
        <is>
          <t>250705</t>
        </is>
      </c>
      <c r="H255" t="inlineStr">
        <is>
          <t>413883-06525</t>
        </is>
      </c>
    </row>
    <row r="256">
      <c r="A256" t="inlineStr">
        <is>
          <t>FFL2-4</t>
        </is>
      </c>
      <c r="B256" t="inlineStr">
        <is>
          <t>F</t>
        </is>
      </c>
      <c r="C256" t="inlineStr">
        <is>
          <t>HNM</t>
        </is>
      </c>
      <c r="D256">
        <f>_xlfn.XLOOKUP(data[[#This Row],[Buyers]],lookup!$G$1:$G$50,lookup!$H$1:$H$50)</f>
        <v/>
      </c>
      <c r="E256">
        <f>VLOOKUP(A256,lookup!$D$1:$E$35,2,)</f>
        <v/>
      </c>
      <c r="F256">
        <f>_xlfn.CONCAT(A256,B256,D256)</f>
        <v/>
      </c>
      <c r="G256" t="inlineStr">
        <is>
          <t>250719</t>
        </is>
      </c>
      <c r="H256" t="inlineStr">
        <is>
          <t>343555-7648</t>
        </is>
      </c>
    </row>
    <row r="257">
      <c r="A257" t="inlineStr">
        <is>
          <t>FFL2-4</t>
        </is>
      </c>
      <c r="B257" t="inlineStr">
        <is>
          <t>H</t>
        </is>
      </c>
      <c r="C257" t="inlineStr">
        <is>
          <t>HNM</t>
        </is>
      </c>
      <c r="D257">
        <f>_xlfn.XLOOKUP(data[[#This Row],[Buyers]],lookup!$G$1:$G$50,lookup!$H$1:$H$50)</f>
        <v/>
      </c>
      <c r="E257">
        <f>VLOOKUP(A257,lookup!$D$1:$E$35,2,)</f>
        <v/>
      </c>
      <c r="F257">
        <f>_xlfn.CONCAT(A257,B257,D257)</f>
        <v/>
      </c>
      <c r="G257" t="inlineStr">
        <is>
          <t>250726</t>
        </is>
      </c>
      <c r="H257" t="inlineStr">
        <is>
          <t>431309-6563</t>
        </is>
      </c>
    </row>
    <row r="258">
      <c r="A258" t="inlineStr">
        <is>
          <t>FFL2-4</t>
        </is>
      </c>
      <c r="B258" t="inlineStr">
        <is>
          <t>I</t>
        </is>
      </c>
      <c r="C258" t="inlineStr">
        <is>
          <t>HNM</t>
        </is>
      </c>
      <c r="D258">
        <f>_xlfn.XLOOKUP(data[[#This Row],[Buyers]],lookup!$G$1:$G$50,lookup!$H$1:$H$50)</f>
        <v/>
      </c>
      <c r="E258">
        <f>VLOOKUP(A258,lookup!$D$1:$E$35,2,)</f>
        <v/>
      </c>
      <c r="F258">
        <f>_xlfn.CONCAT(A258,B258,D258)</f>
        <v/>
      </c>
      <c r="G258" t="inlineStr">
        <is>
          <t>250721</t>
        </is>
      </c>
      <c r="H258" t="inlineStr">
        <is>
          <t>331136-6564</t>
        </is>
      </c>
    </row>
    <row r="259">
      <c r="A259" t="inlineStr">
        <is>
          <t>FFL2-4</t>
        </is>
      </c>
      <c r="B259" t="inlineStr">
        <is>
          <t>J</t>
        </is>
      </c>
      <c r="C259" t="inlineStr">
        <is>
          <t>HNM</t>
        </is>
      </c>
      <c r="D259">
        <f>_xlfn.XLOOKUP(data[[#This Row],[Buyers]],lookup!$G$1:$G$50,lookup!$H$1:$H$50)</f>
        <v/>
      </c>
      <c r="E259">
        <f>VLOOKUP(A259,lookup!$D$1:$E$35,2,)</f>
        <v/>
      </c>
      <c r="F259">
        <f>_xlfn.CONCAT(A259,B259,D259)</f>
        <v/>
      </c>
      <c r="G259" t="inlineStr">
        <is>
          <t>250714</t>
        </is>
      </c>
      <c r="H259" t="inlineStr">
        <is>
          <t>436208-8716</t>
        </is>
      </c>
    </row>
    <row r="260">
      <c r="A260" t="inlineStr">
        <is>
          <t>FFL2-4</t>
        </is>
      </c>
      <c r="B260" t="inlineStr">
        <is>
          <t>K</t>
        </is>
      </c>
      <c r="C260" t="inlineStr">
        <is>
          <t>HNM</t>
        </is>
      </c>
      <c r="D260">
        <f>_xlfn.XLOOKUP(data[[#This Row],[Buyers]],lookup!$G$1:$G$50,lookup!$H$1:$H$50)</f>
        <v/>
      </c>
      <c r="E260">
        <f>VLOOKUP(A260,lookup!$D$1:$E$35,2,)</f>
        <v/>
      </c>
      <c r="F260">
        <f>_xlfn.CONCAT(A260,B260,D260)</f>
        <v/>
      </c>
      <c r="G260" t="inlineStr">
        <is>
          <t>250719</t>
        </is>
      </c>
      <c r="H260" t="inlineStr">
        <is>
          <t>439564</t>
        </is>
      </c>
    </row>
    <row r="261">
      <c r="A261" t="inlineStr">
        <is>
          <t>FFL2-5</t>
        </is>
      </c>
      <c r="B261" t="inlineStr">
        <is>
          <t>A</t>
        </is>
      </c>
      <c r="C261" t="inlineStr">
        <is>
          <t>HNM</t>
        </is>
      </c>
      <c r="D261">
        <f>_xlfn.XLOOKUP(data[[#This Row],[Buyers]],lookup!$G$1:$G$50,lookup!$H$1:$H$50)</f>
        <v/>
      </c>
      <c r="E261">
        <f>VLOOKUP(A261,lookup!$D$1:$E$35,2,)</f>
        <v/>
      </c>
      <c r="F261">
        <f>_xlfn.CONCAT(A261,B261,D261)</f>
        <v/>
      </c>
      <c r="G261" t="inlineStr">
        <is>
          <t>250714</t>
        </is>
      </c>
      <c r="H261" t="inlineStr">
        <is>
          <t>0002902C-6564</t>
        </is>
      </c>
    </row>
    <row r="262">
      <c r="A262" t="inlineStr">
        <is>
          <t>FFL2-5</t>
        </is>
      </c>
      <c r="B262" t="inlineStr">
        <is>
          <t>B</t>
        </is>
      </c>
      <c r="C262" t="inlineStr">
        <is>
          <t>HNM</t>
        </is>
      </c>
      <c r="D262">
        <f>_xlfn.XLOOKUP(data[[#This Row],[Buyers]],lookup!$G$1:$G$50,lookup!$H$1:$H$50)</f>
        <v/>
      </c>
      <c r="E262">
        <f>VLOOKUP(A262,lookup!$D$1:$E$35,2,)</f>
        <v/>
      </c>
      <c r="F262">
        <f>_xlfn.CONCAT(A262,B262,D262)</f>
        <v/>
      </c>
      <c r="G262" t="inlineStr">
        <is>
          <t>250714</t>
        </is>
      </c>
      <c r="H262" t="inlineStr">
        <is>
          <t>0002902C-6564</t>
        </is>
      </c>
    </row>
    <row r="263">
      <c r="A263" t="inlineStr">
        <is>
          <t>FFL2-5</t>
        </is>
      </c>
      <c r="B263" t="inlineStr">
        <is>
          <t>C</t>
        </is>
      </c>
      <c r="C263" t="inlineStr">
        <is>
          <t>HNM</t>
        </is>
      </c>
      <c r="D263">
        <f>_xlfn.XLOOKUP(data[[#This Row],[Buyers]],lookup!$G$1:$G$50,lookup!$H$1:$H$50)</f>
        <v/>
      </c>
      <c r="E263">
        <f>VLOOKUP(A263,lookup!$D$1:$E$35,2,)</f>
        <v/>
      </c>
      <c r="F263">
        <f>_xlfn.CONCAT(A263,B263,D263)</f>
        <v/>
      </c>
      <c r="G263" t="inlineStr">
        <is>
          <t>250707</t>
        </is>
      </c>
      <c r="H263" t="inlineStr">
        <is>
          <t>439882-8121</t>
        </is>
      </c>
    </row>
    <row r="264">
      <c r="A264" t="inlineStr">
        <is>
          <t>FFL2-5</t>
        </is>
      </c>
      <c r="B264" t="inlineStr">
        <is>
          <t>D</t>
        </is>
      </c>
      <c r="C264" t="inlineStr">
        <is>
          <t>HNM</t>
        </is>
      </c>
      <c r="D264">
        <f>_xlfn.XLOOKUP(data[[#This Row],[Buyers]],lookup!$G$1:$G$50,lookup!$H$1:$H$50)</f>
        <v/>
      </c>
      <c r="E264">
        <f>VLOOKUP(A264,lookup!$D$1:$E$35,2,)</f>
        <v/>
      </c>
      <c r="F264">
        <f>_xlfn.CONCAT(A264,B264,D264)</f>
        <v/>
      </c>
      <c r="G264" t="inlineStr">
        <is>
          <t>250707</t>
        </is>
      </c>
      <c r="H264" t="inlineStr">
        <is>
          <t>0002928CBROS-6564</t>
        </is>
      </c>
    </row>
    <row r="265">
      <c r="A265" t="inlineStr">
        <is>
          <t>FFL2-5</t>
        </is>
      </c>
      <c r="B265" t="inlineStr">
        <is>
          <t>E</t>
        </is>
      </c>
      <c r="C265" t="inlineStr">
        <is>
          <t>HNM</t>
        </is>
      </c>
      <c r="D265">
        <f>_xlfn.XLOOKUP(data[[#This Row],[Buyers]],lookup!$G$1:$G$50,lookup!$H$1:$H$50)</f>
        <v/>
      </c>
      <c r="E265">
        <f>VLOOKUP(A265,lookup!$D$1:$E$35,2,)</f>
        <v/>
      </c>
      <c r="F265">
        <f>_xlfn.CONCAT(A265,B265,D265)</f>
        <v/>
      </c>
      <c r="G265" t="inlineStr">
        <is>
          <t>250714</t>
        </is>
      </c>
      <c r="H265" t="inlineStr">
        <is>
          <t>425435-425431</t>
        </is>
      </c>
    </row>
    <row r="266">
      <c r="A266" t="inlineStr">
        <is>
          <t>FFL2-5</t>
        </is>
      </c>
      <c r="B266" t="inlineStr">
        <is>
          <t>F</t>
        </is>
      </c>
      <c r="C266" t="inlineStr">
        <is>
          <t>HNM</t>
        </is>
      </c>
      <c r="D266">
        <f>_xlfn.XLOOKUP(data[[#This Row],[Buyers]],lookup!$G$1:$G$50,lookup!$H$1:$H$50)</f>
        <v/>
      </c>
      <c r="E266">
        <f>VLOOKUP(A266,lookup!$D$1:$E$35,2,)</f>
        <v/>
      </c>
      <c r="F266">
        <f>_xlfn.CONCAT(A266,B266,D266)</f>
        <v/>
      </c>
      <c r="G266" t="inlineStr">
        <is>
          <t>250705</t>
        </is>
      </c>
      <c r="H266" t="inlineStr">
        <is>
          <t>417138-6563</t>
        </is>
      </c>
    </row>
    <row r="267">
      <c r="A267" t="inlineStr">
        <is>
          <t>FFL2-5</t>
        </is>
      </c>
      <c r="B267" t="inlineStr">
        <is>
          <t>F</t>
        </is>
      </c>
      <c r="C267" t="inlineStr">
        <is>
          <t>CNA</t>
        </is>
      </c>
      <c r="D267">
        <f>_xlfn.XLOOKUP(data[[#This Row],[Buyers]],lookup!$G$1:$G$50,lookup!$H$1:$H$50)</f>
        <v/>
      </c>
      <c r="E267">
        <f>VLOOKUP(A267,lookup!$D$1:$E$35,2,)</f>
        <v/>
      </c>
      <c r="F267">
        <f>_xlfn.CONCAT(A267,B267,D267)</f>
        <v/>
      </c>
      <c r="G267" t="inlineStr">
        <is>
          <t>250715</t>
        </is>
      </c>
      <c r="H267" t="inlineStr">
        <is>
          <t>2246013</t>
        </is>
      </c>
    </row>
    <row r="268">
      <c r="A268" t="inlineStr">
        <is>
          <t>FFL2-5</t>
        </is>
      </c>
      <c r="B268" t="inlineStr">
        <is>
          <t>H</t>
        </is>
      </c>
      <c r="C268" t="inlineStr">
        <is>
          <t>HNM</t>
        </is>
      </c>
      <c r="D268">
        <f>_xlfn.XLOOKUP(data[[#This Row],[Buyers]],lookup!$G$1:$G$50,lookup!$H$1:$H$50)</f>
        <v/>
      </c>
      <c r="E268">
        <f>VLOOKUP(A268,lookup!$D$1:$E$35,2,)</f>
        <v/>
      </c>
      <c r="F268">
        <f>_xlfn.CONCAT(A268,B268,D268)</f>
        <v/>
      </c>
      <c r="G268" t="inlineStr">
        <is>
          <t>250621</t>
        </is>
      </c>
      <c r="H268" t="inlineStr">
        <is>
          <t>414147-7648</t>
        </is>
      </c>
    </row>
    <row r="269">
      <c r="A269" t="inlineStr">
        <is>
          <t>FFL2-5</t>
        </is>
      </c>
      <c r="B269" t="inlineStr">
        <is>
          <t>I</t>
        </is>
      </c>
      <c r="C269" t="inlineStr">
        <is>
          <t>HNM</t>
        </is>
      </c>
      <c r="D269">
        <f>_xlfn.XLOOKUP(data[[#This Row],[Buyers]],lookup!$G$1:$G$50,lookup!$H$1:$H$50)</f>
        <v/>
      </c>
      <c r="E269">
        <f>VLOOKUP(A269,lookup!$D$1:$E$35,2,)</f>
        <v/>
      </c>
      <c r="F269">
        <f>_xlfn.CONCAT(A269,B269,D269)</f>
        <v/>
      </c>
      <c r="G269" t="inlineStr">
        <is>
          <t>250714</t>
        </is>
      </c>
      <c r="H269" t="inlineStr">
        <is>
          <t>436208-8716</t>
        </is>
      </c>
    </row>
    <row r="270">
      <c r="A270" t="inlineStr">
        <is>
          <t>FFL2-5</t>
        </is>
      </c>
      <c r="B270" t="inlineStr">
        <is>
          <t>J</t>
        </is>
      </c>
      <c r="C270" t="inlineStr">
        <is>
          <t>HNM</t>
        </is>
      </c>
      <c r="D270">
        <f>_xlfn.XLOOKUP(data[[#This Row],[Buyers]],lookup!$G$1:$G$50,lookup!$H$1:$H$50)</f>
        <v/>
      </c>
      <c r="E270">
        <f>VLOOKUP(A270,lookup!$D$1:$E$35,2,)</f>
        <v/>
      </c>
      <c r="F270">
        <f>_xlfn.CONCAT(A270,B270,D270)</f>
        <v/>
      </c>
      <c r="G270" t="inlineStr">
        <is>
          <t>250621</t>
        </is>
      </c>
      <c r="H270" t="inlineStr">
        <is>
          <t>413859-6525</t>
        </is>
      </c>
    </row>
    <row r="271">
      <c r="A271" t="inlineStr">
        <is>
          <t>FFL2-5</t>
        </is>
      </c>
      <c r="B271" t="inlineStr">
        <is>
          <t>K</t>
        </is>
      </c>
      <c r="C271" t="inlineStr">
        <is>
          <t>CNA</t>
        </is>
      </c>
      <c r="D271">
        <f>_xlfn.XLOOKUP(data[[#This Row],[Buyers]],lookup!$G$1:$G$50,lookup!$H$1:$H$50)</f>
        <v/>
      </c>
      <c r="E271">
        <f>VLOOKUP(A271,lookup!$D$1:$E$35,2,)</f>
        <v/>
      </c>
      <c r="F271">
        <f>_xlfn.CONCAT(A271,B271,D271)</f>
        <v/>
      </c>
      <c r="G271" t="inlineStr">
        <is>
          <t>250718</t>
        </is>
      </c>
      <c r="H271" t="inlineStr">
        <is>
          <t>2236167</t>
        </is>
      </c>
    </row>
    <row r="272">
      <c r="A272" t="inlineStr">
        <is>
          <t>JKL-U2-1</t>
        </is>
      </c>
      <c r="B272" t="inlineStr">
        <is>
          <t>A1</t>
        </is>
      </c>
      <c r="C272" t="inlineStr">
        <is>
          <t>CNA</t>
        </is>
      </c>
      <c r="D272">
        <f>_xlfn.XLOOKUP(data[[#This Row],[Buyers]],lookup!$G$1:$G$50,lookup!$H$1:$H$50)</f>
        <v/>
      </c>
      <c r="E272">
        <f>VLOOKUP(A272,lookup!$D$1:$E$35,2,)</f>
        <v/>
      </c>
      <c r="F272">
        <f>_xlfn.CONCAT(A272,B272,D272)</f>
        <v/>
      </c>
      <c r="G272" t="inlineStr">
        <is>
          <t>250627</t>
        </is>
      </c>
      <c r="H272" t="inlineStr">
        <is>
          <t>2240587</t>
        </is>
      </c>
    </row>
    <row r="273">
      <c r="A273" t="inlineStr">
        <is>
          <t>JKL-U2-1</t>
        </is>
      </c>
      <c r="B273" t="inlineStr">
        <is>
          <t>A2</t>
        </is>
      </c>
      <c r="C273" t="inlineStr">
        <is>
          <t>NFR</t>
        </is>
      </c>
      <c r="D273">
        <f>_xlfn.XLOOKUP(data[[#This Row],[Buyers]],lookup!$G$1:$G$50,lookup!$H$1:$H$50)</f>
        <v/>
      </c>
      <c r="E273">
        <f>VLOOKUP(A273,lookup!$D$1:$E$35,2,)</f>
        <v/>
      </c>
      <c r="F273">
        <f>_xlfn.CONCAT(A273,B273,D273)</f>
        <v/>
      </c>
      <c r="G273" t="inlineStr">
        <is>
          <t>250713</t>
        </is>
      </c>
      <c r="H273" t="inlineStr">
        <is>
          <t>867706</t>
        </is>
      </c>
    </row>
    <row r="274">
      <c r="A274" t="inlineStr">
        <is>
          <t>JKL-U2-1</t>
        </is>
      </c>
      <c r="B274" t="inlineStr">
        <is>
          <t>A3</t>
        </is>
      </c>
      <c r="C274" t="inlineStr">
        <is>
          <t>Puma</t>
        </is>
      </c>
      <c r="D274">
        <f>_xlfn.XLOOKUP(data[[#This Row],[Buyers]],lookup!$G$1:$G$50,lookup!$H$1:$H$50)</f>
        <v/>
      </c>
      <c r="E274">
        <f>VLOOKUP(A274,lookup!$D$1:$E$35,2,)</f>
        <v/>
      </c>
      <c r="F274">
        <f>_xlfn.CONCAT(A274,B274,D274)</f>
        <v/>
      </c>
      <c r="G274" t="inlineStr">
        <is>
          <t>250620</t>
        </is>
      </c>
      <c r="H274" t="inlineStr">
        <is>
          <t>684995AW25R3</t>
        </is>
      </c>
    </row>
    <row r="275">
      <c r="A275" t="inlineStr">
        <is>
          <t>JKL-U2-1</t>
        </is>
      </c>
      <c r="B275" t="inlineStr">
        <is>
          <t>A3</t>
        </is>
      </c>
      <c r="C275" t="inlineStr">
        <is>
          <t>CNA</t>
        </is>
      </c>
      <c r="D275">
        <f>_xlfn.XLOOKUP(data[[#This Row],[Buyers]],lookup!$G$1:$G$50,lookup!$H$1:$H$50)</f>
        <v/>
      </c>
      <c r="E275">
        <f>VLOOKUP(A275,lookup!$D$1:$E$35,2,)</f>
        <v/>
      </c>
      <c r="F275">
        <f>_xlfn.CONCAT(A275,B275,D275)</f>
        <v/>
      </c>
      <c r="G275" t="inlineStr">
        <is>
          <t>250709</t>
        </is>
      </c>
      <c r="H275" t="inlineStr">
        <is>
          <t>2248950-QR</t>
        </is>
      </c>
    </row>
    <row r="276">
      <c r="A276" t="inlineStr">
        <is>
          <t>JKL-U2-1</t>
        </is>
      </c>
      <c r="B276" t="inlineStr">
        <is>
          <t>B1</t>
        </is>
      </c>
      <c r="C276" t="inlineStr">
        <is>
          <t>CNA</t>
        </is>
      </c>
      <c r="D276">
        <f>_xlfn.XLOOKUP(data[[#This Row],[Buyers]],lookup!$G$1:$G$50,lookup!$H$1:$H$50)</f>
        <v/>
      </c>
      <c r="E276">
        <f>VLOOKUP(A276,lookup!$D$1:$E$35,2,)</f>
        <v/>
      </c>
      <c r="F276">
        <f>_xlfn.CONCAT(A276,B276,D276)</f>
        <v/>
      </c>
      <c r="G276" t="inlineStr">
        <is>
          <t>250710</t>
        </is>
      </c>
      <c r="H276" t="inlineStr">
        <is>
          <t>2245749</t>
        </is>
      </c>
    </row>
    <row r="277">
      <c r="A277" t="inlineStr">
        <is>
          <t>JKL-U2-1</t>
        </is>
      </c>
      <c r="B277" t="inlineStr">
        <is>
          <t>B3</t>
        </is>
      </c>
      <c r="C277" t="inlineStr">
        <is>
          <t>BST</t>
        </is>
      </c>
      <c r="D277">
        <f>_xlfn.XLOOKUP(data[[#This Row],[Buyers]],lookup!$G$1:$G$50,lookup!$H$1:$H$50)</f>
        <v/>
      </c>
      <c r="E277">
        <f>VLOOKUP(A277,lookup!$D$1:$E$35,2,)</f>
        <v/>
      </c>
      <c r="F277">
        <f>_xlfn.CONCAT(A277,B277,D277)</f>
        <v/>
      </c>
      <c r="G277" t="inlineStr">
        <is>
          <t>250702</t>
        </is>
      </c>
      <c r="H277" t="inlineStr">
        <is>
          <t>13249560</t>
        </is>
      </c>
    </row>
    <row r="278">
      <c r="A278" t="inlineStr">
        <is>
          <t>JKL-U2-1</t>
        </is>
      </c>
      <c r="B278" t="inlineStr">
        <is>
          <t>B3</t>
        </is>
      </c>
      <c r="C278" t="inlineStr">
        <is>
          <t>CNA</t>
        </is>
      </c>
      <c r="D278">
        <f>_xlfn.XLOOKUP(data[[#This Row],[Buyers]],lookup!$G$1:$G$50,lookup!$H$1:$H$50)</f>
        <v/>
      </c>
      <c r="E278">
        <f>VLOOKUP(A278,lookup!$D$1:$E$35,2,)</f>
        <v/>
      </c>
      <c r="F278">
        <f>_xlfn.CONCAT(A278,B278,D278)</f>
        <v/>
      </c>
      <c r="G278" t="inlineStr">
        <is>
          <t>250709</t>
        </is>
      </c>
      <c r="H278" t="inlineStr">
        <is>
          <t>2248950-QR</t>
        </is>
      </c>
    </row>
    <row r="279">
      <c r="A279" t="inlineStr">
        <is>
          <t>JKL-U2-1</t>
        </is>
      </c>
      <c r="B279" t="inlineStr">
        <is>
          <t>C1</t>
        </is>
      </c>
      <c r="C279" t="inlineStr">
        <is>
          <t>CNA</t>
        </is>
      </c>
      <c r="D279">
        <f>_xlfn.XLOOKUP(data[[#This Row],[Buyers]],lookup!$G$1:$G$50,lookup!$H$1:$H$50)</f>
        <v/>
      </c>
      <c r="E279">
        <f>VLOOKUP(A279,lookup!$D$1:$E$35,2,)</f>
        <v/>
      </c>
      <c r="F279">
        <f>_xlfn.CONCAT(A279,B279,D279)</f>
        <v/>
      </c>
      <c r="G279" t="inlineStr">
        <is>
          <t>250715</t>
        </is>
      </c>
      <c r="H279" t="inlineStr">
        <is>
          <t>2245846</t>
        </is>
      </c>
    </row>
    <row r="280">
      <c r="A280" t="inlineStr">
        <is>
          <t>JKL-U2-1</t>
        </is>
      </c>
      <c r="B280" t="inlineStr">
        <is>
          <t>C3</t>
        </is>
      </c>
      <c r="C280" t="inlineStr">
        <is>
          <t>CNA</t>
        </is>
      </c>
      <c r="D280">
        <f>_xlfn.XLOOKUP(data[[#This Row],[Buyers]],lookup!$G$1:$G$50,lookup!$H$1:$H$50)</f>
        <v/>
      </c>
      <c r="E280">
        <f>VLOOKUP(A280,lookup!$D$1:$E$35,2,)</f>
        <v/>
      </c>
      <c r="F280">
        <f>_xlfn.CONCAT(A280,B280,D280)</f>
        <v/>
      </c>
      <c r="G280" t="inlineStr">
        <is>
          <t>250715</t>
        </is>
      </c>
      <c r="H280" t="inlineStr">
        <is>
          <t>2245955</t>
        </is>
      </c>
    </row>
    <row r="281">
      <c r="A281" t="inlineStr">
        <is>
          <t>JKL-U2-1</t>
        </is>
      </c>
      <c r="B281" t="inlineStr">
        <is>
          <t>C3</t>
        </is>
      </c>
      <c r="C281" t="inlineStr">
        <is>
          <t>GUE</t>
        </is>
      </c>
      <c r="D281">
        <f>_xlfn.XLOOKUP(data[[#This Row],[Buyers]],lookup!$G$1:$G$50,lookup!$H$1:$H$50)</f>
        <v/>
      </c>
      <c r="E281">
        <f>VLOOKUP(A281,lookup!$D$1:$E$35,2,)</f>
        <v/>
      </c>
      <c r="F281">
        <f>_xlfn.CONCAT(A281,B281,D281)</f>
        <v/>
      </c>
      <c r="G281" t="inlineStr">
        <is>
          <t>250725</t>
        </is>
      </c>
      <c r="H281" t="inlineStr">
        <is>
          <t>W2YI45R18</t>
        </is>
      </c>
    </row>
    <row r="282">
      <c r="A282" t="inlineStr">
        <is>
          <t>JKL-U2-1</t>
        </is>
      </c>
      <c r="B282" t="inlineStr">
        <is>
          <t>D1</t>
        </is>
      </c>
      <c r="C282" t="inlineStr">
        <is>
          <t>CNA</t>
        </is>
      </c>
      <c r="D282">
        <f>_xlfn.XLOOKUP(data[[#This Row],[Buyers]],lookup!$G$1:$G$50,lookup!$H$1:$H$50)</f>
        <v/>
      </c>
      <c r="E282">
        <f>VLOOKUP(A282,lookup!$D$1:$E$35,2,)</f>
        <v/>
      </c>
      <c r="F282">
        <f>_xlfn.CONCAT(A282,B282,D282)</f>
        <v/>
      </c>
      <c r="G282" t="inlineStr">
        <is>
          <t>250710</t>
        </is>
      </c>
      <c r="H282" t="inlineStr">
        <is>
          <t>2245852</t>
        </is>
      </c>
    </row>
    <row r="283">
      <c r="A283" t="inlineStr">
        <is>
          <t>JKL-U2-1</t>
        </is>
      </c>
      <c r="B283" t="inlineStr">
        <is>
          <t>D3</t>
        </is>
      </c>
      <c r="C283" t="inlineStr">
        <is>
          <t>CNA</t>
        </is>
      </c>
      <c r="D283">
        <f>_xlfn.XLOOKUP(data[[#This Row],[Buyers]],lookup!$G$1:$G$50,lookup!$H$1:$H$50)</f>
        <v/>
      </c>
      <c r="E283">
        <f>VLOOKUP(A283,lookup!$D$1:$E$35,2,)</f>
        <v/>
      </c>
      <c r="F283">
        <f>_xlfn.CONCAT(A283,B283,D283)</f>
        <v/>
      </c>
      <c r="G283" t="inlineStr">
        <is>
          <t>250720</t>
        </is>
      </c>
      <c r="H283" t="inlineStr">
        <is>
          <t>2243390</t>
        </is>
      </c>
    </row>
    <row r="284">
      <c r="A284" t="inlineStr">
        <is>
          <t>JKL-U2-1</t>
        </is>
      </c>
      <c r="B284" t="inlineStr">
        <is>
          <t>E1</t>
        </is>
      </c>
      <c r="C284" t="inlineStr">
        <is>
          <t>CNA</t>
        </is>
      </c>
      <c r="D284">
        <f>_xlfn.XLOOKUP(data[[#This Row],[Buyers]],lookup!$G$1:$G$50,lookup!$H$1:$H$50)</f>
        <v/>
      </c>
      <c r="E284">
        <f>VLOOKUP(A284,lookup!$D$1:$E$35,2,)</f>
        <v/>
      </c>
      <c r="F284">
        <f>_xlfn.CONCAT(A284,B284,D284)</f>
        <v/>
      </c>
      <c r="G284" t="inlineStr">
        <is>
          <t>250605</t>
        </is>
      </c>
      <c r="H284" t="inlineStr">
        <is>
          <t>2225652-R3</t>
        </is>
      </c>
    </row>
    <row r="285">
      <c r="A285" t="inlineStr">
        <is>
          <t>JKL-U2-1</t>
        </is>
      </c>
      <c r="B285" t="inlineStr">
        <is>
          <t>E3</t>
        </is>
      </c>
      <c r="C285" t="inlineStr">
        <is>
          <t>CNA</t>
        </is>
      </c>
      <c r="D285">
        <f>_xlfn.XLOOKUP(data[[#This Row],[Buyers]],lookup!$G$1:$G$50,lookup!$H$1:$H$50)</f>
        <v/>
      </c>
      <c r="E285">
        <f>VLOOKUP(A285,lookup!$D$1:$E$35,2,)</f>
        <v/>
      </c>
      <c r="F285">
        <f>_xlfn.CONCAT(A285,B285,D285)</f>
        <v/>
      </c>
      <c r="G285" t="inlineStr">
        <is>
          <t>250715</t>
        </is>
      </c>
      <c r="H285" t="inlineStr">
        <is>
          <t>2245986</t>
        </is>
      </c>
    </row>
    <row r="286">
      <c r="A286" t="inlineStr">
        <is>
          <t>JKL-U2-1</t>
        </is>
      </c>
      <c r="B286" t="inlineStr">
        <is>
          <t>F1</t>
        </is>
      </c>
      <c r="C286" t="inlineStr">
        <is>
          <t>CNA</t>
        </is>
      </c>
      <c r="D286">
        <f>_xlfn.XLOOKUP(data[[#This Row],[Buyers]],lookup!$G$1:$G$50,lookup!$H$1:$H$50)</f>
        <v/>
      </c>
      <c r="E286">
        <f>VLOOKUP(A286,lookup!$D$1:$E$35,2,)</f>
        <v/>
      </c>
      <c r="F286">
        <f>_xlfn.CONCAT(A286,B286,D286)</f>
        <v/>
      </c>
      <c r="G286" t="inlineStr">
        <is>
          <t>250710</t>
        </is>
      </c>
      <c r="H286" t="inlineStr">
        <is>
          <t>2245852</t>
        </is>
      </c>
    </row>
    <row r="287">
      <c r="A287" t="inlineStr">
        <is>
          <t>JKL-U2-1</t>
        </is>
      </c>
      <c r="B287" t="inlineStr">
        <is>
          <t>F3</t>
        </is>
      </c>
      <c r="C287" t="inlineStr">
        <is>
          <t>KMR</t>
        </is>
      </c>
      <c r="D287">
        <f>_xlfn.XLOOKUP(data[[#This Row],[Buyers]],lookup!$G$1:$G$50,lookup!$H$1:$H$50)</f>
        <v/>
      </c>
      <c r="E287">
        <f>VLOOKUP(A287,lookup!$D$1:$E$35,2,)</f>
        <v/>
      </c>
      <c r="F287">
        <f>_xlfn.CONCAT(A287,B287,D287)</f>
        <v/>
      </c>
      <c r="G287" t="inlineStr">
        <is>
          <t>250714</t>
        </is>
      </c>
      <c r="H287" t="inlineStr">
        <is>
          <t>04NS25SLE166I1</t>
        </is>
      </c>
    </row>
    <row r="288">
      <c r="A288" t="inlineStr">
        <is>
          <t>JKL-U2-1</t>
        </is>
      </c>
      <c r="B288" t="inlineStr">
        <is>
          <t>F3</t>
        </is>
      </c>
      <c r="C288" t="inlineStr">
        <is>
          <t>BST</t>
        </is>
      </c>
      <c r="D288">
        <f>_xlfn.XLOOKUP(data[[#This Row],[Buyers]],lookup!$G$1:$G$50,lookup!$H$1:$H$50)</f>
        <v/>
      </c>
      <c r="E288">
        <f>VLOOKUP(A288,lookup!$D$1:$E$35,2,)</f>
        <v/>
      </c>
      <c r="F288">
        <f>_xlfn.CONCAT(A288,B288,D288)</f>
        <v/>
      </c>
      <c r="G288" t="inlineStr">
        <is>
          <t>250702</t>
        </is>
      </c>
      <c r="H288" t="inlineStr">
        <is>
          <t>13249742</t>
        </is>
      </c>
    </row>
    <row r="289">
      <c r="A289" t="inlineStr">
        <is>
          <t>JKL-U2-2</t>
        </is>
      </c>
      <c r="B289" t="inlineStr">
        <is>
          <t>A1</t>
        </is>
      </c>
      <c r="C289" t="inlineStr">
        <is>
          <t>CNA</t>
        </is>
      </c>
      <c r="D289">
        <f>_xlfn.XLOOKUP(data[[#This Row],[Buyers]],lookup!$G$1:$G$50,lookup!$H$1:$H$50)</f>
        <v/>
      </c>
      <c r="E289">
        <f>VLOOKUP(A289,lookup!$D$1:$E$35,2,)</f>
        <v/>
      </c>
      <c r="F289">
        <f>_xlfn.CONCAT(A289,B289,D289)</f>
        <v/>
      </c>
      <c r="G289" t="inlineStr">
        <is>
          <t>250630</t>
        </is>
      </c>
      <c r="H289" t="inlineStr">
        <is>
          <t>2239154</t>
        </is>
      </c>
    </row>
    <row r="290">
      <c r="A290" t="inlineStr">
        <is>
          <t>JKL-U2-2</t>
        </is>
      </c>
      <c r="B290" t="inlineStr">
        <is>
          <t>A3</t>
        </is>
      </c>
      <c r="C290" t="inlineStr">
        <is>
          <t>CNA</t>
        </is>
      </c>
      <c r="D290">
        <f>_xlfn.XLOOKUP(data[[#This Row],[Buyers]],lookup!$G$1:$G$50,lookup!$H$1:$H$50)</f>
        <v/>
      </c>
      <c r="E290">
        <f>VLOOKUP(A290,lookup!$D$1:$E$35,2,)</f>
        <v/>
      </c>
      <c r="F290">
        <f>_xlfn.CONCAT(A290,B290,D290)</f>
        <v/>
      </c>
      <c r="G290" t="inlineStr">
        <is>
          <t>250710</t>
        </is>
      </c>
      <c r="H290" t="inlineStr">
        <is>
          <t>2237579MINIME</t>
        </is>
      </c>
    </row>
    <row r="291">
      <c r="A291" t="inlineStr">
        <is>
          <t>JKL-U2-2</t>
        </is>
      </c>
      <c r="B291" t="inlineStr">
        <is>
          <t>B1</t>
        </is>
      </c>
      <c r="C291" t="inlineStr">
        <is>
          <t>CNA</t>
        </is>
      </c>
      <c r="D291">
        <f>_xlfn.XLOOKUP(data[[#This Row],[Buyers]],lookup!$G$1:$G$50,lookup!$H$1:$H$50)</f>
        <v/>
      </c>
      <c r="E291">
        <f>VLOOKUP(A291,lookup!$D$1:$E$35,2,)</f>
        <v/>
      </c>
      <c r="F291">
        <f>_xlfn.CONCAT(A291,B291,D291)</f>
        <v/>
      </c>
      <c r="G291" t="inlineStr">
        <is>
          <t>250715</t>
        </is>
      </c>
      <c r="H291" t="inlineStr">
        <is>
          <t>2245988</t>
        </is>
      </c>
    </row>
    <row r="292">
      <c r="A292" t="inlineStr">
        <is>
          <t>JKL-U2-2</t>
        </is>
      </c>
      <c r="B292" t="inlineStr">
        <is>
          <t>B2</t>
        </is>
      </c>
      <c r="C292" t="inlineStr">
        <is>
          <t>CNA</t>
        </is>
      </c>
      <c r="D292">
        <f>_xlfn.XLOOKUP(data[[#This Row],[Buyers]],lookup!$G$1:$G$50,lookup!$H$1:$H$50)</f>
        <v/>
      </c>
      <c r="E292">
        <f>VLOOKUP(A292,lookup!$D$1:$E$35,2,)</f>
        <v/>
      </c>
      <c r="F292">
        <f>_xlfn.CONCAT(A292,B292,D292)</f>
        <v/>
      </c>
      <c r="G292" t="inlineStr">
        <is>
          <t>250720</t>
        </is>
      </c>
      <c r="H292" t="inlineStr">
        <is>
          <t>2245853</t>
        </is>
      </c>
    </row>
    <row r="293">
      <c r="A293" t="inlineStr">
        <is>
          <t>JKL-U2-2</t>
        </is>
      </c>
      <c r="B293" t="inlineStr">
        <is>
          <t>B3</t>
        </is>
      </c>
      <c r="C293" t="inlineStr">
        <is>
          <t>CNA</t>
        </is>
      </c>
      <c r="D293">
        <f>_xlfn.XLOOKUP(data[[#This Row],[Buyers]],lookup!$G$1:$G$50,lookup!$H$1:$H$50)</f>
        <v/>
      </c>
      <c r="E293">
        <f>VLOOKUP(A293,lookup!$D$1:$E$35,2,)</f>
        <v/>
      </c>
      <c r="F293">
        <f>_xlfn.CONCAT(A293,B293,D293)</f>
        <v/>
      </c>
      <c r="G293" t="inlineStr">
        <is>
          <t>250710</t>
        </is>
      </c>
      <c r="H293" t="inlineStr">
        <is>
          <t>2237579MINIME</t>
        </is>
      </c>
    </row>
    <row r="294">
      <c r="A294" t="inlineStr">
        <is>
          <t>JKL-U2-2</t>
        </is>
      </c>
      <c r="B294" t="inlineStr">
        <is>
          <t>C1</t>
        </is>
      </c>
      <c r="C294" t="inlineStr">
        <is>
          <t>CNA</t>
        </is>
      </c>
      <c r="D294">
        <f>_xlfn.XLOOKUP(data[[#This Row],[Buyers]],lookup!$G$1:$G$50,lookup!$H$1:$H$50)</f>
        <v/>
      </c>
      <c r="E294">
        <f>VLOOKUP(A294,lookup!$D$1:$E$35,2,)</f>
        <v/>
      </c>
      <c r="F294">
        <f>_xlfn.CONCAT(A294,B294,D294)</f>
        <v/>
      </c>
      <c r="G294" t="inlineStr">
        <is>
          <t>250710</t>
        </is>
      </c>
      <c r="H294" t="inlineStr">
        <is>
          <t>2237579MINIME</t>
        </is>
      </c>
    </row>
    <row r="295">
      <c r="A295" t="inlineStr">
        <is>
          <t>JKL-U2-2</t>
        </is>
      </c>
      <c r="B295" t="inlineStr">
        <is>
          <t>C3</t>
        </is>
      </c>
      <c r="C295" t="inlineStr">
        <is>
          <t>CNA</t>
        </is>
      </c>
      <c r="D295">
        <f>_xlfn.XLOOKUP(data[[#This Row],[Buyers]],lookup!$G$1:$G$50,lookup!$H$1:$H$50)</f>
        <v/>
      </c>
      <c r="E295">
        <f>VLOOKUP(A295,lookup!$D$1:$E$35,2,)</f>
        <v/>
      </c>
      <c r="F295">
        <f>_xlfn.CONCAT(A295,B295,D295)</f>
        <v/>
      </c>
      <c r="G295" t="inlineStr">
        <is>
          <t>250325</t>
        </is>
      </c>
      <c r="H295" t="inlineStr">
        <is>
          <t>2240167</t>
        </is>
      </c>
    </row>
    <row r="296">
      <c r="A296" t="inlineStr">
        <is>
          <t>JKL-U2-2</t>
        </is>
      </c>
      <c r="B296" t="inlineStr">
        <is>
          <t>D1</t>
        </is>
      </c>
      <c r="C296" t="inlineStr">
        <is>
          <t>CNA</t>
        </is>
      </c>
      <c r="D296">
        <f>_xlfn.XLOOKUP(data[[#This Row],[Buyers]],lookup!$G$1:$G$50,lookup!$H$1:$H$50)</f>
        <v/>
      </c>
      <c r="E296">
        <f>VLOOKUP(A296,lookup!$D$1:$E$35,2,)</f>
        <v/>
      </c>
      <c r="F296">
        <f>_xlfn.CONCAT(A296,B296,D296)</f>
        <v/>
      </c>
      <c r="G296" t="inlineStr">
        <is>
          <t>250705</t>
        </is>
      </c>
      <c r="H296" t="inlineStr">
        <is>
          <t>2243294</t>
        </is>
      </c>
    </row>
    <row r="297">
      <c r="A297" t="inlineStr">
        <is>
          <t>JKL-U2-2</t>
        </is>
      </c>
      <c r="B297" t="inlineStr">
        <is>
          <t>D2</t>
        </is>
      </c>
      <c r="C297" t="inlineStr">
        <is>
          <t>KMR</t>
        </is>
      </c>
      <c r="D297">
        <f>_xlfn.XLOOKUP(data[[#This Row],[Buyers]],lookup!$G$1:$G$50,lookup!$H$1:$H$50)</f>
        <v/>
      </c>
      <c r="E297">
        <f>VLOOKUP(A297,lookup!$D$1:$E$35,2,)</f>
        <v/>
      </c>
      <c r="F297">
        <f>_xlfn.CONCAT(A297,B297,D297)</f>
        <v/>
      </c>
      <c r="G297" t="inlineStr">
        <is>
          <t>250630</t>
        </is>
      </c>
      <c r="H297" t="inlineStr">
        <is>
          <t>04NSKSTTRP81F1</t>
        </is>
      </c>
    </row>
    <row r="298">
      <c r="A298" t="inlineStr">
        <is>
          <t>JKL-U2-2</t>
        </is>
      </c>
      <c r="B298" t="inlineStr">
        <is>
          <t>D3</t>
        </is>
      </c>
      <c r="C298" t="inlineStr">
        <is>
          <t>CNA</t>
        </is>
      </c>
      <c r="D298">
        <f>_xlfn.XLOOKUP(data[[#This Row],[Buyers]],lookup!$G$1:$G$50,lookup!$H$1:$H$50)</f>
        <v/>
      </c>
      <c r="E298">
        <f>VLOOKUP(A298,lookup!$D$1:$E$35,2,)</f>
        <v/>
      </c>
      <c r="F298">
        <f>_xlfn.CONCAT(A298,B298,D298)</f>
        <v/>
      </c>
      <c r="G298" t="inlineStr">
        <is>
          <t>250710</t>
        </is>
      </c>
      <c r="H298" t="inlineStr">
        <is>
          <t>2237579MINIME</t>
        </is>
      </c>
    </row>
    <row r="299">
      <c r="A299" t="inlineStr">
        <is>
          <t>JKL-U2-2</t>
        </is>
      </c>
      <c r="B299" t="inlineStr">
        <is>
          <t>E1</t>
        </is>
      </c>
      <c r="C299" t="inlineStr">
        <is>
          <t>KMR</t>
        </is>
      </c>
      <c r="D299">
        <f>_xlfn.XLOOKUP(data[[#This Row],[Buyers]],lookup!$G$1:$G$50,lookup!$H$1:$H$50)</f>
        <v/>
      </c>
      <c r="E299">
        <f>VLOOKUP(A299,lookup!$D$1:$E$35,2,)</f>
        <v/>
      </c>
      <c r="F299">
        <f>_xlfn.CONCAT(A299,B299,D299)</f>
        <v/>
      </c>
      <c r="G299" t="inlineStr">
        <is>
          <t>250707</t>
        </is>
      </c>
      <c r="H299" t="inlineStr">
        <is>
          <t>04NS26SLE466B</t>
        </is>
      </c>
    </row>
    <row r="300">
      <c r="A300" t="inlineStr">
        <is>
          <t>JKL-U2-2</t>
        </is>
      </c>
      <c r="B300" t="inlineStr">
        <is>
          <t>E1</t>
        </is>
      </c>
      <c r="C300" t="inlineStr">
        <is>
          <t>CNA</t>
        </is>
      </c>
      <c r="D300">
        <f>_xlfn.XLOOKUP(data[[#This Row],[Buyers]],lookup!$G$1:$G$50,lookup!$H$1:$H$50)</f>
        <v/>
      </c>
      <c r="E300">
        <f>VLOOKUP(A300,lookup!$D$1:$E$35,2,)</f>
        <v/>
      </c>
      <c r="F300">
        <f>_xlfn.CONCAT(A300,B300,D300)</f>
        <v/>
      </c>
      <c r="G300" t="inlineStr">
        <is>
          <t>250701</t>
        </is>
      </c>
      <c r="H300" t="inlineStr">
        <is>
          <t>2246309</t>
        </is>
      </c>
    </row>
    <row r="301">
      <c r="A301" t="inlineStr">
        <is>
          <t>JKL-U2-2</t>
        </is>
      </c>
      <c r="B301" t="inlineStr">
        <is>
          <t>E2</t>
        </is>
      </c>
      <c r="C301" t="inlineStr">
        <is>
          <t>CNA</t>
        </is>
      </c>
      <c r="D301">
        <f>_xlfn.XLOOKUP(data[[#This Row],[Buyers]],lookup!$G$1:$G$50,lookup!$H$1:$H$50)</f>
        <v/>
      </c>
      <c r="E301">
        <f>VLOOKUP(A301,lookup!$D$1:$E$35,2,)</f>
        <v/>
      </c>
      <c r="F301">
        <f>_xlfn.CONCAT(A301,B301,D301)</f>
        <v/>
      </c>
      <c r="G301" t="inlineStr">
        <is>
          <t>250701</t>
        </is>
      </c>
      <c r="H301" t="inlineStr">
        <is>
          <t>2246309</t>
        </is>
      </c>
    </row>
    <row r="302">
      <c r="A302" t="inlineStr">
        <is>
          <t>JKL-U2-2</t>
        </is>
      </c>
      <c r="B302" t="inlineStr">
        <is>
          <t>E3</t>
        </is>
      </c>
      <c r="C302" t="inlineStr">
        <is>
          <t>Puma</t>
        </is>
      </c>
      <c r="D302">
        <f>_xlfn.XLOOKUP(data[[#This Row],[Buyers]],lookup!$G$1:$G$50,lookup!$H$1:$H$50)</f>
        <v/>
      </c>
      <c r="E302">
        <f>VLOOKUP(A302,lookup!$D$1:$E$35,2,)</f>
        <v/>
      </c>
      <c r="F302">
        <f>_xlfn.CONCAT(A302,B302,D302)</f>
        <v/>
      </c>
      <c r="G302" t="inlineStr">
        <is>
          <t>250605</t>
        </is>
      </c>
      <c r="H302" t="inlineStr">
        <is>
          <t>688490AW25R1</t>
        </is>
      </c>
    </row>
    <row r="303">
      <c r="A303" t="inlineStr">
        <is>
          <t>JKL-U2-2</t>
        </is>
      </c>
      <c r="B303" t="inlineStr">
        <is>
          <t>E3</t>
        </is>
      </c>
      <c r="C303" t="inlineStr">
        <is>
          <t>CNA</t>
        </is>
      </c>
      <c r="D303">
        <f>_xlfn.XLOOKUP(data[[#This Row],[Buyers]],lookup!$G$1:$G$50,lookup!$H$1:$H$50)</f>
        <v/>
      </c>
      <c r="E303">
        <f>VLOOKUP(A303,lookup!$D$1:$E$35,2,)</f>
        <v/>
      </c>
      <c r="F303">
        <f>_xlfn.CONCAT(A303,B303,D303)</f>
        <v/>
      </c>
      <c r="G303" t="inlineStr">
        <is>
          <t>250714</t>
        </is>
      </c>
      <c r="H303" t="inlineStr">
        <is>
          <t>2245644</t>
        </is>
      </c>
    </row>
    <row r="304">
      <c r="A304" t="inlineStr">
        <is>
          <t>JKL-U2-2</t>
        </is>
      </c>
      <c r="B304" t="inlineStr">
        <is>
          <t>F1</t>
        </is>
      </c>
      <c r="C304" t="inlineStr">
        <is>
          <t>CNA</t>
        </is>
      </c>
      <c r="D304">
        <f>_xlfn.XLOOKUP(data[[#This Row],[Buyers]],lookup!$G$1:$G$50,lookup!$H$1:$H$50)</f>
        <v/>
      </c>
      <c r="E304">
        <f>VLOOKUP(A304,lookup!$D$1:$E$35,2,)</f>
        <v/>
      </c>
      <c r="F304">
        <f>_xlfn.CONCAT(A304,B304,D304)</f>
        <v/>
      </c>
      <c r="G304" t="inlineStr">
        <is>
          <t>250710</t>
        </is>
      </c>
      <c r="H304" t="inlineStr">
        <is>
          <t>2246024</t>
        </is>
      </c>
    </row>
    <row r="305">
      <c r="A305" t="inlineStr">
        <is>
          <t>JKL-U2-2</t>
        </is>
      </c>
      <c r="B305" t="inlineStr">
        <is>
          <t>F3</t>
        </is>
      </c>
      <c r="C305" t="inlineStr">
        <is>
          <t>CNA</t>
        </is>
      </c>
      <c r="D305">
        <f>_xlfn.XLOOKUP(data[[#This Row],[Buyers]],lookup!$G$1:$G$50,lookup!$H$1:$H$50)</f>
        <v/>
      </c>
      <c r="E305">
        <f>VLOOKUP(A305,lookup!$D$1:$E$35,2,)</f>
        <v/>
      </c>
      <c r="F305">
        <f>_xlfn.CONCAT(A305,B305,D305)</f>
        <v/>
      </c>
      <c r="G305" t="inlineStr">
        <is>
          <t>250710</t>
        </is>
      </c>
      <c r="H305" t="inlineStr">
        <is>
          <t>2237579MINIME</t>
        </is>
      </c>
    </row>
    <row r="306">
      <c r="A306" t="inlineStr">
        <is>
          <t>JKL-U2-3</t>
        </is>
      </c>
      <c r="B306" t="inlineStr">
        <is>
          <t>A1</t>
        </is>
      </c>
      <c r="C306" t="inlineStr">
        <is>
          <t>BST</t>
        </is>
      </c>
      <c r="D306">
        <f>_xlfn.XLOOKUP(data[[#This Row],[Buyers]],lookup!$G$1:$G$50,lookup!$H$1:$H$50)</f>
        <v/>
      </c>
      <c r="E306">
        <f>VLOOKUP(A306,lookup!$D$1:$E$35,2,)</f>
        <v/>
      </c>
      <c r="F306">
        <f>_xlfn.CONCAT(A306,B306,D306)</f>
        <v/>
      </c>
      <c r="G306" t="inlineStr">
        <is>
          <t>250701</t>
        </is>
      </c>
      <c r="H306" t="inlineStr">
        <is>
          <t>13249232</t>
        </is>
      </c>
    </row>
    <row r="307">
      <c r="A307" t="inlineStr">
        <is>
          <t>JKL-U2-3</t>
        </is>
      </c>
      <c r="B307" t="inlineStr">
        <is>
          <t>A1</t>
        </is>
      </c>
      <c r="C307" t="inlineStr">
        <is>
          <t>CNA</t>
        </is>
      </c>
      <c r="D307">
        <f>_xlfn.XLOOKUP(data[[#This Row],[Buyers]],lookup!$G$1:$G$50,lookup!$H$1:$H$50)</f>
        <v/>
      </c>
      <c r="E307">
        <f>VLOOKUP(A307,lookup!$D$1:$E$35,2,)</f>
        <v/>
      </c>
      <c r="F307">
        <f>_xlfn.CONCAT(A307,B307,D307)</f>
        <v/>
      </c>
      <c r="G307" t="inlineStr">
        <is>
          <t>250709</t>
        </is>
      </c>
      <c r="H307" t="inlineStr">
        <is>
          <t>2237956</t>
        </is>
      </c>
    </row>
    <row r="308">
      <c r="A308" t="inlineStr">
        <is>
          <t>JKL-U2-3</t>
        </is>
      </c>
      <c r="B308" t="inlineStr">
        <is>
          <t>A2</t>
        </is>
      </c>
      <c r="C308" t="inlineStr">
        <is>
          <t>CNA</t>
        </is>
      </c>
      <c r="D308">
        <f>_xlfn.XLOOKUP(data[[#This Row],[Buyers]],lookup!$G$1:$G$50,lookup!$H$1:$H$50)</f>
        <v/>
      </c>
      <c r="E308">
        <f>VLOOKUP(A308,lookup!$D$1:$E$35,2,)</f>
        <v/>
      </c>
      <c r="F308">
        <f>_xlfn.CONCAT(A308,B308,D308)</f>
        <v/>
      </c>
      <c r="G308" t="inlineStr">
        <is>
          <t>250715</t>
        </is>
      </c>
      <c r="H308" t="inlineStr">
        <is>
          <t>2245731</t>
        </is>
      </c>
    </row>
    <row r="309">
      <c r="A309" t="inlineStr">
        <is>
          <t>JKL-U2-3</t>
        </is>
      </c>
      <c r="B309" t="inlineStr">
        <is>
          <t>A3</t>
        </is>
      </c>
      <c r="C309" t="inlineStr">
        <is>
          <t>CNA</t>
        </is>
      </c>
      <c r="D309">
        <f>_xlfn.XLOOKUP(data[[#This Row],[Buyers]],lookup!$G$1:$G$50,lookup!$H$1:$H$50)</f>
        <v/>
      </c>
      <c r="E309">
        <f>VLOOKUP(A309,lookup!$D$1:$E$35,2,)</f>
        <v/>
      </c>
      <c r="F309">
        <f>_xlfn.CONCAT(A309,B309,D309)</f>
        <v/>
      </c>
      <c r="G309" t="inlineStr">
        <is>
          <t>250720</t>
        </is>
      </c>
      <c r="H309" t="inlineStr">
        <is>
          <t>2241250</t>
        </is>
      </c>
    </row>
    <row r="310">
      <c r="A310" t="inlineStr">
        <is>
          <t>JKL-U2-3</t>
        </is>
      </c>
      <c r="B310" t="inlineStr">
        <is>
          <t>B1</t>
        </is>
      </c>
      <c r="C310" t="inlineStr">
        <is>
          <t>CNA</t>
        </is>
      </c>
      <c r="D310">
        <f>_xlfn.XLOOKUP(data[[#This Row],[Buyers]],lookup!$G$1:$G$50,lookup!$H$1:$H$50)</f>
        <v/>
      </c>
      <c r="E310">
        <f>VLOOKUP(A310,lookup!$D$1:$E$35,2,)</f>
        <v/>
      </c>
      <c r="F310">
        <f>_xlfn.CONCAT(A310,B310,D310)</f>
        <v/>
      </c>
      <c r="G310" t="inlineStr">
        <is>
          <t>250718</t>
        </is>
      </c>
      <c r="H310" t="inlineStr">
        <is>
          <t>2244482</t>
        </is>
      </c>
    </row>
    <row r="311">
      <c r="A311" t="inlineStr">
        <is>
          <t>JKL-U2-3</t>
        </is>
      </c>
      <c r="B311" t="inlineStr">
        <is>
          <t>B2</t>
        </is>
      </c>
      <c r="C311" t="inlineStr">
        <is>
          <t>CNA</t>
        </is>
      </c>
      <c r="D311">
        <f>_xlfn.XLOOKUP(data[[#This Row],[Buyers]],lookup!$G$1:$G$50,lookup!$H$1:$H$50)</f>
        <v/>
      </c>
      <c r="E311">
        <f>VLOOKUP(A311,lookup!$D$1:$E$35,2,)</f>
        <v/>
      </c>
      <c r="F311">
        <f>_xlfn.CONCAT(A311,B311,D311)</f>
        <v/>
      </c>
      <c r="G311" t="inlineStr">
        <is>
          <t>250718</t>
        </is>
      </c>
      <c r="H311" t="inlineStr">
        <is>
          <t>2244482</t>
        </is>
      </c>
    </row>
    <row r="312">
      <c r="A312" t="inlineStr">
        <is>
          <t>JKL-U2-3</t>
        </is>
      </c>
      <c r="B312" t="inlineStr">
        <is>
          <t>B3</t>
        </is>
      </c>
      <c r="C312" t="inlineStr">
        <is>
          <t>CNA</t>
        </is>
      </c>
      <c r="D312">
        <f>_xlfn.XLOOKUP(data[[#This Row],[Buyers]],lookup!$G$1:$G$50,lookup!$H$1:$H$50)</f>
        <v/>
      </c>
      <c r="E312">
        <f>VLOOKUP(A312,lookup!$D$1:$E$35,2,)</f>
        <v/>
      </c>
      <c r="F312">
        <f>_xlfn.CONCAT(A312,B312,D312)</f>
        <v/>
      </c>
      <c r="G312" t="inlineStr">
        <is>
          <t>250710</t>
        </is>
      </c>
      <c r="H312" t="inlineStr">
        <is>
          <t>2237695</t>
        </is>
      </c>
    </row>
    <row r="313">
      <c r="A313" t="inlineStr">
        <is>
          <t>JKL-U2-3</t>
        </is>
      </c>
      <c r="B313" t="inlineStr">
        <is>
          <t>C1</t>
        </is>
      </c>
      <c r="C313" t="inlineStr">
        <is>
          <t>CNA</t>
        </is>
      </c>
      <c r="D313">
        <f>_xlfn.XLOOKUP(data[[#This Row],[Buyers]],lookup!$G$1:$G$50,lookup!$H$1:$H$50)</f>
        <v/>
      </c>
      <c r="E313">
        <f>VLOOKUP(A313,lookup!$D$1:$E$35,2,)</f>
        <v/>
      </c>
      <c r="F313">
        <f>_xlfn.CONCAT(A313,B313,D313)</f>
        <v/>
      </c>
      <c r="G313" t="inlineStr">
        <is>
          <t>250627</t>
        </is>
      </c>
      <c r="H313" t="inlineStr">
        <is>
          <t>2245723</t>
        </is>
      </c>
    </row>
    <row r="314">
      <c r="A314" t="inlineStr">
        <is>
          <t>JKL-U2-3</t>
        </is>
      </c>
      <c r="B314" t="inlineStr">
        <is>
          <t>C3</t>
        </is>
      </c>
      <c r="C314" t="inlineStr">
        <is>
          <t>CNA</t>
        </is>
      </c>
      <c r="D314">
        <f>_xlfn.XLOOKUP(data[[#This Row],[Buyers]],lookup!$G$1:$G$50,lookup!$H$1:$H$50)</f>
        <v/>
      </c>
      <c r="E314">
        <f>VLOOKUP(A314,lookup!$D$1:$E$35,2,)</f>
        <v/>
      </c>
      <c r="F314">
        <f>_xlfn.CONCAT(A314,B314,D314)</f>
        <v/>
      </c>
      <c r="G314" t="inlineStr">
        <is>
          <t>250710</t>
        </is>
      </c>
      <c r="H314" t="inlineStr">
        <is>
          <t>2237695</t>
        </is>
      </c>
    </row>
    <row r="315">
      <c r="A315" t="inlineStr">
        <is>
          <t>JKL-U2-3</t>
        </is>
      </c>
      <c r="B315" t="inlineStr">
        <is>
          <t>D1</t>
        </is>
      </c>
      <c r="C315" t="inlineStr">
        <is>
          <t>CNA</t>
        </is>
      </c>
      <c r="D315">
        <f>_xlfn.XLOOKUP(data[[#This Row],[Buyers]],lookup!$G$1:$G$50,lookup!$H$1:$H$50)</f>
        <v/>
      </c>
      <c r="E315">
        <f>VLOOKUP(A315,lookup!$D$1:$E$35,2,)</f>
        <v/>
      </c>
      <c r="F315">
        <f>_xlfn.CONCAT(A315,B315,D315)</f>
        <v/>
      </c>
      <c r="G315" t="inlineStr">
        <is>
          <t>250627</t>
        </is>
      </c>
      <c r="H315" t="inlineStr">
        <is>
          <t>2245723</t>
        </is>
      </c>
    </row>
    <row r="316">
      <c r="A316" t="inlineStr">
        <is>
          <t>JKL-U2-3</t>
        </is>
      </c>
      <c r="B316" t="inlineStr">
        <is>
          <t>D2</t>
        </is>
      </c>
      <c r="C316" t="inlineStr">
        <is>
          <t>BST</t>
        </is>
      </c>
      <c r="D316">
        <f>_xlfn.XLOOKUP(data[[#This Row],[Buyers]],lookup!$G$1:$G$50,lookup!$H$1:$H$50)</f>
        <v/>
      </c>
      <c r="E316">
        <f>VLOOKUP(A316,lookup!$D$1:$E$35,2,)</f>
        <v/>
      </c>
      <c r="F316">
        <f>_xlfn.CONCAT(A316,B316,D316)</f>
        <v/>
      </c>
      <c r="G316" t="inlineStr">
        <is>
          <t>250701</t>
        </is>
      </c>
      <c r="H316" t="inlineStr">
        <is>
          <t>13249407</t>
        </is>
      </c>
    </row>
    <row r="317">
      <c r="A317" t="inlineStr">
        <is>
          <t>JKL-U2-3</t>
        </is>
      </c>
      <c r="B317" t="inlineStr">
        <is>
          <t>D3</t>
        </is>
      </c>
      <c r="C317" t="inlineStr">
        <is>
          <t>CNA</t>
        </is>
      </c>
      <c r="D317">
        <f>_xlfn.XLOOKUP(data[[#This Row],[Buyers]],lookup!$G$1:$G$50,lookup!$H$1:$H$50)</f>
        <v/>
      </c>
      <c r="E317">
        <f>VLOOKUP(A317,lookup!$D$1:$E$35,2,)</f>
        <v/>
      </c>
      <c r="F317">
        <f>_xlfn.CONCAT(A317,B317,D317)</f>
        <v/>
      </c>
      <c r="G317" t="inlineStr">
        <is>
          <t>250709</t>
        </is>
      </c>
      <c r="H317" t="inlineStr">
        <is>
          <t>2237956</t>
        </is>
      </c>
    </row>
    <row r="318">
      <c r="A318" t="inlineStr">
        <is>
          <t>JKL-U2-3</t>
        </is>
      </c>
      <c r="B318" t="inlineStr">
        <is>
          <t>E1</t>
        </is>
      </c>
      <c r="C318" t="inlineStr">
        <is>
          <t>CNA</t>
        </is>
      </c>
      <c r="D318">
        <f>_xlfn.XLOOKUP(data[[#This Row],[Buyers]],lookup!$G$1:$G$50,lookup!$H$1:$H$50)</f>
        <v/>
      </c>
      <c r="E318">
        <f>VLOOKUP(A318,lookup!$D$1:$E$35,2,)</f>
        <v/>
      </c>
      <c r="F318">
        <f>_xlfn.CONCAT(A318,B318,D318)</f>
        <v/>
      </c>
      <c r="G318" t="inlineStr">
        <is>
          <t>250710</t>
        </is>
      </c>
      <c r="H318" t="inlineStr">
        <is>
          <t>2245842</t>
        </is>
      </c>
    </row>
    <row r="319">
      <c r="A319" t="inlineStr">
        <is>
          <t>JKL-U2-3</t>
        </is>
      </c>
      <c r="B319" t="inlineStr">
        <is>
          <t>E2</t>
        </is>
      </c>
      <c r="C319" t="inlineStr">
        <is>
          <t>CNA</t>
        </is>
      </c>
      <c r="D319">
        <f>_xlfn.XLOOKUP(data[[#This Row],[Buyers]],lookup!$G$1:$G$50,lookup!$H$1:$H$50)</f>
        <v/>
      </c>
      <c r="E319">
        <f>VLOOKUP(A319,lookup!$D$1:$E$35,2,)</f>
        <v/>
      </c>
      <c r="F319">
        <f>_xlfn.CONCAT(A319,B319,D319)</f>
        <v/>
      </c>
      <c r="G319" t="inlineStr">
        <is>
          <t>250710</t>
        </is>
      </c>
      <c r="H319" t="inlineStr">
        <is>
          <t>2237695</t>
        </is>
      </c>
    </row>
    <row r="320">
      <c r="A320" t="inlineStr">
        <is>
          <t>JKL-U2-3</t>
        </is>
      </c>
      <c r="B320" t="inlineStr">
        <is>
          <t>E3</t>
        </is>
      </c>
      <c r="C320" t="inlineStr">
        <is>
          <t>CNA</t>
        </is>
      </c>
      <c r="D320">
        <f>_xlfn.XLOOKUP(data[[#This Row],[Buyers]],lookup!$G$1:$G$50,lookup!$H$1:$H$50)</f>
        <v/>
      </c>
      <c r="E320">
        <f>VLOOKUP(A320,lookup!$D$1:$E$35,2,)</f>
        <v/>
      </c>
      <c r="F320">
        <f>_xlfn.CONCAT(A320,B320,D320)</f>
        <v/>
      </c>
      <c r="G320" t="inlineStr">
        <is>
          <t>250720</t>
        </is>
      </c>
      <c r="H320" t="inlineStr">
        <is>
          <t>2241250</t>
        </is>
      </c>
    </row>
    <row r="321">
      <c r="A321" t="inlineStr">
        <is>
          <t>JKL-U2-3</t>
        </is>
      </c>
      <c r="B321" t="inlineStr">
        <is>
          <t>F1</t>
        </is>
      </c>
      <c r="C321" t="inlineStr">
        <is>
          <t>BST</t>
        </is>
      </c>
      <c r="D321">
        <f>_xlfn.XLOOKUP(data[[#This Row],[Buyers]],lookup!$G$1:$G$50,lookup!$H$1:$H$50)</f>
        <v/>
      </c>
      <c r="E321">
        <f>VLOOKUP(A321,lookup!$D$1:$E$35,2,)</f>
        <v/>
      </c>
      <c r="F321">
        <f>_xlfn.CONCAT(A321,B321,D321)</f>
        <v/>
      </c>
      <c r="G321" t="inlineStr">
        <is>
          <t>250701</t>
        </is>
      </c>
      <c r="H321" t="inlineStr">
        <is>
          <t>13249231</t>
        </is>
      </c>
    </row>
    <row r="322">
      <c r="A322" t="inlineStr">
        <is>
          <t>JKL-U2-3</t>
        </is>
      </c>
      <c r="B322" t="inlineStr">
        <is>
          <t>F2</t>
        </is>
      </c>
      <c r="C322" t="inlineStr">
        <is>
          <t>CNA</t>
        </is>
      </c>
      <c r="D322">
        <f>_xlfn.XLOOKUP(data[[#This Row],[Buyers]],lookup!$G$1:$G$50,lookup!$H$1:$H$50)</f>
        <v/>
      </c>
      <c r="E322">
        <f>VLOOKUP(A322,lookup!$D$1:$E$35,2,)</f>
        <v/>
      </c>
      <c r="F322">
        <f>_xlfn.CONCAT(A322,B322,D322)</f>
        <v/>
      </c>
      <c r="G322" t="inlineStr">
        <is>
          <t>250710</t>
        </is>
      </c>
      <c r="H322" t="inlineStr">
        <is>
          <t>2245842</t>
        </is>
      </c>
    </row>
    <row r="323">
      <c r="A323" t="inlineStr">
        <is>
          <t>JKL-U2-3</t>
        </is>
      </c>
      <c r="B323" t="inlineStr">
        <is>
          <t>F3</t>
        </is>
      </c>
      <c r="C323" t="inlineStr">
        <is>
          <t>CNA</t>
        </is>
      </c>
      <c r="D323">
        <f>_xlfn.XLOOKUP(data[[#This Row],[Buyers]],lookup!$G$1:$G$50,lookup!$H$1:$H$50)</f>
        <v/>
      </c>
      <c r="E323">
        <f>VLOOKUP(A323,lookup!$D$1:$E$35,2,)</f>
        <v/>
      </c>
      <c r="F323">
        <f>_xlfn.CONCAT(A323,B323,D323)</f>
        <v/>
      </c>
      <c r="G323" t="inlineStr">
        <is>
          <t>250710</t>
        </is>
      </c>
      <c r="H323" t="inlineStr">
        <is>
          <t>2245720</t>
        </is>
      </c>
    </row>
    <row r="324">
      <c r="A324" t="inlineStr">
        <is>
          <t>JKL-U2-4</t>
        </is>
      </c>
      <c r="B324" t="inlineStr">
        <is>
          <t>A1</t>
        </is>
      </c>
      <c r="C324" t="inlineStr">
        <is>
          <t>CNA</t>
        </is>
      </c>
      <c r="D324">
        <f>_xlfn.XLOOKUP(data[[#This Row],[Buyers]],lookup!$G$1:$G$50,lookup!$H$1:$H$50)</f>
        <v/>
      </c>
      <c r="E324">
        <f>VLOOKUP(A324,lookup!$D$1:$E$35,2,)</f>
        <v/>
      </c>
      <c r="F324">
        <f>_xlfn.CONCAT(A324,B324,D324)</f>
        <v/>
      </c>
      <c r="G324" t="inlineStr">
        <is>
          <t>250705</t>
        </is>
      </c>
      <c r="H324" t="inlineStr">
        <is>
          <t>2240796</t>
        </is>
      </c>
    </row>
    <row r="325">
      <c r="A325" t="inlineStr">
        <is>
          <t>JKL-U2-4</t>
        </is>
      </c>
      <c r="B325" t="inlineStr">
        <is>
          <t>A2</t>
        </is>
      </c>
      <c r="C325" t="inlineStr">
        <is>
          <t>CNA</t>
        </is>
      </c>
      <c r="D325">
        <f>_xlfn.XLOOKUP(data[[#This Row],[Buyers]],lookup!$G$1:$G$50,lookup!$H$1:$H$50)</f>
        <v/>
      </c>
      <c r="E325">
        <f>VLOOKUP(A325,lookup!$D$1:$E$35,2,)</f>
        <v/>
      </c>
      <c r="F325">
        <f>_xlfn.CONCAT(A325,B325,D325)</f>
        <v/>
      </c>
      <c r="G325" t="inlineStr">
        <is>
          <t>250709</t>
        </is>
      </c>
      <c r="H325" t="inlineStr">
        <is>
          <t>2239429</t>
        </is>
      </c>
    </row>
    <row r="326">
      <c r="A326" t="inlineStr">
        <is>
          <t>JKL-U2-4</t>
        </is>
      </c>
      <c r="B326" t="inlineStr">
        <is>
          <t>A3</t>
        </is>
      </c>
      <c r="C326" t="inlineStr">
        <is>
          <t>CNA</t>
        </is>
      </c>
      <c r="D326">
        <f>_xlfn.XLOOKUP(data[[#This Row],[Buyers]],lookup!$G$1:$G$50,lookup!$H$1:$H$50)</f>
        <v/>
      </c>
      <c r="E326">
        <f>VLOOKUP(A326,lookup!$D$1:$E$35,2,)</f>
        <v/>
      </c>
      <c r="F326">
        <f>_xlfn.CONCAT(A326,B326,D326)</f>
        <v/>
      </c>
      <c r="G326" t="inlineStr">
        <is>
          <t>250710</t>
        </is>
      </c>
      <c r="H326" t="inlineStr">
        <is>
          <t>TEXASS-2256023</t>
        </is>
      </c>
    </row>
    <row r="327">
      <c r="A327" t="inlineStr">
        <is>
          <t>JKL-U2-4</t>
        </is>
      </c>
      <c r="B327" t="inlineStr">
        <is>
          <t>B1</t>
        </is>
      </c>
      <c r="C327" t="inlineStr">
        <is>
          <t>BST</t>
        </is>
      </c>
      <c r="D327">
        <f>_xlfn.XLOOKUP(data[[#This Row],[Buyers]],lookup!$G$1:$G$50,lookup!$H$1:$H$50)</f>
        <v/>
      </c>
      <c r="E327">
        <f>VLOOKUP(A327,lookup!$D$1:$E$35,2,)</f>
        <v/>
      </c>
      <c r="F327">
        <f>_xlfn.CONCAT(A327,B327,D327)</f>
        <v/>
      </c>
      <c r="G327" t="inlineStr">
        <is>
          <t>250701</t>
        </is>
      </c>
      <c r="H327" t="inlineStr">
        <is>
          <t>13249332</t>
        </is>
      </c>
    </row>
    <row r="328">
      <c r="A328" t="inlineStr">
        <is>
          <t>JKL-U2-4</t>
        </is>
      </c>
      <c r="B328" t="inlineStr">
        <is>
          <t>B2</t>
        </is>
      </c>
      <c r="C328" t="inlineStr">
        <is>
          <t>NFR</t>
        </is>
      </c>
      <c r="D328">
        <f>_xlfn.XLOOKUP(data[[#This Row],[Buyers]],lookup!$G$1:$G$50,lookup!$H$1:$H$50)</f>
        <v/>
      </c>
      <c r="E328">
        <f>VLOOKUP(A328,lookup!$D$1:$E$35,2,)</f>
        <v/>
      </c>
      <c r="F328">
        <f>_xlfn.CONCAT(A328,B328,D328)</f>
        <v/>
      </c>
      <c r="G328" t="inlineStr">
        <is>
          <t>250513</t>
        </is>
      </c>
      <c r="H328" t="inlineStr">
        <is>
          <t>864877</t>
        </is>
      </c>
    </row>
    <row r="329">
      <c r="A329" t="inlineStr">
        <is>
          <t>JKL-U2-4</t>
        </is>
      </c>
      <c r="B329" t="inlineStr">
        <is>
          <t>B3</t>
        </is>
      </c>
      <c r="C329" t="inlineStr">
        <is>
          <t>NFR</t>
        </is>
      </c>
      <c r="D329">
        <f>_xlfn.XLOOKUP(data[[#This Row],[Buyers]],lookup!$G$1:$G$50,lookup!$H$1:$H$50)</f>
        <v/>
      </c>
      <c r="E329">
        <f>VLOOKUP(A329,lookup!$D$1:$E$35,2,)</f>
        <v/>
      </c>
      <c r="F329">
        <f>_xlfn.CONCAT(A329,B329,D329)</f>
        <v/>
      </c>
      <c r="G329" t="inlineStr">
        <is>
          <t>250513</t>
        </is>
      </c>
      <c r="H329" t="inlineStr">
        <is>
          <t>864877</t>
        </is>
      </c>
    </row>
    <row r="330">
      <c r="A330" t="inlineStr">
        <is>
          <t>JKL-U2-4</t>
        </is>
      </c>
      <c r="B330" t="inlineStr">
        <is>
          <t>C1</t>
        </is>
      </c>
      <c r="C330" t="inlineStr">
        <is>
          <t>CNA</t>
        </is>
      </c>
      <c r="D330">
        <f>_xlfn.XLOOKUP(data[[#This Row],[Buyers]],lookup!$G$1:$G$50,lookup!$H$1:$H$50)</f>
        <v/>
      </c>
      <c r="E330">
        <f>VLOOKUP(A330,lookup!$D$1:$E$35,2,)</f>
        <v/>
      </c>
      <c r="F330">
        <f>_xlfn.CONCAT(A330,B330,D330)</f>
        <v/>
      </c>
      <c r="G330" t="inlineStr">
        <is>
          <t>250710</t>
        </is>
      </c>
      <c r="H330" t="inlineStr">
        <is>
          <t>TEXASS-2256023</t>
        </is>
      </c>
    </row>
    <row r="331">
      <c r="A331" t="inlineStr">
        <is>
          <t>JKL-U2-4</t>
        </is>
      </c>
      <c r="B331" t="inlineStr">
        <is>
          <t>C2</t>
        </is>
      </c>
      <c r="C331" t="inlineStr">
        <is>
          <t>CNA</t>
        </is>
      </c>
      <c r="D331">
        <f>_xlfn.XLOOKUP(data[[#This Row],[Buyers]],lookup!$G$1:$G$50,lookup!$H$1:$H$50)</f>
        <v/>
      </c>
      <c r="E331">
        <f>VLOOKUP(A331,lookup!$D$1:$E$35,2,)</f>
        <v/>
      </c>
      <c r="F331">
        <f>_xlfn.CONCAT(A331,B331,D331)</f>
        <v/>
      </c>
      <c r="G331" t="inlineStr">
        <is>
          <t>250710</t>
        </is>
      </c>
      <c r="H331" t="inlineStr">
        <is>
          <t>TEXASS-2256023</t>
        </is>
      </c>
    </row>
    <row r="332">
      <c r="A332" t="inlineStr">
        <is>
          <t>JKL-U2-4</t>
        </is>
      </c>
      <c r="B332" t="inlineStr">
        <is>
          <t>C3</t>
        </is>
      </c>
      <c r="C332" t="inlineStr">
        <is>
          <t>CNA</t>
        </is>
      </c>
      <c r="D332">
        <f>_xlfn.XLOOKUP(data[[#This Row],[Buyers]],lookup!$G$1:$G$50,lookup!$H$1:$H$50)</f>
        <v/>
      </c>
      <c r="E332">
        <f>VLOOKUP(A332,lookup!$D$1:$E$35,2,)</f>
        <v/>
      </c>
      <c r="F332">
        <f>_xlfn.CONCAT(A332,B332,D332)</f>
        <v/>
      </c>
      <c r="G332" t="inlineStr">
        <is>
          <t>250709</t>
        </is>
      </c>
      <c r="H332" t="inlineStr">
        <is>
          <t>2239429</t>
        </is>
      </c>
    </row>
    <row r="333">
      <c r="A333" t="inlineStr">
        <is>
          <t>JKL-U2-4</t>
        </is>
      </c>
      <c r="B333" t="inlineStr">
        <is>
          <t>D1</t>
        </is>
      </c>
      <c r="C333" t="inlineStr">
        <is>
          <t>BST</t>
        </is>
      </c>
      <c r="D333">
        <f>_xlfn.XLOOKUP(data[[#This Row],[Buyers]],lookup!$G$1:$G$50,lookup!$H$1:$H$50)</f>
        <v/>
      </c>
      <c r="E333">
        <f>VLOOKUP(A333,lookup!$D$1:$E$35,2,)</f>
        <v/>
      </c>
      <c r="F333">
        <f>_xlfn.CONCAT(A333,B333,D333)</f>
        <v/>
      </c>
      <c r="G333" t="inlineStr">
        <is>
          <t>250701</t>
        </is>
      </c>
      <c r="H333" t="inlineStr">
        <is>
          <t>13254410</t>
        </is>
      </c>
    </row>
    <row r="334">
      <c r="A334" t="inlineStr">
        <is>
          <t>JKL-U2-4</t>
        </is>
      </c>
      <c r="B334" t="inlineStr">
        <is>
          <t>D1</t>
        </is>
      </c>
      <c r="C334" t="inlineStr">
        <is>
          <t>GUE</t>
        </is>
      </c>
      <c r="D334">
        <f>_xlfn.XLOOKUP(data[[#This Row],[Buyers]],lookup!$G$1:$G$50,lookup!$H$1:$H$50)</f>
        <v/>
      </c>
      <c r="E334">
        <f>VLOOKUP(A334,lookup!$D$1:$E$35,2,)</f>
        <v/>
      </c>
      <c r="F334">
        <f>_xlfn.CONCAT(A334,B334,D334)</f>
        <v/>
      </c>
      <c r="G334" t="inlineStr">
        <is>
          <t>250725</t>
        </is>
      </c>
      <c r="H334" t="inlineStr">
        <is>
          <t>M2YQ37R10</t>
        </is>
      </c>
    </row>
    <row r="335">
      <c r="A335" t="inlineStr">
        <is>
          <t>JKL-U2-4</t>
        </is>
      </c>
      <c r="B335" t="inlineStr">
        <is>
          <t>D2</t>
        </is>
      </c>
      <c r="C335" t="inlineStr">
        <is>
          <t>CNA</t>
        </is>
      </c>
      <c r="D335">
        <f>_xlfn.XLOOKUP(data[[#This Row],[Buyers]],lookup!$G$1:$G$50,lookup!$H$1:$H$50)</f>
        <v/>
      </c>
      <c r="E335">
        <f>VLOOKUP(A335,lookup!$D$1:$E$35,2,)</f>
        <v/>
      </c>
      <c r="F335">
        <f>_xlfn.CONCAT(A335,B335,D335)</f>
        <v/>
      </c>
      <c r="G335" t="inlineStr">
        <is>
          <t>250809</t>
        </is>
      </c>
      <c r="H335" t="inlineStr">
        <is>
          <t>2239412</t>
        </is>
      </c>
    </row>
    <row r="336">
      <c r="A336" t="inlineStr">
        <is>
          <t>JKL-U2-4</t>
        </is>
      </c>
      <c r="B336" t="inlineStr">
        <is>
          <t>D2</t>
        </is>
      </c>
      <c r="C336" t="inlineStr">
        <is>
          <t>GUE</t>
        </is>
      </c>
      <c r="D336">
        <f>_xlfn.XLOOKUP(data[[#This Row],[Buyers]],lookup!$G$1:$G$50,lookup!$H$1:$H$50)</f>
        <v/>
      </c>
      <c r="E336">
        <f>VLOOKUP(A336,lookup!$D$1:$E$35,2,)</f>
        <v/>
      </c>
      <c r="F336">
        <f>_xlfn.CONCAT(A336,B336,D336)</f>
        <v/>
      </c>
      <c r="G336" t="inlineStr">
        <is>
          <t>250723</t>
        </is>
      </c>
      <c r="H336" t="inlineStr">
        <is>
          <t>X4GI00R15</t>
        </is>
      </c>
    </row>
    <row r="337">
      <c r="A337" t="inlineStr">
        <is>
          <t>JKL-U2-4</t>
        </is>
      </c>
      <c r="B337" t="inlineStr">
        <is>
          <t>D3</t>
        </is>
      </c>
      <c r="C337" t="inlineStr">
        <is>
          <t>CNA</t>
        </is>
      </c>
      <c r="D337">
        <f>_xlfn.XLOOKUP(data[[#This Row],[Buyers]],lookup!$G$1:$G$50,lookup!$H$1:$H$50)</f>
        <v/>
      </c>
      <c r="E337">
        <f>VLOOKUP(A337,lookup!$D$1:$E$35,2,)</f>
        <v/>
      </c>
      <c r="F337">
        <f>_xlfn.CONCAT(A337,B337,D337)</f>
        <v/>
      </c>
      <c r="G337" t="inlineStr">
        <is>
          <t>250705</t>
        </is>
      </c>
      <c r="H337" t="inlineStr">
        <is>
          <t>2240796</t>
        </is>
      </c>
    </row>
    <row r="338">
      <c r="A338" t="inlineStr">
        <is>
          <t>JKL-U2-4</t>
        </is>
      </c>
      <c r="B338" t="inlineStr">
        <is>
          <t>E1</t>
        </is>
      </c>
      <c r="C338" t="inlineStr">
        <is>
          <t>BST</t>
        </is>
      </c>
      <c r="D338">
        <f>_xlfn.XLOOKUP(data[[#This Row],[Buyers]],lookup!$G$1:$G$50,lookup!$H$1:$H$50)</f>
        <v/>
      </c>
      <c r="E338">
        <f>VLOOKUP(A338,lookup!$D$1:$E$35,2,)</f>
        <v/>
      </c>
      <c r="F338">
        <f>_xlfn.CONCAT(A338,B338,D338)</f>
        <v/>
      </c>
      <c r="G338" t="inlineStr">
        <is>
          <t>250721</t>
        </is>
      </c>
      <c r="H338" t="inlineStr">
        <is>
          <t>13245956R3</t>
        </is>
      </c>
    </row>
    <row r="339">
      <c r="A339" t="inlineStr">
        <is>
          <t>JKL-U2-4</t>
        </is>
      </c>
      <c r="B339" t="inlineStr">
        <is>
          <t>E2</t>
        </is>
      </c>
      <c r="C339" t="inlineStr">
        <is>
          <t>CNA</t>
        </is>
      </c>
      <c r="D339">
        <f>_xlfn.XLOOKUP(data[[#This Row],[Buyers]],lookup!$G$1:$G$50,lookup!$H$1:$H$50)</f>
        <v/>
      </c>
      <c r="E339">
        <f>VLOOKUP(A339,lookup!$D$1:$E$35,2,)</f>
        <v/>
      </c>
      <c r="F339">
        <f>_xlfn.CONCAT(A339,B339,D339)</f>
        <v/>
      </c>
      <c r="G339" t="inlineStr">
        <is>
          <t>250630</t>
        </is>
      </c>
      <c r="H339" t="inlineStr">
        <is>
          <t>2240778-QR</t>
        </is>
      </c>
    </row>
    <row r="340">
      <c r="A340" t="inlineStr">
        <is>
          <t>JKL-U2-4</t>
        </is>
      </c>
      <c r="B340" t="inlineStr">
        <is>
          <t>E2</t>
        </is>
      </c>
      <c r="C340" t="inlineStr">
        <is>
          <t>HNM</t>
        </is>
      </c>
      <c r="D340">
        <f>_xlfn.XLOOKUP(data[[#This Row],[Buyers]],lookup!$G$1:$G$50,lookup!$H$1:$H$50)</f>
        <v/>
      </c>
      <c r="E340">
        <f>VLOOKUP(A340,lookup!$D$1:$E$35,2,)</f>
        <v/>
      </c>
      <c r="F340">
        <f>_xlfn.CONCAT(A340,B340,D340)</f>
        <v/>
      </c>
      <c r="G340" t="inlineStr">
        <is>
          <t>250711</t>
        </is>
      </c>
      <c r="H340" t="inlineStr">
        <is>
          <t>338571-7648</t>
        </is>
      </c>
    </row>
    <row r="341">
      <c r="A341" t="inlineStr">
        <is>
          <t>JKL-U2-4</t>
        </is>
      </c>
      <c r="B341" t="inlineStr">
        <is>
          <t>E2</t>
        </is>
      </c>
      <c r="C341" t="inlineStr">
        <is>
          <t>NFR</t>
        </is>
      </c>
      <c r="D341">
        <f>_xlfn.XLOOKUP(data[[#This Row],[Buyers]],lookup!$G$1:$G$50,lookup!$H$1:$H$50)</f>
        <v/>
      </c>
      <c r="E341">
        <f>VLOOKUP(A341,lookup!$D$1:$E$35,2,)</f>
        <v/>
      </c>
      <c r="F341">
        <f>_xlfn.CONCAT(A341,B341,D341)</f>
        <v/>
      </c>
      <c r="G341" t="inlineStr">
        <is>
          <t>250513</t>
        </is>
      </c>
      <c r="H341" t="inlineStr">
        <is>
          <t>864877</t>
        </is>
      </c>
    </row>
    <row r="342">
      <c r="A342" t="inlineStr">
        <is>
          <t>JKL-U2-4</t>
        </is>
      </c>
      <c r="B342" t="inlineStr">
        <is>
          <t>E3</t>
        </is>
      </c>
      <c r="C342" t="inlineStr">
        <is>
          <t>CNA</t>
        </is>
      </c>
      <c r="D342">
        <f>_xlfn.XLOOKUP(data[[#This Row],[Buyers]],lookup!$G$1:$G$50,lookup!$H$1:$H$50)</f>
        <v/>
      </c>
      <c r="E342">
        <f>VLOOKUP(A342,lookup!$D$1:$E$35,2,)</f>
        <v/>
      </c>
      <c r="F342">
        <f>_xlfn.CONCAT(A342,B342,D342)</f>
        <v/>
      </c>
      <c r="G342" t="inlineStr">
        <is>
          <t>250715</t>
        </is>
      </c>
      <c r="H342" t="inlineStr">
        <is>
          <t>2245984</t>
        </is>
      </c>
    </row>
    <row r="343">
      <c r="A343" t="inlineStr">
        <is>
          <t>JKL-U2-4</t>
        </is>
      </c>
      <c r="B343" t="inlineStr">
        <is>
          <t>F1</t>
        </is>
      </c>
      <c r="C343" t="inlineStr">
        <is>
          <t>CNA</t>
        </is>
      </c>
      <c r="D343">
        <f>_xlfn.XLOOKUP(data[[#This Row],[Buyers]],lookup!$G$1:$G$50,lookup!$H$1:$H$50)</f>
        <v/>
      </c>
      <c r="E343">
        <f>VLOOKUP(A343,lookup!$D$1:$E$35,2,)</f>
        <v/>
      </c>
      <c r="F343">
        <f>_xlfn.CONCAT(A343,B343,D343)</f>
        <v/>
      </c>
      <c r="G343" t="inlineStr">
        <is>
          <t>250715</t>
        </is>
      </c>
      <c r="H343" t="inlineStr">
        <is>
          <t>2245984</t>
        </is>
      </c>
    </row>
    <row r="344">
      <c r="A344" t="inlineStr">
        <is>
          <t>JKL-U2-4</t>
        </is>
      </c>
      <c r="B344" t="inlineStr">
        <is>
          <t>F3</t>
        </is>
      </c>
      <c r="C344" t="inlineStr">
        <is>
          <t>NFR</t>
        </is>
      </c>
      <c r="D344">
        <f>_xlfn.XLOOKUP(data[[#This Row],[Buyers]],lookup!$G$1:$G$50,lookup!$H$1:$H$50)</f>
        <v/>
      </c>
      <c r="E344">
        <f>VLOOKUP(A344,lookup!$D$1:$E$35,2,)</f>
        <v/>
      </c>
      <c r="F344">
        <f>_xlfn.CONCAT(A344,B344,D344)</f>
        <v/>
      </c>
      <c r="G344" t="inlineStr">
        <is>
          <t>250713</t>
        </is>
      </c>
      <c r="H344" t="inlineStr">
        <is>
          <t>863406</t>
        </is>
      </c>
    </row>
    <row r="345">
      <c r="A345" t="inlineStr">
        <is>
          <t>JKL-U2-5</t>
        </is>
      </c>
      <c r="B345" t="inlineStr">
        <is>
          <t>A1</t>
        </is>
      </c>
      <c r="C345" t="inlineStr">
        <is>
          <t>NFR</t>
        </is>
      </c>
      <c r="D345">
        <f>_xlfn.XLOOKUP(data[[#This Row],[Buyers]],lookup!$G$1:$G$50,lookup!$H$1:$H$50)</f>
        <v/>
      </c>
      <c r="E345">
        <f>VLOOKUP(A345,lookup!$D$1:$E$35,2,)</f>
        <v/>
      </c>
      <c r="F345">
        <f>_xlfn.CONCAT(A345,B345,D345)</f>
        <v/>
      </c>
      <c r="G345" t="inlineStr">
        <is>
          <t>250508</t>
        </is>
      </c>
      <c r="H345" t="inlineStr">
        <is>
          <t>864142</t>
        </is>
      </c>
    </row>
    <row r="346">
      <c r="A346" t="inlineStr">
        <is>
          <t>JKL-U2-5</t>
        </is>
      </c>
      <c r="B346" t="inlineStr">
        <is>
          <t>A2</t>
        </is>
      </c>
      <c r="C346" t="inlineStr">
        <is>
          <t>CNA</t>
        </is>
      </c>
      <c r="D346">
        <f>_xlfn.XLOOKUP(data[[#This Row],[Buyers]],lookup!$G$1:$G$50,lookup!$H$1:$H$50)</f>
        <v/>
      </c>
      <c r="E346">
        <f>VLOOKUP(A346,lookup!$D$1:$E$35,2,)</f>
        <v/>
      </c>
      <c r="F346">
        <f>_xlfn.CONCAT(A346,B346,D346)</f>
        <v/>
      </c>
      <c r="G346" t="inlineStr">
        <is>
          <t>250715</t>
        </is>
      </c>
      <c r="H346" t="inlineStr">
        <is>
          <t>2245094</t>
        </is>
      </c>
    </row>
    <row r="347">
      <c r="A347" t="inlineStr">
        <is>
          <t>JKL-U2-5</t>
        </is>
      </c>
      <c r="B347" t="inlineStr">
        <is>
          <t>A3</t>
        </is>
      </c>
      <c r="C347" t="inlineStr">
        <is>
          <t>CNA</t>
        </is>
      </c>
      <c r="D347">
        <f>_xlfn.XLOOKUP(data[[#This Row],[Buyers]],lookup!$G$1:$G$50,lookup!$H$1:$H$50)</f>
        <v/>
      </c>
      <c r="E347">
        <f>VLOOKUP(A347,lookup!$D$1:$E$35,2,)</f>
        <v/>
      </c>
      <c r="F347">
        <f>_xlfn.CONCAT(A347,B347,D347)</f>
        <v/>
      </c>
      <c r="G347" t="inlineStr">
        <is>
          <t>250715</t>
        </is>
      </c>
      <c r="H347" t="inlineStr">
        <is>
          <t>2245094</t>
        </is>
      </c>
    </row>
    <row r="348">
      <c r="A348" t="inlineStr">
        <is>
          <t>JKL-U2-5</t>
        </is>
      </c>
      <c r="B348" t="inlineStr">
        <is>
          <t>B1</t>
        </is>
      </c>
      <c r="C348" t="inlineStr">
        <is>
          <t>CNA</t>
        </is>
      </c>
      <c r="D348">
        <f>_xlfn.XLOOKUP(data[[#This Row],[Buyers]],lookup!$G$1:$G$50,lookup!$H$1:$H$50)</f>
        <v/>
      </c>
      <c r="E348">
        <f>VLOOKUP(A348,lookup!$D$1:$E$35,2,)</f>
        <v/>
      </c>
      <c r="F348">
        <f>_xlfn.CONCAT(A348,B348,D348)</f>
        <v/>
      </c>
      <c r="G348" t="inlineStr">
        <is>
          <t>250710</t>
        </is>
      </c>
      <c r="H348" t="inlineStr">
        <is>
          <t>TEXASS-2245745</t>
        </is>
      </c>
    </row>
    <row r="349">
      <c r="A349" t="inlineStr">
        <is>
          <t>JKL-U2-5</t>
        </is>
      </c>
      <c r="B349" t="inlineStr">
        <is>
          <t>B3</t>
        </is>
      </c>
      <c r="C349" t="inlineStr">
        <is>
          <t>CNA</t>
        </is>
      </c>
      <c r="D349">
        <f>_xlfn.XLOOKUP(data[[#This Row],[Buyers]],lookup!$G$1:$G$50,lookup!$H$1:$H$50)</f>
        <v/>
      </c>
      <c r="E349">
        <f>VLOOKUP(A349,lookup!$D$1:$E$35,2,)</f>
        <v/>
      </c>
      <c r="F349">
        <f>_xlfn.CONCAT(A349,B349,D349)</f>
        <v/>
      </c>
      <c r="G349" t="inlineStr">
        <is>
          <t>250627</t>
        </is>
      </c>
      <c r="H349" t="inlineStr">
        <is>
          <t>2240586</t>
        </is>
      </c>
    </row>
    <row r="350">
      <c r="A350" t="inlineStr">
        <is>
          <t>JKL-U2-5</t>
        </is>
      </c>
      <c r="B350" t="inlineStr">
        <is>
          <t>B3</t>
        </is>
      </c>
      <c r="C350" t="inlineStr">
        <is>
          <t>BST</t>
        </is>
      </c>
      <c r="D350">
        <f>_xlfn.XLOOKUP(data[[#This Row],[Buyers]],lookup!$G$1:$G$50,lookup!$H$1:$H$50)</f>
        <v/>
      </c>
      <c r="E350">
        <f>VLOOKUP(A350,lookup!$D$1:$E$35,2,)</f>
        <v/>
      </c>
      <c r="F350">
        <f>_xlfn.CONCAT(A350,B350,D350)</f>
        <v/>
      </c>
      <c r="G350" t="inlineStr">
        <is>
          <t>250702</t>
        </is>
      </c>
      <c r="H350" t="inlineStr">
        <is>
          <t>13244833R1</t>
        </is>
      </c>
    </row>
    <row r="351">
      <c r="A351" t="inlineStr">
        <is>
          <t>JKL-U2-5</t>
        </is>
      </c>
      <c r="B351" t="inlineStr">
        <is>
          <t>C1</t>
        </is>
      </c>
      <c r="C351" t="inlineStr">
        <is>
          <t>CNA</t>
        </is>
      </c>
      <c r="D351">
        <f>_xlfn.XLOOKUP(data[[#This Row],[Buyers]],lookup!$G$1:$G$50,lookup!$H$1:$H$50)</f>
        <v/>
      </c>
      <c r="E351">
        <f>VLOOKUP(A351,lookup!$D$1:$E$35,2,)</f>
        <v/>
      </c>
      <c r="F351">
        <f>_xlfn.CONCAT(A351,B351,D351)</f>
        <v/>
      </c>
      <c r="G351" t="inlineStr">
        <is>
          <t>250710</t>
        </is>
      </c>
      <c r="H351" t="inlineStr">
        <is>
          <t>TEXASS-2245745</t>
        </is>
      </c>
    </row>
    <row r="352">
      <c r="A352" t="inlineStr">
        <is>
          <t>JKL-U2-5</t>
        </is>
      </c>
      <c r="B352" t="inlineStr">
        <is>
          <t>C3</t>
        </is>
      </c>
      <c r="C352" t="inlineStr">
        <is>
          <t>GUE</t>
        </is>
      </c>
      <c r="D352">
        <f>_xlfn.XLOOKUP(data[[#This Row],[Buyers]],lookup!$G$1:$G$50,lookup!$H$1:$H$50)</f>
        <v/>
      </c>
      <c r="E352">
        <f>VLOOKUP(A352,lookup!$D$1:$E$35,2,)</f>
        <v/>
      </c>
      <c r="F352">
        <f>_xlfn.CONCAT(A352,B352,D352)</f>
        <v/>
      </c>
      <c r="G352" t="inlineStr">
        <is>
          <t>250725</t>
        </is>
      </c>
      <c r="H352" t="inlineStr">
        <is>
          <t>W2YI44R21</t>
        </is>
      </c>
    </row>
    <row r="353">
      <c r="A353" t="inlineStr">
        <is>
          <t>JKL-U2-5</t>
        </is>
      </c>
      <c r="B353" t="inlineStr">
        <is>
          <t>D1</t>
        </is>
      </c>
      <c r="C353" t="inlineStr">
        <is>
          <t>CNA</t>
        </is>
      </c>
      <c r="D353">
        <f>_xlfn.XLOOKUP(data[[#This Row],[Buyers]],lookup!$G$1:$G$50,lookup!$H$1:$H$50)</f>
        <v/>
      </c>
      <c r="E353">
        <f>VLOOKUP(A353,lookup!$D$1:$E$35,2,)</f>
        <v/>
      </c>
      <c r="F353">
        <f>_xlfn.CONCAT(A353,B353,D353)</f>
        <v/>
      </c>
      <c r="G353" t="inlineStr">
        <is>
          <t>250710</t>
        </is>
      </c>
      <c r="H353" t="inlineStr">
        <is>
          <t>2245839</t>
        </is>
      </c>
    </row>
    <row r="354">
      <c r="A354" t="inlineStr">
        <is>
          <t>JKL-U2-5</t>
        </is>
      </c>
      <c r="B354" t="inlineStr">
        <is>
          <t>D2</t>
        </is>
      </c>
      <c r="C354" t="inlineStr">
        <is>
          <t>CNA</t>
        </is>
      </c>
      <c r="D354">
        <f>_xlfn.XLOOKUP(data[[#This Row],[Buyers]],lookup!$G$1:$G$50,lookup!$H$1:$H$50)</f>
        <v/>
      </c>
      <c r="E354">
        <f>VLOOKUP(A354,lookup!$D$1:$E$35,2,)</f>
        <v/>
      </c>
      <c r="F354">
        <f>_xlfn.CONCAT(A354,B354,D354)</f>
        <v/>
      </c>
      <c r="G354" t="inlineStr">
        <is>
          <t>250715</t>
        </is>
      </c>
      <c r="H354" t="inlineStr">
        <is>
          <t>2245983</t>
        </is>
      </c>
    </row>
    <row r="355">
      <c r="A355" t="inlineStr">
        <is>
          <t>JKL-U2-5</t>
        </is>
      </c>
      <c r="B355" t="inlineStr">
        <is>
          <t>D3</t>
        </is>
      </c>
      <c r="C355" t="inlineStr">
        <is>
          <t>CNA</t>
        </is>
      </c>
      <c r="D355">
        <f>_xlfn.XLOOKUP(data[[#This Row],[Buyers]],lookup!$G$1:$G$50,lookup!$H$1:$H$50)</f>
        <v/>
      </c>
      <c r="E355">
        <f>VLOOKUP(A355,lookup!$D$1:$E$35,2,)</f>
        <v/>
      </c>
      <c r="F355">
        <f>_xlfn.CONCAT(A355,B355,D355)</f>
        <v/>
      </c>
      <c r="G355" t="inlineStr">
        <is>
          <t>250715</t>
        </is>
      </c>
      <c r="H355" t="inlineStr">
        <is>
          <t>2245983</t>
        </is>
      </c>
    </row>
    <row r="356">
      <c r="A356" t="inlineStr">
        <is>
          <t>JKL-U2-5</t>
        </is>
      </c>
      <c r="B356" t="inlineStr">
        <is>
          <t>E1</t>
        </is>
      </c>
      <c r="C356" t="inlineStr">
        <is>
          <t>CNA</t>
        </is>
      </c>
      <c r="D356">
        <f>_xlfn.XLOOKUP(data[[#This Row],[Buyers]],lookup!$G$1:$G$50,lookup!$H$1:$H$50)</f>
        <v/>
      </c>
      <c r="E356">
        <f>VLOOKUP(A356,lookup!$D$1:$E$35,2,)</f>
        <v/>
      </c>
      <c r="F356">
        <f>_xlfn.CONCAT(A356,B356,D356)</f>
        <v/>
      </c>
      <c r="G356" t="inlineStr">
        <is>
          <t>250710</t>
        </is>
      </c>
      <c r="H356" t="inlineStr">
        <is>
          <t>TEXASS-2245745</t>
        </is>
      </c>
    </row>
    <row r="357">
      <c r="A357" t="inlineStr">
        <is>
          <t>JKL-U2-5</t>
        </is>
      </c>
      <c r="B357" t="inlineStr">
        <is>
          <t>E2</t>
        </is>
      </c>
      <c r="C357" t="inlineStr">
        <is>
          <t>CNA</t>
        </is>
      </c>
      <c r="D357">
        <f>_xlfn.XLOOKUP(data[[#This Row],[Buyers]],lookup!$G$1:$G$50,lookup!$H$1:$H$50)</f>
        <v/>
      </c>
      <c r="E357">
        <f>VLOOKUP(A357,lookup!$D$1:$E$35,2,)</f>
        <v/>
      </c>
      <c r="F357">
        <f>_xlfn.CONCAT(A357,B357,D357)</f>
        <v/>
      </c>
      <c r="G357" t="inlineStr">
        <is>
          <t>250715</t>
        </is>
      </c>
      <c r="H357" t="inlineStr">
        <is>
          <t>2245983</t>
        </is>
      </c>
    </row>
    <row r="358">
      <c r="A358" t="inlineStr">
        <is>
          <t>JKL-U2-5</t>
        </is>
      </c>
      <c r="B358" t="inlineStr">
        <is>
          <t>E3</t>
        </is>
      </c>
      <c r="C358" t="inlineStr">
        <is>
          <t>GUE</t>
        </is>
      </c>
      <c r="D358">
        <f>_xlfn.XLOOKUP(data[[#This Row],[Buyers]],lookup!$G$1:$G$50,lookup!$H$1:$H$50)</f>
        <v/>
      </c>
      <c r="E358">
        <f>VLOOKUP(A358,lookup!$D$1:$E$35,2,)</f>
        <v/>
      </c>
      <c r="F358">
        <f>_xlfn.CONCAT(A358,B358,D358)</f>
        <v/>
      </c>
      <c r="G358" t="inlineStr">
        <is>
          <t>250725</t>
        </is>
      </c>
      <c r="H358" t="inlineStr">
        <is>
          <t>M2YI72R16</t>
        </is>
      </c>
    </row>
    <row r="359">
      <c r="A359" t="inlineStr">
        <is>
          <t>JKL-U2-5</t>
        </is>
      </c>
      <c r="B359" t="inlineStr">
        <is>
          <t>F1</t>
        </is>
      </c>
      <c r="C359" t="inlineStr">
        <is>
          <t>CNA</t>
        </is>
      </c>
      <c r="D359">
        <f>_xlfn.XLOOKUP(data[[#This Row],[Buyers]],lookup!$G$1:$G$50,lookup!$H$1:$H$50)</f>
        <v/>
      </c>
      <c r="E359">
        <f>VLOOKUP(A359,lookup!$D$1:$E$35,2,)</f>
        <v/>
      </c>
      <c r="F359">
        <f>_xlfn.CONCAT(A359,B359,D359)</f>
        <v/>
      </c>
      <c r="G359" t="inlineStr">
        <is>
          <t>250715</t>
        </is>
      </c>
      <c r="H359" t="inlineStr">
        <is>
          <t>2224843-R2</t>
        </is>
      </c>
    </row>
    <row r="360">
      <c r="A360" t="inlineStr">
        <is>
          <t>JKL-U2-5</t>
        </is>
      </c>
      <c r="B360" t="inlineStr">
        <is>
          <t>F3</t>
        </is>
      </c>
      <c r="C360" t="inlineStr">
        <is>
          <t>CNA</t>
        </is>
      </c>
      <c r="D360">
        <f>_xlfn.XLOOKUP(data[[#This Row],[Buyers]],lookup!$G$1:$G$50,lookup!$H$1:$H$50)</f>
        <v/>
      </c>
      <c r="E360">
        <f>VLOOKUP(A360,lookup!$D$1:$E$35,2,)</f>
        <v/>
      </c>
      <c r="F360">
        <f>_xlfn.CONCAT(A360,B360,D360)</f>
        <v/>
      </c>
      <c r="G360" t="inlineStr">
        <is>
          <t>250702</t>
        </is>
      </c>
      <c r="H360" t="inlineStr">
        <is>
          <t>2244488-QR</t>
        </is>
      </c>
    </row>
    <row r="361">
      <c r="A361" t="inlineStr">
        <is>
          <t>JKL-U2-5</t>
        </is>
      </c>
      <c r="B361" t="inlineStr">
        <is>
          <t>F3</t>
        </is>
      </c>
      <c r="C361" t="inlineStr">
        <is>
          <t>NFR</t>
        </is>
      </c>
      <c r="D361">
        <f>_xlfn.XLOOKUP(data[[#This Row],[Buyers]],lookup!$G$1:$G$50,lookup!$H$1:$H$50)</f>
        <v/>
      </c>
      <c r="E361">
        <f>VLOOKUP(A361,lookup!$D$1:$E$35,2,)</f>
        <v/>
      </c>
      <c r="F361">
        <f>_xlfn.CONCAT(A361,B361,D361)</f>
        <v/>
      </c>
      <c r="G361" t="inlineStr">
        <is>
          <t>250513</t>
        </is>
      </c>
      <c r="H361" t="inlineStr">
        <is>
          <t>865544</t>
        </is>
      </c>
    </row>
    <row r="362">
      <c r="A362" t="inlineStr">
        <is>
          <t>GTAL-1</t>
        </is>
      </c>
      <c r="B362" t="inlineStr">
        <is>
          <t>A2</t>
        </is>
      </c>
      <c r="C362" t="inlineStr">
        <is>
          <t>HNM</t>
        </is>
      </c>
      <c r="D362">
        <f>_xlfn.XLOOKUP(data[[#This Row],[Buyers]],lookup!$G$1:$G$50,lookup!$H$1:$H$50)</f>
        <v/>
      </c>
      <c r="E362">
        <f>VLOOKUP(A362,lookup!$D$1:$E$35,2,)</f>
        <v/>
      </c>
      <c r="F362">
        <f>_xlfn.CONCAT(A362,B362,D362)</f>
        <v/>
      </c>
      <c r="G362" t="inlineStr">
        <is>
          <t>250712</t>
        </is>
      </c>
      <c r="H362" t="inlineStr">
        <is>
          <t>430269-7648</t>
        </is>
      </c>
    </row>
    <row r="363">
      <c r="A363" t="inlineStr">
        <is>
          <t>GTAL-1</t>
        </is>
      </c>
      <c r="B363" t="inlineStr">
        <is>
          <t>B2</t>
        </is>
      </c>
      <c r="C363" t="inlineStr">
        <is>
          <t>HNM</t>
        </is>
      </c>
      <c r="D363">
        <f>_xlfn.XLOOKUP(data[[#This Row],[Buyers]],lookup!$G$1:$G$50,lookup!$H$1:$H$50)</f>
        <v/>
      </c>
      <c r="E363">
        <f>VLOOKUP(A363,lookup!$D$1:$E$35,2,)</f>
        <v/>
      </c>
      <c r="F363">
        <f>_xlfn.CONCAT(A363,B363,D363)</f>
        <v/>
      </c>
      <c r="G363" t="inlineStr">
        <is>
          <t>250712</t>
        </is>
      </c>
      <c r="H363" t="inlineStr">
        <is>
          <t>427034-6515</t>
        </is>
      </c>
    </row>
    <row r="364">
      <c r="A364" t="inlineStr">
        <is>
          <t>GTAL-1</t>
        </is>
      </c>
      <c r="B364" t="inlineStr">
        <is>
          <t>C2</t>
        </is>
      </c>
      <c r="C364" t="inlineStr">
        <is>
          <t>HNM</t>
        </is>
      </c>
      <c r="D364">
        <f>_xlfn.XLOOKUP(data[[#This Row],[Buyers]],lookup!$G$1:$G$50,lookup!$H$1:$H$50)</f>
        <v/>
      </c>
      <c r="E364">
        <f>VLOOKUP(A364,lookup!$D$1:$E$35,2,)</f>
        <v/>
      </c>
      <c r="F364">
        <f>_xlfn.CONCAT(A364,B364,D364)</f>
        <v/>
      </c>
      <c r="G364" t="inlineStr">
        <is>
          <t>250712</t>
        </is>
      </c>
      <c r="H364" t="inlineStr">
        <is>
          <t>427034-6515</t>
        </is>
      </c>
    </row>
    <row r="365">
      <c r="A365" t="inlineStr">
        <is>
          <t>GTAL-1</t>
        </is>
      </c>
      <c r="B365" t="inlineStr">
        <is>
          <t>D2</t>
        </is>
      </c>
      <c r="C365" t="inlineStr">
        <is>
          <t>HNM</t>
        </is>
      </c>
      <c r="D365">
        <f>_xlfn.XLOOKUP(data[[#This Row],[Buyers]],lookup!$G$1:$G$50,lookup!$H$1:$H$50)</f>
        <v/>
      </c>
      <c r="E365">
        <f>VLOOKUP(A365,lookup!$D$1:$E$35,2,)</f>
        <v/>
      </c>
      <c r="F365">
        <f>_xlfn.CONCAT(A365,B365,D365)</f>
        <v/>
      </c>
      <c r="G365" t="inlineStr">
        <is>
          <t>250714</t>
        </is>
      </c>
      <c r="H365" t="inlineStr">
        <is>
          <t>425438-7616</t>
        </is>
      </c>
    </row>
    <row r="366">
      <c r="A366" t="inlineStr">
        <is>
          <t>GTAL-1</t>
        </is>
      </c>
      <c r="B366" t="inlineStr">
        <is>
          <t>E2</t>
        </is>
      </c>
      <c r="C366" t="inlineStr">
        <is>
          <t>HNM</t>
        </is>
      </c>
      <c r="D366">
        <f>_xlfn.XLOOKUP(data[[#This Row],[Buyers]],lookup!$G$1:$G$50,lookup!$H$1:$H$50)</f>
        <v/>
      </c>
      <c r="E366">
        <f>VLOOKUP(A366,lookup!$D$1:$E$35,2,)</f>
        <v/>
      </c>
      <c r="F366">
        <f>_xlfn.CONCAT(A366,B366,D366)</f>
        <v/>
      </c>
      <c r="G366" t="inlineStr">
        <is>
          <t>250714</t>
        </is>
      </c>
      <c r="H366" t="inlineStr">
        <is>
          <t>425438-7616</t>
        </is>
      </c>
    </row>
    <row r="367">
      <c r="A367" t="inlineStr">
        <is>
          <t>GTAL-2</t>
        </is>
      </c>
      <c r="B367" t="inlineStr">
        <is>
          <t>A1</t>
        </is>
      </c>
      <c r="C367" t="inlineStr">
        <is>
          <t>HNM</t>
        </is>
      </c>
      <c r="D367">
        <f>_xlfn.XLOOKUP(data[[#This Row],[Buyers]],lookup!$G$1:$G$50,lookup!$H$1:$H$50)</f>
        <v/>
      </c>
      <c r="E367">
        <f>VLOOKUP(A367,lookup!$D$1:$E$35,2,)</f>
        <v/>
      </c>
      <c r="F367">
        <f>_xlfn.CONCAT(A367,B367,D367)</f>
        <v/>
      </c>
      <c r="G367" t="inlineStr">
        <is>
          <t>250705</t>
        </is>
      </c>
      <c r="H367" t="inlineStr">
        <is>
          <t>427183-7648</t>
        </is>
      </c>
    </row>
    <row r="368">
      <c r="A368" t="inlineStr">
        <is>
          <t>GTAL-2</t>
        </is>
      </c>
      <c r="B368" t="inlineStr">
        <is>
          <t>A2</t>
        </is>
      </c>
      <c r="C368" t="inlineStr">
        <is>
          <t>HNM</t>
        </is>
      </c>
      <c r="D368">
        <f>_xlfn.XLOOKUP(data[[#This Row],[Buyers]],lookup!$G$1:$G$50,lookup!$H$1:$H$50)</f>
        <v/>
      </c>
      <c r="E368">
        <f>VLOOKUP(A368,lookup!$D$1:$E$35,2,)</f>
        <v/>
      </c>
      <c r="F368">
        <f>_xlfn.CONCAT(A368,B368,D368)</f>
        <v/>
      </c>
      <c r="G368" t="inlineStr">
        <is>
          <t>250714</t>
        </is>
      </c>
      <c r="H368" t="inlineStr">
        <is>
          <t>416611-424062</t>
        </is>
      </c>
    </row>
    <row r="369">
      <c r="A369" t="inlineStr">
        <is>
          <t>GTAL-2</t>
        </is>
      </c>
      <c r="B369" t="inlineStr">
        <is>
          <t>B1</t>
        </is>
      </c>
      <c r="C369" t="inlineStr">
        <is>
          <t>HNM</t>
        </is>
      </c>
      <c r="D369">
        <f>_xlfn.XLOOKUP(data[[#This Row],[Buyers]],lookup!$G$1:$G$50,lookup!$H$1:$H$50)</f>
        <v/>
      </c>
      <c r="E369">
        <f>VLOOKUP(A369,lookup!$D$1:$E$35,2,)</f>
        <v/>
      </c>
      <c r="F369">
        <f>_xlfn.CONCAT(A369,B369,D369)</f>
        <v/>
      </c>
      <c r="G369" t="inlineStr">
        <is>
          <t>250630</t>
        </is>
      </c>
      <c r="H369" t="inlineStr">
        <is>
          <t>404780-7930</t>
        </is>
      </c>
    </row>
    <row r="370">
      <c r="A370" t="inlineStr">
        <is>
          <t>GTAL-2</t>
        </is>
      </c>
      <c r="B370" t="inlineStr">
        <is>
          <t>B2</t>
        </is>
      </c>
      <c r="C370" t="inlineStr">
        <is>
          <t>HNM</t>
        </is>
      </c>
      <c r="D370">
        <f>_xlfn.XLOOKUP(data[[#This Row],[Buyers]],lookup!$G$1:$G$50,lookup!$H$1:$H$50)</f>
        <v/>
      </c>
      <c r="E370">
        <f>VLOOKUP(A370,lookup!$D$1:$E$35,2,)</f>
        <v/>
      </c>
      <c r="F370">
        <f>_xlfn.CONCAT(A370,B370,D370)</f>
        <v/>
      </c>
      <c r="G370" t="inlineStr">
        <is>
          <t>250714</t>
        </is>
      </c>
      <c r="H370" t="inlineStr">
        <is>
          <t>416611-424062</t>
        </is>
      </c>
    </row>
    <row r="371">
      <c r="A371" t="inlineStr">
        <is>
          <t>GTAL-2</t>
        </is>
      </c>
      <c r="B371" t="inlineStr">
        <is>
          <t>C1</t>
        </is>
      </c>
      <c r="C371" t="inlineStr">
        <is>
          <t>HNM</t>
        </is>
      </c>
      <c r="D371">
        <f>_xlfn.XLOOKUP(data[[#This Row],[Buyers]],lookup!$G$1:$G$50,lookup!$H$1:$H$50)</f>
        <v/>
      </c>
      <c r="E371">
        <f>VLOOKUP(A371,lookup!$D$1:$E$35,2,)</f>
        <v/>
      </c>
      <c r="F371">
        <f>_xlfn.CONCAT(A371,B371,D371)</f>
        <v/>
      </c>
      <c r="G371" t="inlineStr">
        <is>
          <t>250630</t>
        </is>
      </c>
      <c r="H371" t="inlineStr">
        <is>
          <t>410121-4215</t>
        </is>
      </c>
    </row>
    <row r="372">
      <c r="A372" t="inlineStr">
        <is>
          <t>GTAL-2</t>
        </is>
      </c>
      <c r="B372" t="inlineStr">
        <is>
          <t>C2</t>
        </is>
      </c>
      <c r="C372" t="inlineStr">
        <is>
          <t>HNM</t>
        </is>
      </c>
      <c r="D372">
        <f>_xlfn.XLOOKUP(data[[#This Row],[Buyers]],lookup!$G$1:$G$50,lookup!$H$1:$H$50)</f>
        <v/>
      </c>
      <c r="E372">
        <f>VLOOKUP(A372,lookup!$D$1:$E$35,2,)</f>
        <v/>
      </c>
      <c r="F372">
        <f>_xlfn.CONCAT(A372,B372,D372)</f>
        <v/>
      </c>
      <c r="G372" t="inlineStr">
        <is>
          <t>250714</t>
        </is>
      </c>
      <c r="H372" t="inlineStr">
        <is>
          <t>416611-424062</t>
        </is>
      </c>
    </row>
    <row r="373">
      <c r="A373" t="inlineStr">
        <is>
          <t>GTAL-2</t>
        </is>
      </c>
      <c r="B373" t="inlineStr">
        <is>
          <t>D1</t>
        </is>
      </c>
      <c r="C373" t="inlineStr">
        <is>
          <t>HNM</t>
        </is>
      </c>
      <c r="D373">
        <f>_xlfn.XLOOKUP(data[[#This Row],[Buyers]],lookup!$G$1:$G$50,lookup!$H$1:$H$50)</f>
        <v/>
      </c>
      <c r="E373">
        <f>VLOOKUP(A373,lookup!$D$1:$E$35,2,)</f>
        <v/>
      </c>
      <c r="F373">
        <f>_xlfn.CONCAT(A373,B373,D373)</f>
        <v/>
      </c>
      <c r="G373" t="inlineStr">
        <is>
          <t>250614</t>
        </is>
      </c>
      <c r="H373" t="inlineStr">
        <is>
          <t>390283-6525</t>
        </is>
      </c>
    </row>
    <row r="374">
      <c r="A374" t="inlineStr">
        <is>
          <t>GTAL-2</t>
        </is>
      </c>
      <c r="B374" t="inlineStr">
        <is>
          <t>D2</t>
        </is>
      </c>
      <c r="C374" t="inlineStr">
        <is>
          <t>HNM</t>
        </is>
      </c>
      <c r="D374">
        <f>_xlfn.XLOOKUP(data[[#This Row],[Buyers]],lookup!$G$1:$G$50,lookup!$H$1:$H$50)</f>
        <v/>
      </c>
      <c r="E374">
        <f>VLOOKUP(A374,lookup!$D$1:$E$35,2,)</f>
        <v/>
      </c>
      <c r="F374">
        <f>_xlfn.CONCAT(A374,B374,D374)</f>
        <v/>
      </c>
      <c r="G374" t="inlineStr">
        <is>
          <t>250714</t>
        </is>
      </c>
      <c r="H374" t="inlineStr">
        <is>
          <t>416611-424062</t>
        </is>
      </c>
    </row>
    <row r="375">
      <c r="A375" t="inlineStr">
        <is>
          <t>GTAL-2</t>
        </is>
      </c>
      <c r="B375" t="inlineStr">
        <is>
          <t>E1</t>
        </is>
      </c>
      <c r="C375" t="inlineStr">
        <is>
          <t>HNM</t>
        </is>
      </c>
      <c r="D375">
        <f>_xlfn.XLOOKUP(data[[#This Row],[Buyers]],lookup!$G$1:$G$50,lookup!$H$1:$H$50)</f>
        <v/>
      </c>
      <c r="E375">
        <f>VLOOKUP(A375,lookup!$D$1:$E$35,2,)</f>
        <v/>
      </c>
      <c r="F375">
        <f>_xlfn.CONCAT(A375,B375,D375)</f>
        <v/>
      </c>
      <c r="G375" t="inlineStr">
        <is>
          <t>250621</t>
        </is>
      </c>
      <c r="H375" t="inlineStr">
        <is>
          <t>410930-6515</t>
        </is>
      </c>
    </row>
    <row r="376">
      <c r="A376" t="inlineStr">
        <is>
          <t>GTAL-2</t>
        </is>
      </c>
      <c r="B376" t="inlineStr">
        <is>
          <t>E2</t>
        </is>
      </c>
      <c r="C376" t="inlineStr">
        <is>
          <t>HNM</t>
        </is>
      </c>
      <c r="D376">
        <f>_xlfn.XLOOKUP(data[[#This Row],[Buyers]],lookup!$G$1:$G$50,lookup!$H$1:$H$50)</f>
        <v/>
      </c>
      <c r="E376">
        <f>VLOOKUP(A376,lookup!$D$1:$E$35,2,)</f>
        <v/>
      </c>
      <c r="F376">
        <f>_xlfn.CONCAT(A376,B376,D376)</f>
        <v/>
      </c>
      <c r="G376" t="inlineStr">
        <is>
          <t>250712</t>
        </is>
      </c>
      <c r="H376" t="inlineStr">
        <is>
          <t>430269-7648</t>
        </is>
      </c>
    </row>
    <row r="377">
      <c r="A377" t="inlineStr">
        <is>
          <t>GTAL-2</t>
        </is>
      </c>
      <c r="B377" t="inlineStr">
        <is>
          <t>F1</t>
        </is>
      </c>
      <c r="C377" t="inlineStr">
        <is>
          <t>KMR</t>
        </is>
      </c>
      <c r="D377">
        <f>_xlfn.XLOOKUP(data[[#This Row],[Buyers]],lookup!$G$1:$G$50,lookup!$H$1:$H$50)</f>
        <v/>
      </c>
      <c r="E377">
        <f>VLOOKUP(A377,lookup!$D$1:$E$35,2,)</f>
        <v/>
      </c>
      <c r="F377">
        <f>_xlfn.CONCAT(A377,B377,D377)</f>
        <v/>
      </c>
      <c r="G377" t="inlineStr">
        <is>
          <t>250722</t>
        </is>
      </c>
      <c r="H377" t="inlineStr">
        <is>
          <t>04NS25SLE166F2</t>
        </is>
      </c>
    </row>
    <row r="378">
      <c r="A378" t="inlineStr">
        <is>
          <t>GTAL-2</t>
        </is>
      </c>
      <c r="B378" t="inlineStr">
        <is>
          <t>F2</t>
        </is>
      </c>
      <c r="C378" t="inlineStr">
        <is>
          <t>HNM</t>
        </is>
      </c>
      <c r="D378">
        <f>_xlfn.XLOOKUP(data[[#This Row],[Buyers]],lookup!$G$1:$G$50,lookup!$H$1:$H$50)</f>
        <v/>
      </c>
      <c r="E378">
        <f>VLOOKUP(A378,lookup!$D$1:$E$35,2,)</f>
        <v/>
      </c>
      <c r="F378">
        <f>_xlfn.CONCAT(A378,B378,D378)</f>
        <v/>
      </c>
      <c r="G378" t="inlineStr">
        <is>
          <t>250705</t>
        </is>
      </c>
      <c r="H378" t="inlineStr">
        <is>
          <t>427183-7648</t>
        </is>
      </c>
    </row>
    <row r="379">
      <c r="A379" t="inlineStr">
        <is>
          <t>GTAL-3</t>
        </is>
      </c>
      <c r="B379" t="inlineStr">
        <is>
          <t>A1</t>
        </is>
      </c>
      <c r="C379" t="inlineStr">
        <is>
          <t>HNM</t>
        </is>
      </c>
      <c r="D379">
        <f>_xlfn.XLOOKUP(data[[#This Row],[Buyers]],lookup!$G$1:$G$50,lookup!$H$1:$H$50)</f>
        <v/>
      </c>
      <c r="E379">
        <f>VLOOKUP(A379,lookup!$D$1:$E$35,2,)</f>
        <v/>
      </c>
      <c r="F379">
        <f>_xlfn.CONCAT(A379,B379,D379)</f>
        <v/>
      </c>
      <c r="G379" t="inlineStr">
        <is>
          <t>250707</t>
        </is>
      </c>
      <c r="H379" t="inlineStr">
        <is>
          <t>425437-7616</t>
        </is>
      </c>
    </row>
    <row r="380">
      <c r="A380" t="inlineStr">
        <is>
          <t>GTAL-3</t>
        </is>
      </c>
      <c r="B380" t="inlineStr">
        <is>
          <t>A2</t>
        </is>
      </c>
      <c r="C380" s="4" t="inlineStr">
        <is>
          <t>HNM</t>
        </is>
      </c>
      <c r="D380">
        <f>_xlfn.XLOOKUP(data[[#This Row],[Buyers]],lookup!$G$1:$G$50,lookup!$H$1:$H$50)</f>
        <v/>
      </c>
      <c r="E380">
        <f>VLOOKUP(A380,lookup!$D$1:$E$35,2,)</f>
        <v/>
      </c>
      <c r="F380">
        <f>_xlfn.CONCAT(A380,B380,D380)</f>
        <v/>
      </c>
      <c r="G380" t="inlineStr">
        <is>
          <t>250707</t>
        </is>
      </c>
      <c r="H380" t="inlineStr">
        <is>
          <t>425437-7616</t>
        </is>
      </c>
    </row>
    <row r="381">
      <c r="A381" t="inlineStr">
        <is>
          <t>GTAL-3</t>
        </is>
      </c>
      <c r="B381" t="inlineStr">
        <is>
          <t>B1</t>
        </is>
      </c>
      <c r="C381" s="4" t="inlineStr">
        <is>
          <t>HNM</t>
        </is>
      </c>
      <c r="D381">
        <f>_xlfn.XLOOKUP(data[[#This Row],[Buyers]],lookup!$G$1:$G$50,lookup!$H$1:$H$50)</f>
        <v/>
      </c>
      <c r="E381">
        <f>VLOOKUP(A381,lookup!$D$1:$E$35,2,)</f>
        <v/>
      </c>
      <c r="F381">
        <f>_xlfn.CONCAT(A381,B381,D381)</f>
        <v/>
      </c>
      <c r="G381" t="inlineStr">
        <is>
          <t>250712</t>
        </is>
      </c>
      <c r="H381" t="inlineStr">
        <is>
          <t>430269-7648</t>
        </is>
      </c>
    </row>
    <row r="382">
      <c r="A382" t="inlineStr">
        <is>
          <t>GTAL-3</t>
        </is>
      </c>
      <c r="B382" t="inlineStr">
        <is>
          <t>B2</t>
        </is>
      </c>
      <c r="C382" s="4" t="inlineStr">
        <is>
          <t>HNM</t>
        </is>
      </c>
      <c r="D382">
        <f>_xlfn.XLOOKUP(data[[#This Row],[Buyers]],lookup!$G$1:$G$50,lookup!$H$1:$H$50)</f>
        <v/>
      </c>
      <c r="E382">
        <f>VLOOKUP(A382,lookup!$D$1:$E$35,2,)</f>
        <v/>
      </c>
      <c r="F382">
        <f>_xlfn.CONCAT(A382,B382,D382)</f>
        <v/>
      </c>
      <c r="G382" t="inlineStr">
        <is>
          <t>250712</t>
        </is>
      </c>
      <c r="H382" t="inlineStr">
        <is>
          <t>430269-7648</t>
        </is>
      </c>
    </row>
    <row r="383">
      <c r="A383" t="inlineStr">
        <is>
          <t>GTAL-3</t>
        </is>
      </c>
      <c r="B383" t="inlineStr">
        <is>
          <t>C1</t>
        </is>
      </c>
      <c r="C383" s="4" t="inlineStr">
        <is>
          <t>HNM</t>
        </is>
      </c>
      <c r="D383">
        <f>_xlfn.XLOOKUP(data[[#This Row],[Buyers]],lookup!$G$1:$G$50,lookup!$H$1:$H$50)</f>
        <v/>
      </c>
      <c r="E383">
        <f>VLOOKUP(A383,lookup!$D$1:$E$35,2,)</f>
        <v/>
      </c>
      <c r="F383">
        <f>_xlfn.CONCAT(A383,B383,D383)</f>
        <v/>
      </c>
      <c r="G383" t="inlineStr">
        <is>
          <t>250707</t>
        </is>
      </c>
      <c r="H383" t="inlineStr">
        <is>
          <t>425437-7616</t>
        </is>
      </c>
    </row>
    <row r="384">
      <c r="A384" t="inlineStr">
        <is>
          <t>GTAL-3</t>
        </is>
      </c>
      <c r="B384" t="inlineStr">
        <is>
          <t>C2</t>
        </is>
      </c>
      <c r="C384" s="4" t="inlineStr">
        <is>
          <t>HNM</t>
        </is>
      </c>
      <c r="D384">
        <f>_xlfn.XLOOKUP(data[[#This Row],[Buyers]],lookup!$G$1:$G$50,lookup!$H$1:$H$50)</f>
        <v/>
      </c>
      <c r="E384">
        <f>VLOOKUP(A384,lookup!$D$1:$E$35,2,)</f>
        <v/>
      </c>
      <c r="F384">
        <f>_xlfn.CONCAT(A384,B384,D384)</f>
        <v/>
      </c>
      <c r="G384" t="inlineStr">
        <is>
          <t>250719</t>
        </is>
      </c>
      <c r="H384" t="inlineStr">
        <is>
          <t>425037-7648</t>
        </is>
      </c>
    </row>
    <row r="385">
      <c r="A385" t="inlineStr">
        <is>
          <t>GTAL-3</t>
        </is>
      </c>
      <c r="B385" t="inlineStr">
        <is>
          <t>D1</t>
        </is>
      </c>
      <c r="C385" s="4" t="inlineStr">
        <is>
          <t>HNM</t>
        </is>
      </c>
      <c r="D385">
        <f>_xlfn.XLOOKUP(data[[#This Row],[Buyers]],lookup!$G$1:$G$50,lookup!$H$1:$H$50)</f>
        <v/>
      </c>
      <c r="E385">
        <f>VLOOKUP(A385,lookup!$D$1:$E$35,2,)</f>
        <v/>
      </c>
      <c r="F385">
        <f>_xlfn.CONCAT(A385,B385,D385)</f>
        <v/>
      </c>
      <c r="G385" t="inlineStr">
        <is>
          <t>250712</t>
        </is>
      </c>
      <c r="H385" t="inlineStr">
        <is>
          <t>430269-7648</t>
        </is>
      </c>
    </row>
    <row r="386">
      <c r="A386" t="inlineStr">
        <is>
          <t>GTAL-3</t>
        </is>
      </c>
      <c r="B386" t="inlineStr">
        <is>
          <t>D2</t>
        </is>
      </c>
      <c r="C386" s="4" t="inlineStr">
        <is>
          <t>HNM</t>
        </is>
      </c>
      <c r="D386">
        <f>_xlfn.XLOOKUP(data[[#This Row],[Buyers]],lookup!$G$1:$G$50,lookup!$H$1:$H$50)</f>
        <v/>
      </c>
      <c r="E386">
        <f>VLOOKUP(A386,lookup!$D$1:$E$35,2,)</f>
        <v/>
      </c>
      <c r="F386">
        <f>_xlfn.CONCAT(A386,B386,D386)</f>
        <v/>
      </c>
      <c r="G386" t="inlineStr">
        <is>
          <t>250712</t>
        </is>
      </c>
      <c r="H386" t="inlineStr">
        <is>
          <t>430269-7648</t>
        </is>
      </c>
    </row>
    <row r="387">
      <c r="A387" t="inlineStr">
        <is>
          <t>GTAL-3</t>
        </is>
      </c>
      <c r="B387" t="inlineStr">
        <is>
          <t>E1</t>
        </is>
      </c>
      <c r="C387" s="4" t="inlineStr">
        <is>
          <t>HNM</t>
        </is>
      </c>
      <c r="D387">
        <f>_xlfn.XLOOKUP(data[[#This Row],[Buyers]],lookup!$G$1:$G$50,lookup!$H$1:$H$50)</f>
        <v/>
      </c>
      <c r="E387">
        <f>VLOOKUP(A387,lookup!$D$1:$E$35,2,)</f>
        <v/>
      </c>
      <c r="F387">
        <f>_xlfn.CONCAT(A387,B387,D387)</f>
        <v/>
      </c>
      <c r="G387" t="inlineStr">
        <is>
          <t>250714</t>
        </is>
      </c>
      <c r="H387" t="inlineStr">
        <is>
          <t>423534-4215</t>
        </is>
      </c>
    </row>
    <row r="388">
      <c r="A388" t="inlineStr">
        <is>
          <t>GTAL-3</t>
        </is>
      </c>
      <c r="B388" t="inlineStr">
        <is>
          <t>F1</t>
        </is>
      </c>
      <c r="C388" s="4" t="inlineStr">
        <is>
          <t>HNM</t>
        </is>
      </c>
      <c r="D388">
        <f>_xlfn.XLOOKUP(data[[#This Row],[Buyers]],lookup!$G$1:$G$50,lookup!$H$1:$H$50)</f>
        <v/>
      </c>
      <c r="E388">
        <f>VLOOKUP(A388,lookup!$D$1:$E$35,2,)</f>
        <v/>
      </c>
      <c r="F388">
        <f>_xlfn.CONCAT(A388,B388,D388)</f>
        <v/>
      </c>
      <c r="G388" t="inlineStr">
        <is>
          <t>250714</t>
        </is>
      </c>
      <c r="H388" t="inlineStr">
        <is>
          <t>423534-4215</t>
        </is>
      </c>
    </row>
    <row r="389">
      <c r="A389" t="inlineStr">
        <is>
          <t>GTAL-3</t>
        </is>
      </c>
      <c r="B389" t="inlineStr">
        <is>
          <t>F2</t>
        </is>
      </c>
      <c r="C389" s="4" t="inlineStr">
        <is>
          <t>HNM</t>
        </is>
      </c>
      <c r="D389">
        <f>_xlfn.XLOOKUP(data[[#This Row],[Buyers]],lookup!$G$1:$G$50,lookup!$H$1:$H$50)</f>
        <v/>
      </c>
      <c r="E389">
        <f>VLOOKUP(A389,lookup!$D$1:$E$35,2,)</f>
        <v/>
      </c>
      <c r="F389">
        <f>_xlfn.CONCAT(A389,B389,D389)</f>
        <v/>
      </c>
      <c r="G389" t="inlineStr">
        <is>
          <t>250621</t>
        </is>
      </c>
      <c r="H389" t="inlineStr">
        <is>
          <t>409740-6525</t>
        </is>
      </c>
    </row>
    <row r="390">
      <c r="A390" t="inlineStr"/>
      <c r="B390" t="inlineStr"/>
      <c r="C390" s="4" t="inlineStr"/>
      <c r="D390">
        <f>_xlfn.XLOOKUP(data[[#This Row],[Buyers]],lookup!$G$1:$G$50,lookup!$H$1:$H$50)</f>
        <v/>
      </c>
      <c r="E390">
        <f>VLOOKUP(A390,lookup!$D$1:$E$35,2,)</f>
        <v/>
      </c>
      <c r="F390">
        <f>_xlfn.CONCAT(A390,B390,D390)</f>
        <v/>
      </c>
      <c r="G390" t="inlineStr">
        <is>
          <t>250621</t>
        </is>
      </c>
      <c r="H390" t="inlineStr">
        <is>
          <t>392893-8748</t>
        </is>
      </c>
    </row>
    <row r="391">
      <c r="A391" t="inlineStr"/>
      <c r="B391" t="inlineStr"/>
      <c r="C391" s="4" t="inlineStr"/>
      <c r="D391">
        <f>_xlfn.XLOOKUP(data[[#This Row],[Buyers]],lookup!$G$1:$G$50,lookup!$H$1:$H$50)</f>
        <v/>
      </c>
      <c r="E391">
        <f>VLOOKUP(A391,lookup!$D$1:$E$35,2,)</f>
        <v/>
      </c>
      <c r="F391">
        <f>_xlfn.CONCAT(A391,B391,D391)</f>
        <v/>
      </c>
      <c r="G391" t="inlineStr">
        <is>
          <t>250714</t>
        </is>
      </c>
      <c r="H391" t="inlineStr">
        <is>
          <t>423534-4215</t>
        </is>
      </c>
    </row>
    <row r="392">
      <c r="A392" t="inlineStr"/>
      <c r="B392" t="inlineStr"/>
      <c r="C392" s="4" t="inlineStr"/>
      <c r="D392">
        <f>_xlfn.XLOOKUP(data[[#This Row],[Buyers]],lookup!$G$1:$G$50,lookup!$H$1:$H$50)</f>
        <v/>
      </c>
      <c r="E392">
        <f>VLOOKUP(A392,lookup!$D$1:$E$35,2,)</f>
        <v/>
      </c>
      <c r="F392">
        <f>_xlfn.CONCAT(A392,B392,D392)</f>
        <v/>
      </c>
      <c r="G392" t="inlineStr">
        <is>
          <t>250714</t>
        </is>
      </c>
      <c r="H392" t="inlineStr">
        <is>
          <t>425438-7616</t>
        </is>
      </c>
    </row>
    <row r="393">
      <c r="A393" t="inlineStr"/>
      <c r="B393" t="inlineStr"/>
      <c r="C393" s="4" t="inlineStr"/>
      <c r="D393">
        <f>_xlfn.XLOOKUP(data[[#This Row],[Buyers]],lookup!$G$1:$G$50,lookup!$H$1:$H$50)</f>
        <v/>
      </c>
      <c r="E393">
        <f>VLOOKUP(A393,lookup!$D$1:$E$35,2,)</f>
        <v/>
      </c>
      <c r="F393">
        <f>_xlfn.CONCAT(A393,B393,D393)</f>
        <v/>
      </c>
    </row>
    <row r="394">
      <c r="A394" t="inlineStr"/>
      <c r="B394" t="inlineStr"/>
      <c r="C394" s="4" t="inlineStr"/>
      <c r="D394">
        <f>_xlfn.XLOOKUP(data[[#This Row],[Buyers]],lookup!$G$1:$G$50,lookup!$H$1:$H$50)</f>
        <v/>
      </c>
      <c r="E394">
        <f>VLOOKUP(A394,lookup!$D$1:$E$35,2,)</f>
        <v/>
      </c>
      <c r="F394">
        <f>_xlfn.CONCAT(A394,B394,D394)</f>
        <v/>
      </c>
    </row>
    <row r="395">
      <c r="A395" t="inlineStr"/>
      <c r="B395" t="inlineStr"/>
      <c r="C395" s="4" t="inlineStr"/>
      <c r="D395">
        <f>_xlfn.XLOOKUP(data[[#This Row],[Buyers]],lookup!$G$1:$G$50,lookup!$H$1:$H$50)</f>
        <v/>
      </c>
      <c r="E395">
        <f>VLOOKUP(A395,lookup!$D$1:$E$35,2,)</f>
        <v/>
      </c>
      <c r="F395">
        <f>_xlfn.CONCAT(A395,B395,D395)</f>
        <v/>
      </c>
    </row>
    <row r="396">
      <c r="A396" t="inlineStr"/>
      <c r="B396" t="inlineStr"/>
      <c r="C396" s="4" t="inlineStr"/>
      <c r="D396">
        <f>_xlfn.XLOOKUP(data[[#This Row],[Buyers]],lookup!$G$1:$G$50,lookup!$H$1:$H$50)</f>
        <v/>
      </c>
      <c r="E396">
        <f>VLOOKUP(A396,lookup!$D$1:$E$35,2,)</f>
        <v/>
      </c>
      <c r="F396">
        <f>_xlfn.CONCAT(A396,B396,D396)</f>
        <v/>
      </c>
    </row>
    <row r="397">
      <c r="A397" t="inlineStr"/>
      <c r="B397" t="inlineStr"/>
      <c r="C397" s="4" t="inlineStr"/>
      <c r="D397">
        <f>_xlfn.XLOOKUP(data[[#This Row],[Buyers]],lookup!$G$1:$G$50,lookup!$H$1:$H$50)</f>
        <v/>
      </c>
      <c r="E397">
        <f>VLOOKUP(A397,lookup!$D$1:$E$35,2,)</f>
        <v/>
      </c>
      <c r="F397">
        <f>_xlfn.CONCAT(A397,B397,D397)</f>
        <v/>
      </c>
    </row>
    <row r="398">
      <c r="A398" t="inlineStr"/>
      <c r="B398" t="inlineStr"/>
      <c r="C398" s="4" t="inlineStr"/>
      <c r="D398">
        <f>_xlfn.XLOOKUP(data[[#This Row],[Buyers]],lookup!$G$1:$G$50,lookup!$H$1:$H$50)</f>
        <v/>
      </c>
      <c r="E398">
        <f>VLOOKUP(A398,lookup!$D$1:$E$35,2,)</f>
        <v/>
      </c>
      <c r="F398">
        <f>_xlfn.CONCAT(A398,B398,D398)</f>
        <v/>
      </c>
    </row>
    <row r="399">
      <c r="A399" t="inlineStr"/>
      <c r="B399" t="inlineStr"/>
      <c r="C399" s="4" t="inlineStr"/>
      <c r="D399">
        <f>_xlfn.XLOOKUP(data[[#This Row],[Buyers]],lookup!$G$1:$G$50,lookup!$H$1:$H$50)</f>
        <v/>
      </c>
      <c r="E399">
        <f>VLOOKUP(A399,lookup!$D$1:$E$35,2,)</f>
        <v/>
      </c>
      <c r="F399">
        <f>_xlfn.CONCAT(A399,B399,D399)</f>
        <v/>
      </c>
    </row>
    <row r="400">
      <c r="A400" t="inlineStr"/>
      <c r="B400" t="inlineStr"/>
      <c r="C400" s="4" t="inlineStr"/>
      <c r="D400">
        <f>_xlfn.XLOOKUP(data[[#This Row],[Buyers]],lookup!$G$1:$G$50,lookup!$H$1:$H$50)</f>
        <v/>
      </c>
      <c r="E400">
        <f>VLOOKUP(A400,lookup!$D$1:$E$35,2,)</f>
        <v/>
      </c>
      <c r="F400">
        <f>_xlfn.CONCAT(A400,B400,D400)</f>
        <v/>
      </c>
    </row>
    <row r="401">
      <c r="A401" t="inlineStr"/>
      <c r="B401" t="inlineStr"/>
      <c r="C401" s="4" t="inlineStr"/>
      <c r="D401">
        <f>_xlfn.XLOOKUP(data[[#This Row],[Buyers]],lookup!$G$1:$G$50,lookup!$H$1:$H$50)</f>
        <v/>
      </c>
      <c r="E401">
        <f>VLOOKUP(A401,lookup!$D$1:$E$35,2,)</f>
        <v/>
      </c>
      <c r="F401">
        <f>_xlfn.CONCAT(A401,B401,D401)</f>
        <v/>
      </c>
    </row>
    <row r="402">
      <c r="A402" t="inlineStr"/>
      <c r="B402" t="inlineStr"/>
      <c r="C402" s="4" t="inlineStr"/>
      <c r="D402">
        <f>_xlfn.XLOOKUP(data[[#This Row],[Buyers]],lookup!$G$1:$G$50,lookup!$H$1:$H$50)</f>
        <v/>
      </c>
      <c r="E402">
        <f>VLOOKUP(A402,lookup!$D$1:$E$35,2,)</f>
        <v/>
      </c>
      <c r="F402">
        <f>_xlfn.CONCAT(A402,B402,D402)</f>
        <v/>
      </c>
    </row>
    <row r="403">
      <c r="A403" t="inlineStr"/>
      <c r="B403" t="inlineStr"/>
      <c r="C403" s="4" t="inlineStr"/>
      <c r="D403">
        <f>_xlfn.XLOOKUP(data[[#This Row],[Buyers]],lookup!$G$1:$G$50,lookup!$H$1:$H$50)</f>
        <v/>
      </c>
      <c r="E403">
        <f>VLOOKUP(A403,lookup!$D$1:$E$35,2,)</f>
        <v/>
      </c>
      <c r="F403">
        <f>_xlfn.CONCAT(A403,B403,D403)</f>
        <v/>
      </c>
    </row>
    <row r="404">
      <c r="A404" t="inlineStr"/>
      <c r="B404" t="inlineStr"/>
      <c r="C404" s="4" t="inlineStr"/>
      <c r="D404">
        <f>_xlfn.XLOOKUP(data[[#This Row],[Buyers]],lookup!$G$1:$G$50,lookup!$H$1:$H$50)</f>
        <v/>
      </c>
      <c r="E404">
        <f>VLOOKUP(A404,lookup!$D$1:$E$35,2,)</f>
        <v/>
      </c>
      <c r="F404">
        <f>_xlfn.CONCAT(A404,B404,D404)</f>
        <v/>
      </c>
    </row>
    <row r="405">
      <c r="A405" t="inlineStr"/>
      <c r="B405" t="inlineStr"/>
      <c r="C405" s="4" t="inlineStr"/>
      <c r="D405">
        <f>_xlfn.XLOOKUP(data[[#This Row],[Buyers]],lookup!$G$1:$G$50,lookup!$H$1:$H$50)</f>
        <v/>
      </c>
      <c r="E405">
        <f>VLOOKUP(A405,lookup!$D$1:$E$35,2,)</f>
        <v/>
      </c>
      <c r="F405">
        <f>_xlfn.CONCAT(A405,B405,D405)</f>
        <v/>
      </c>
    </row>
    <row r="406">
      <c r="A406" t="inlineStr"/>
      <c r="B406" t="inlineStr"/>
      <c r="C406" s="4" t="inlineStr"/>
      <c r="D406">
        <f>_xlfn.XLOOKUP(data[[#This Row],[Buyers]],lookup!$G$1:$G$50,lookup!$H$1:$H$50)</f>
        <v/>
      </c>
      <c r="E406">
        <f>VLOOKUP(A406,lookup!$D$1:$E$35,2,)</f>
        <v/>
      </c>
      <c r="F406">
        <f>_xlfn.CONCAT(A406,B406,D406)</f>
        <v/>
      </c>
    </row>
    <row r="407">
      <c r="A407" t="inlineStr"/>
      <c r="B407" t="inlineStr"/>
      <c r="C407" s="4" t="inlineStr"/>
      <c r="D407">
        <f>_xlfn.XLOOKUP(data[[#This Row],[Buyers]],lookup!$G$1:$G$50,lookup!$H$1:$H$50)</f>
        <v/>
      </c>
      <c r="E407">
        <f>VLOOKUP(A407,lookup!$D$1:$E$35,2,)</f>
        <v/>
      </c>
      <c r="F407">
        <f>_xlfn.CONCAT(A407,B407,D407)</f>
        <v/>
      </c>
    </row>
    <row r="408">
      <c r="A408" t="inlineStr"/>
      <c r="B408" t="inlineStr"/>
      <c r="C408" s="4" t="inlineStr"/>
      <c r="D408">
        <f>_xlfn.XLOOKUP(data[[#This Row],[Buyers]],lookup!$G$1:$G$50,lookup!$H$1:$H$50)</f>
        <v/>
      </c>
      <c r="E408">
        <f>VLOOKUP(A408,lookup!$D$1:$E$35,2,)</f>
        <v/>
      </c>
      <c r="F408">
        <f>_xlfn.CONCAT(A408,B408,D408)</f>
        <v/>
      </c>
    </row>
    <row r="409">
      <c r="A409" t="inlineStr"/>
      <c r="B409" t="inlineStr"/>
      <c r="C409" s="4" t="inlineStr"/>
      <c r="D409">
        <f>_xlfn.XLOOKUP(data[[#This Row],[Buyers]],lookup!$G$1:$G$50,lookup!$H$1:$H$50)</f>
        <v/>
      </c>
      <c r="E409">
        <f>VLOOKUP(A409,lookup!$D$1:$E$35,2,)</f>
        <v/>
      </c>
      <c r="F409">
        <f>_xlfn.CONCAT(A409,B409,D409)</f>
        <v/>
      </c>
    </row>
    <row r="410">
      <c r="A410" t="inlineStr"/>
      <c r="B410" t="inlineStr"/>
      <c r="C410" s="4" t="inlineStr"/>
      <c r="D410">
        <f>_xlfn.XLOOKUP(data[[#This Row],[Buyers]],lookup!$G$1:$G$50,lookup!$H$1:$H$50)</f>
        <v/>
      </c>
      <c r="E410">
        <f>VLOOKUP(A410,lookup!$D$1:$E$35,2,)</f>
        <v/>
      </c>
      <c r="F410">
        <f>_xlfn.CONCAT(A410,B410,D410)</f>
        <v/>
      </c>
    </row>
    <row r="411">
      <c r="A411" t="inlineStr"/>
      <c r="B411" t="inlineStr"/>
      <c r="C411" s="4" t="inlineStr"/>
      <c r="D411">
        <f>_xlfn.XLOOKUP(data[[#This Row],[Buyers]],lookup!$G$1:$G$50,lookup!$H$1:$H$50)</f>
        <v/>
      </c>
      <c r="E411">
        <f>VLOOKUP(A411,lookup!$D$1:$E$35,2,)</f>
        <v/>
      </c>
      <c r="F411">
        <f>_xlfn.CONCAT(A411,B411,D411)</f>
        <v/>
      </c>
    </row>
    <row r="412">
      <c r="A412" t="inlineStr"/>
      <c r="B412" t="inlineStr"/>
      <c r="C412" s="4" t="inlineStr"/>
      <c r="D412">
        <f>_xlfn.XLOOKUP(data[[#This Row],[Buyers]],lookup!$G$1:$G$50,lookup!$H$1:$H$50)</f>
        <v/>
      </c>
      <c r="E412">
        <f>VLOOKUP(A412,lookup!$D$1:$E$35,2,)</f>
        <v/>
      </c>
      <c r="F412">
        <f>_xlfn.CONCAT(A412,B412,D412)</f>
        <v/>
      </c>
    </row>
    <row r="413">
      <c r="A413" t="inlineStr"/>
      <c r="B413" t="inlineStr"/>
      <c r="C413" s="4" t="inlineStr"/>
      <c r="D413">
        <f>_xlfn.XLOOKUP(data[[#This Row],[Buyers]],lookup!$G$1:$G$50,lookup!$H$1:$H$50)</f>
        <v/>
      </c>
      <c r="E413">
        <f>VLOOKUP(A413,lookup!$D$1:$E$35,2,)</f>
        <v/>
      </c>
      <c r="F413">
        <f>_xlfn.CONCAT(A413,B413,D413)</f>
        <v/>
      </c>
    </row>
    <row r="414">
      <c r="A414" t="inlineStr"/>
      <c r="B414" t="inlineStr"/>
      <c r="C414" s="4" t="inlineStr"/>
      <c r="D414">
        <f>_xlfn.XLOOKUP(data[[#This Row],[Buyers]],lookup!$G$1:$G$50,lookup!$H$1:$H$50)</f>
        <v/>
      </c>
      <c r="E414">
        <f>VLOOKUP(A414,lookup!$D$1:$E$35,2,)</f>
        <v/>
      </c>
      <c r="F414">
        <f>_xlfn.CONCAT(A414,B414,D414)</f>
        <v/>
      </c>
    </row>
    <row r="415">
      <c r="A415" t="inlineStr"/>
      <c r="B415" t="inlineStr"/>
      <c r="C415" s="4" t="inlineStr"/>
      <c r="D415">
        <f>_xlfn.XLOOKUP(data[[#This Row],[Buyers]],lookup!$G$1:$G$50,lookup!$H$1:$H$50)</f>
        <v/>
      </c>
      <c r="E415">
        <f>VLOOKUP(A415,lookup!$D$1:$E$35,2,)</f>
        <v/>
      </c>
      <c r="F415">
        <f>_xlfn.CONCAT(A415,B415,D415)</f>
        <v/>
      </c>
    </row>
    <row r="416">
      <c r="A416" t="inlineStr"/>
      <c r="B416" t="inlineStr"/>
      <c r="C416" s="4" t="inlineStr"/>
      <c r="D416">
        <f>_xlfn.XLOOKUP(data[[#This Row],[Buyers]],lookup!$G$1:$G$50,lookup!$H$1:$H$50)</f>
        <v/>
      </c>
      <c r="E416">
        <f>VLOOKUP(A416,lookup!$D$1:$E$35,2,)</f>
        <v/>
      </c>
      <c r="F416">
        <f>_xlfn.CONCAT(A416,B416,D416)</f>
        <v/>
      </c>
    </row>
    <row r="417">
      <c r="A417" t="inlineStr"/>
      <c r="B417" t="inlineStr"/>
      <c r="C417" s="4" t="inlineStr"/>
      <c r="D417">
        <f>_xlfn.XLOOKUP(data[[#This Row],[Buyers]],lookup!$G$1:$G$50,lookup!$H$1:$H$50)</f>
        <v/>
      </c>
      <c r="E417">
        <f>VLOOKUP(A417,lookup!$D$1:$E$35,2,)</f>
        <v/>
      </c>
      <c r="F417">
        <f>_xlfn.CONCAT(A417,B417,D417)</f>
        <v/>
      </c>
    </row>
    <row r="418">
      <c r="A418" t="inlineStr"/>
      <c r="B418" t="inlineStr"/>
      <c r="C418" s="4" t="inlineStr"/>
      <c r="D418">
        <f>_xlfn.XLOOKUP(data[[#This Row],[Buyers]],lookup!$G$1:$G$50,lookup!$H$1:$H$50)</f>
        <v/>
      </c>
      <c r="E418">
        <f>VLOOKUP(A418,lookup!$D$1:$E$35,2,)</f>
        <v/>
      </c>
      <c r="F418">
        <f>_xlfn.CONCAT(A418,B418,D418)</f>
        <v/>
      </c>
    </row>
    <row r="419">
      <c r="A419" t="inlineStr"/>
      <c r="B419" t="inlineStr"/>
      <c r="C419" s="4" t="inlineStr"/>
      <c r="D419">
        <f>_xlfn.XLOOKUP(data[[#This Row],[Buyers]],lookup!$G$1:$G$50,lookup!$H$1:$H$50)</f>
        <v/>
      </c>
      <c r="E419">
        <f>VLOOKUP(A419,lookup!$D$1:$E$35,2,)</f>
        <v/>
      </c>
      <c r="F419">
        <f>_xlfn.CONCAT(A419,B419,D419)</f>
        <v/>
      </c>
    </row>
    <row r="420">
      <c r="A420" t="inlineStr"/>
      <c r="B420" t="inlineStr"/>
      <c r="C420" s="4" t="inlineStr"/>
      <c r="D420">
        <f>_xlfn.XLOOKUP(data[[#This Row],[Buyers]],lookup!$G$1:$G$50,lookup!$H$1:$H$50)</f>
        <v/>
      </c>
      <c r="E420">
        <f>VLOOKUP(A420,lookup!$D$1:$E$35,2,)</f>
        <v/>
      </c>
      <c r="F420">
        <f>_xlfn.CONCAT(A420,B420,D420)</f>
        <v/>
      </c>
    </row>
    <row r="421">
      <c r="A421" t="inlineStr"/>
      <c r="B421" t="inlineStr"/>
      <c r="C421" s="4" t="inlineStr"/>
      <c r="D421">
        <f>_xlfn.XLOOKUP(data[[#This Row],[Buyers]],lookup!$G$1:$G$50,lookup!$H$1:$H$50)</f>
        <v/>
      </c>
      <c r="E421">
        <f>VLOOKUP(A421,lookup!$D$1:$E$35,2,)</f>
        <v/>
      </c>
      <c r="F421">
        <f>_xlfn.CONCAT(A421,B421,D421)</f>
        <v/>
      </c>
    </row>
    <row r="422">
      <c r="A422" t="inlineStr"/>
      <c r="B422" t="inlineStr"/>
      <c r="C422" s="4" t="inlineStr"/>
      <c r="D422">
        <f>_xlfn.XLOOKUP(data[[#This Row],[Buyers]],lookup!$G$1:$G$50,lookup!$H$1:$H$50)</f>
        <v/>
      </c>
      <c r="E422">
        <f>VLOOKUP(A422,lookup!$D$1:$E$35,2,)</f>
        <v/>
      </c>
      <c r="F422">
        <f>_xlfn.CONCAT(A422,B422,D422)</f>
        <v/>
      </c>
    </row>
    <row r="423">
      <c r="A423" t="inlineStr"/>
      <c r="B423" t="inlineStr"/>
      <c r="C423" s="4" t="inlineStr"/>
      <c r="D423">
        <f>_xlfn.XLOOKUP(data[[#This Row],[Buyers]],lookup!$G$1:$G$50,lookup!$H$1:$H$50)</f>
        <v/>
      </c>
      <c r="E423">
        <f>VLOOKUP(A423,lookup!$D$1:$E$35,2,)</f>
        <v/>
      </c>
      <c r="F423">
        <f>_xlfn.CONCAT(A423,B423,D423)</f>
        <v/>
      </c>
    </row>
    <row r="424">
      <c r="A424" t="inlineStr"/>
      <c r="B424" t="inlineStr"/>
      <c r="C424" s="4" t="inlineStr"/>
      <c r="D424">
        <f>_xlfn.XLOOKUP(data[[#This Row],[Buyers]],lookup!$G$1:$G$50,lookup!$H$1:$H$50)</f>
        <v/>
      </c>
      <c r="E424">
        <f>VLOOKUP(A424,lookup!$D$1:$E$35,2,)</f>
        <v/>
      </c>
      <c r="F424">
        <f>_xlfn.CONCAT(A424,B424,D424)</f>
        <v/>
      </c>
    </row>
    <row r="425">
      <c r="A425" t="inlineStr"/>
      <c r="B425" t="inlineStr"/>
      <c r="C425" s="4" t="inlineStr"/>
      <c r="D425">
        <f>_xlfn.XLOOKUP(data[[#This Row],[Buyers]],lookup!$G$1:$G$50,lookup!$H$1:$H$50)</f>
        <v/>
      </c>
      <c r="E425">
        <f>VLOOKUP(A425,lookup!$D$1:$E$35,2,)</f>
        <v/>
      </c>
      <c r="F425">
        <f>_xlfn.CONCAT(A425,B425,D425)</f>
        <v/>
      </c>
    </row>
    <row r="426">
      <c r="A426" t="inlineStr"/>
      <c r="B426" t="inlineStr"/>
      <c r="C426" s="4" t="inlineStr"/>
      <c r="D426">
        <f>_xlfn.XLOOKUP(data[[#This Row],[Buyers]],lookup!$G$1:$G$50,lookup!$H$1:$H$50)</f>
        <v/>
      </c>
      <c r="E426">
        <f>VLOOKUP(A426,lookup!$D$1:$E$35,2,)</f>
        <v/>
      </c>
      <c r="F426">
        <f>_xlfn.CONCAT(A426,B426,D426)</f>
        <v/>
      </c>
    </row>
    <row r="427">
      <c r="A427" t="inlineStr"/>
      <c r="B427" t="inlineStr"/>
      <c r="C427" s="4" t="inlineStr"/>
      <c r="D427">
        <f>_xlfn.XLOOKUP(data[[#This Row],[Buyers]],lookup!$G$1:$G$50,lookup!$H$1:$H$50)</f>
        <v/>
      </c>
      <c r="E427">
        <f>VLOOKUP(A427,lookup!$D$1:$E$35,2,)</f>
        <v/>
      </c>
      <c r="F427">
        <f>_xlfn.CONCAT(A427,B427,D427)</f>
        <v/>
      </c>
    </row>
    <row r="428">
      <c r="A428" t="inlineStr"/>
      <c r="B428" t="inlineStr"/>
      <c r="C428" s="4" t="inlineStr"/>
      <c r="D428">
        <f>_xlfn.XLOOKUP(data[[#This Row],[Buyers]],lookup!$G$1:$G$50,lookup!$H$1:$H$50)</f>
        <v/>
      </c>
      <c r="E428">
        <f>VLOOKUP(A428,lookup!$D$1:$E$35,2,)</f>
        <v/>
      </c>
      <c r="F428">
        <f>_xlfn.CONCAT(A428,B428,D428)</f>
        <v/>
      </c>
    </row>
    <row r="429">
      <c r="A429" t="inlineStr"/>
      <c r="B429" t="inlineStr"/>
      <c r="C429" s="4" t="inlineStr"/>
      <c r="D429">
        <f>_xlfn.XLOOKUP(data[[#This Row],[Buyers]],lookup!$G$1:$G$50,lookup!$H$1:$H$50)</f>
        <v/>
      </c>
      <c r="E429">
        <f>VLOOKUP(A429,lookup!$D$1:$E$35,2,)</f>
        <v/>
      </c>
      <c r="F429">
        <f>_xlfn.CONCAT(A429,B429,D429)</f>
        <v/>
      </c>
    </row>
    <row r="430">
      <c r="A430" t="inlineStr"/>
      <c r="B430" t="inlineStr"/>
      <c r="C430" s="4" t="inlineStr"/>
      <c r="D430">
        <f>_xlfn.XLOOKUP(data[[#This Row],[Buyers]],lookup!$G$1:$G$50,lookup!$H$1:$H$50)</f>
        <v/>
      </c>
      <c r="E430">
        <f>VLOOKUP(A430,lookup!$D$1:$E$35,2,)</f>
        <v/>
      </c>
      <c r="F430">
        <f>_xlfn.CONCAT(A430,B430,D430)</f>
        <v/>
      </c>
    </row>
    <row r="431">
      <c r="A431" t="inlineStr"/>
      <c r="B431" t="inlineStr"/>
      <c r="C431" s="4" t="inlineStr"/>
      <c r="D431">
        <f>_xlfn.XLOOKUP(data[[#This Row],[Buyers]],lookup!$G$1:$G$50,lookup!$H$1:$H$50)</f>
        <v/>
      </c>
      <c r="E431">
        <f>VLOOKUP(A431,lookup!$D$1:$E$35,2,)</f>
        <v/>
      </c>
      <c r="F431">
        <f>_xlfn.CONCAT(A431,B431,D431)</f>
        <v/>
      </c>
    </row>
    <row r="432">
      <c r="A432" t="inlineStr"/>
      <c r="B432" t="inlineStr"/>
      <c r="C432" s="4" t="inlineStr"/>
      <c r="D432">
        <f>_xlfn.XLOOKUP(data[[#This Row],[Buyers]],lookup!$G$1:$G$50,lookup!$H$1:$H$50)</f>
        <v/>
      </c>
      <c r="E432">
        <f>VLOOKUP(A432,lookup!$D$1:$E$35,2,)</f>
        <v/>
      </c>
      <c r="F432">
        <f>_xlfn.CONCAT(A432,B432,D432)</f>
        <v/>
      </c>
    </row>
    <row r="433">
      <c r="A433" t="inlineStr"/>
      <c r="B433" t="inlineStr"/>
      <c r="C433" s="4" t="inlineStr"/>
      <c r="D433">
        <f>_xlfn.XLOOKUP(data[[#This Row],[Buyers]],lookup!$G$1:$G$50,lookup!$H$1:$H$50)</f>
        <v/>
      </c>
      <c r="E433">
        <f>VLOOKUP(A433,lookup!$D$1:$E$35,2,)</f>
        <v/>
      </c>
      <c r="F433">
        <f>_xlfn.CONCAT(A433,B433,D433)</f>
        <v/>
      </c>
    </row>
    <row r="434">
      <c r="A434" t="inlineStr"/>
      <c r="B434" t="inlineStr"/>
      <c r="C434" s="4" t="inlineStr"/>
      <c r="D434">
        <f>_xlfn.XLOOKUP(data[[#This Row],[Buyers]],lookup!$G$1:$G$50,lookup!$H$1:$H$50)</f>
        <v/>
      </c>
      <c r="E434">
        <f>VLOOKUP(A434,lookup!$D$1:$E$35,2,)</f>
        <v/>
      </c>
      <c r="F434">
        <f>_xlfn.CONCAT(A434,B434,D434)</f>
        <v/>
      </c>
    </row>
    <row r="435">
      <c r="A435" t="inlineStr"/>
      <c r="B435" t="inlineStr"/>
      <c r="C435" s="4" t="inlineStr"/>
      <c r="D435">
        <f>_xlfn.XLOOKUP(data[[#This Row],[Buyers]],lookup!$G$1:$G$50,lookup!$H$1:$H$50)</f>
        <v/>
      </c>
      <c r="E435">
        <f>VLOOKUP(A435,lookup!$D$1:$E$35,2,)</f>
        <v/>
      </c>
      <c r="F435">
        <f>_xlfn.CONCAT(A435,B435,D435)</f>
        <v/>
      </c>
    </row>
    <row r="436">
      <c r="A436" t="inlineStr"/>
      <c r="B436" t="inlineStr"/>
      <c r="C436" s="4" t="inlineStr"/>
      <c r="D436">
        <f>_xlfn.XLOOKUP(data[[#This Row],[Buyers]],lookup!$G$1:$G$50,lookup!$H$1:$H$50)</f>
        <v/>
      </c>
      <c r="E436">
        <f>VLOOKUP(A436,lookup!$D$1:$E$35,2,)</f>
        <v/>
      </c>
      <c r="F436">
        <f>_xlfn.CONCAT(A436,B436,D436)</f>
        <v/>
      </c>
    </row>
    <row r="437">
      <c r="A437" t="inlineStr"/>
      <c r="B437" t="inlineStr"/>
      <c r="C437" s="4" t="inlineStr"/>
      <c r="D437">
        <f>_xlfn.XLOOKUP(data[[#This Row],[Buyers]],lookup!$G$1:$G$50,lookup!$H$1:$H$50)</f>
        <v/>
      </c>
      <c r="E437">
        <f>VLOOKUP(A437,lookup!$D$1:$E$35,2,)</f>
        <v/>
      </c>
      <c r="F437">
        <f>_xlfn.CONCAT(A437,B437,D437)</f>
        <v/>
      </c>
    </row>
    <row r="438">
      <c r="A438" t="inlineStr"/>
      <c r="B438" t="inlineStr"/>
      <c r="C438" s="4" t="inlineStr"/>
      <c r="D438">
        <f>_xlfn.XLOOKUP(data[[#This Row],[Buyers]],lookup!$G$1:$G$50,lookup!$H$1:$H$50)</f>
        <v/>
      </c>
      <c r="E438">
        <f>VLOOKUP(A438,lookup!$D$1:$E$35,2,)</f>
        <v/>
      </c>
      <c r="F438">
        <f>_xlfn.CONCAT(A438,B438,D438)</f>
        <v/>
      </c>
    </row>
    <row r="439">
      <c r="A439" t="inlineStr"/>
      <c r="B439" t="inlineStr"/>
      <c r="C439" s="4" t="inlineStr"/>
      <c r="D439">
        <f>_xlfn.XLOOKUP(data[[#This Row],[Buyers]],lookup!$G$1:$G$50,lookup!$H$1:$H$50)</f>
        <v/>
      </c>
      <c r="E439">
        <f>VLOOKUP(A439,lookup!$D$1:$E$35,2,)</f>
        <v/>
      </c>
      <c r="F439">
        <f>_xlfn.CONCAT(A439,B439,D439)</f>
        <v/>
      </c>
    </row>
    <row r="440">
      <c r="A440" t="inlineStr"/>
      <c r="B440" t="inlineStr"/>
      <c r="C440" s="4" t="inlineStr"/>
      <c r="D440">
        <f>_xlfn.XLOOKUP(data[[#This Row],[Buyers]],lookup!$G$1:$G$50,lookup!$H$1:$H$50)</f>
        <v/>
      </c>
      <c r="E440">
        <f>VLOOKUP(A440,lookup!$D$1:$E$35,2,)</f>
        <v/>
      </c>
      <c r="F440">
        <f>_xlfn.CONCAT(A440,B440,D440)</f>
        <v/>
      </c>
    </row>
    <row r="441">
      <c r="A441" t="inlineStr"/>
      <c r="B441" t="inlineStr"/>
      <c r="C441" s="4" t="inlineStr"/>
      <c r="D441">
        <f>_xlfn.XLOOKUP(data[[#This Row],[Buyers]],lookup!$G$1:$G$50,lookup!$H$1:$H$50)</f>
        <v/>
      </c>
      <c r="E441">
        <f>VLOOKUP(A441,lookup!$D$1:$E$35,2,)</f>
        <v/>
      </c>
      <c r="F441">
        <f>_xlfn.CONCAT(A441,B441,D441)</f>
        <v/>
      </c>
    </row>
    <row r="442">
      <c r="A442" t="inlineStr"/>
      <c r="B442" t="inlineStr"/>
      <c r="C442" s="4" t="inlineStr"/>
      <c r="D442">
        <f>_xlfn.XLOOKUP(data[[#This Row],[Buyers]],lookup!$G$1:$G$50,lookup!$H$1:$H$50)</f>
        <v/>
      </c>
      <c r="E442">
        <f>VLOOKUP(A442,lookup!$D$1:$E$35,2,)</f>
        <v/>
      </c>
      <c r="F442">
        <f>_xlfn.CONCAT(A442,B442,D442)</f>
        <v/>
      </c>
    </row>
    <row r="443">
      <c r="A443" t="inlineStr"/>
      <c r="B443" t="inlineStr"/>
      <c r="C443" s="4" t="inlineStr"/>
      <c r="D443">
        <f>_xlfn.XLOOKUP(data[[#This Row],[Buyers]],lookup!$G$1:$G$50,lookup!$H$1:$H$50)</f>
        <v/>
      </c>
      <c r="E443">
        <f>VLOOKUP(A443,lookup!$D$1:$E$35,2,)</f>
        <v/>
      </c>
      <c r="F443">
        <f>_xlfn.CONCAT(A443,B443,D443)</f>
        <v/>
      </c>
    </row>
    <row r="444">
      <c r="A444" t="inlineStr"/>
      <c r="B444" t="inlineStr"/>
      <c r="C444" s="4" t="inlineStr"/>
      <c r="D444">
        <f>_xlfn.XLOOKUP(data[[#This Row],[Buyers]],lookup!$G$1:$G$50,lookup!$H$1:$H$50)</f>
        <v/>
      </c>
      <c r="E444">
        <f>VLOOKUP(A444,lookup!$D$1:$E$35,2,)</f>
        <v/>
      </c>
      <c r="F444">
        <f>_xlfn.CONCAT(A444,B444,D444)</f>
        <v/>
      </c>
    </row>
    <row r="445">
      <c r="A445" t="inlineStr"/>
      <c r="B445" t="inlineStr"/>
      <c r="C445" s="4" t="inlineStr"/>
      <c r="D445">
        <f>_xlfn.XLOOKUP(data[[#This Row],[Buyers]],lookup!$G$1:$G$50,lookup!$H$1:$H$50)</f>
        <v/>
      </c>
      <c r="E445">
        <f>VLOOKUP(A445,lookup!$D$1:$E$35,2,)</f>
        <v/>
      </c>
      <c r="F445">
        <f>_xlfn.CONCAT(A445,B445,D445)</f>
        <v/>
      </c>
    </row>
    <row r="446">
      <c r="A446" t="inlineStr"/>
      <c r="B446" t="inlineStr"/>
      <c r="C446" s="4" t="inlineStr"/>
      <c r="D446">
        <f>_xlfn.XLOOKUP(data[[#This Row],[Buyers]],lookup!$G$1:$G$50,lookup!$H$1:$H$50)</f>
        <v/>
      </c>
      <c r="E446">
        <f>VLOOKUP(A446,lookup!$D$1:$E$35,2,)</f>
        <v/>
      </c>
      <c r="F446">
        <f>_xlfn.CONCAT(A446,B446,D446)</f>
        <v/>
      </c>
    </row>
    <row r="447">
      <c r="A447" t="inlineStr"/>
      <c r="B447" t="inlineStr"/>
      <c r="C447" s="4" t="inlineStr"/>
      <c r="D447">
        <f>_xlfn.XLOOKUP(data[[#This Row],[Buyers]],lookup!$G$1:$G$50,lookup!$H$1:$H$50)</f>
        <v/>
      </c>
      <c r="E447">
        <f>VLOOKUP(A447,lookup!$D$1:$E$35,2,)</f>
        <v/>
      </c>
      <c r="F447">
        <f>_xlfn.CONCAT(A447,B447,D447)</f>
        <v/>
      </c>
    </row>
    <row r="448">
      <c r="A448" t="inlineStr"/>
      <c r="B448" t="inlineStr"/>
      <c r="C448" s="4" t="inlineStr"/>
      <c r="D448">
        <f>_xlfn.XLOOKUP(data[[#This Row],[Buyers]],lookup!$G$1:$G$50,lookup!$H$1:$H$50)</f>
        <v/>
      </c>
      <c r="E448">
        <f>VLOOKUP(A448,lookup!$D$1:$E$35,2,)</f>
        <v/>
      </c>
      <c r="F448">
        <f>_xlfn.CONCAT(A448,B448,D448)</f>
        <v/>
      </c>
    </row>
    <row r="449">
      <c r="A449" t="inlineStr"/>
      <c r="B449" t="inlineStr"/>
      <c r="C449" s="4" t="inlineStr"/>
      <c r="D449">
        <f>_xlfn.XLOOKUP(data[[#This Row],[Buyers]],lookup!$G$1:$G$50,lookup!$H$1:$H$50)</f>
        <v/>
      </c>
      <c r="E449">
        <f>VLOOKUP(A449,lookup!$D$1:$E$35,2,)</f>
        <v/>
      </c>
      <c r="F449">
        <f>_xlfn.CONCAT(A449,B449,D449)</f>
        <v/>
      </c>
    </row>
    <row r="450">
      <c r="A450" t="inlineStr"/>
      <c r="B450" t="inlineStr"/>
      <c r="C450" s="4" t="inlineStr"/>
      <c r="D450">
        <f>_xlfn.XLOOKUP(data[[#This Row],[Buyers]],lookup!$G$1:$G$50,lookup!$H$1:$H$50)</f>
        <v/>
      </c>
      <c r="E450">
        <f>VLOOKUP(A450,lookup!$D$1:$E$35,2,)</f>
        <v/>
      </c>
      <c r="F450">
        <f>_xlfn.CONCAT(A450,B450,D450)</f>
        <v/>
      </c>
    </row>
    <row r="451">
      <c r="A451" t="inlineStr"/>
      <c r="B451" t="inlineStr"/>
      <c r="C451" s="4" t="inlineStr"/>
      <c r="D451">
        <f>_xlfn.XLOOKUP(data[[#This Row],[Buyers]],lookup!$G$1:$G$50,lookup!$H$1:$H$50)</f>
        <v/>
      </c>
      <c r="E451">
        <f>VLOOKUP(A451,lookup!$D$1:$E$35,2,)</f>
        <v/>
      </c>
      <c r="F451">
        <f>_xlfn.CONCAT(A451,B451,D451)</f>
        <v/>
      </c>
    </row>
    <row r="452">
      <c r="A452" t="inlineStr"/>
      <c r="B452" t="inlineStr"/>
      <c r="C452" s="4" t="inlineStr"/>
      <c r="D452">
        <f>_xlfn.XLOOKUP(data[[#This Row],[Buyers]],lookup!$G$1:$G$50,lookup!$H$1:$H$50)</f>
        <v/>
      </c>
      <c r="E452">
        <f>VLOOKUP(A452,lookup!$D$1:$E$35,2,)</f>
        <v/>
      </c>
      <c r="F452">
        <f>_xlfn.CONCAT(A452,B452,D452)</f>
        <v/>
      </c>
    </row>
    <row r="453">
      <c r="A453" t="inlineStr"/>
      <c r="B453" t="inlineStr"/>
      <c r="C453" s="4" t="inlineStr"/>
      <c r="D453">
        <f>_xlfn.XLOOKUP(data[[#This Row],[Buyers]],lookup!$G$1:$G$50,lookup!$H$1:$H$50)</f>
        <v/>
      </c>
      <c r="E453">
        <f>VLOOKUP(A453,lookup!$D$1:$E$35,2,)</f>
        <v/>
      </c>
      <c r="F453">
        <f>_xlfn.CONCAT(A453,B453,D453)</f>
        <v/>
      </c>
    </row>
    <row r="454">
      <c r="A454" t="inlineStr"/>
      <c r="B454" t="inlineStr"/>
      <c r="C454" s="4" t="inlineStr"/>
      <c r="D454">
        <f>_xlfn.XLOOKUP(data[[#This Row],[Buyers]],lookup!$G$1:$G$50,lookup!$H$1:$H$50)</f>
        <v/>
      </c>
      <c r="E454">
        <f>VLOOKUP(A454,lookup!$D$1:$E$35,2,)</f>
        <v/>
      </c>
      <c r="F454">
        <f>_xlfn.CONCAT(A454,B454,D454)</f>
        <v/>
      </c>
    </row>
    <row r="455">
      <c r="A455" t="inlineStr"/>
      <c r="B455" t="inlineStr"/>
      <c r="C455" s="4" t="inlineStr"/>
      <c r="D455">
        <f>_xlfn.XLOOKUP(data[[#This Row],[Buyers]],lookup!$G$1:$G$50,lookup!$H$1:$H$50)</f>
        <v/>
      </c>
      <c r="E455">
        <f>VLOOKUP(A455,lookup!$D$1:$E$35,2,)</f>
        <v/>
      </c>
      <c r="F455">
        <f>_xlfn.CONCAT(A455,B455,D455)</f>
        <v/>
      </c>
    </row>
    <row r="456">
      <c r="A456" t="inlineStr"/>
      <c r="B456" t="inlineStr"/>
      <c r="C456" s="4" t="inlineStr"/>
      <c r="D456">
        <f>_xlfn.XLOOKUP(data[[#This Row],[Buyers]],lookup!$G$1:$G$50,lookup!$H$1:$H$50)</f>
        <v/>
      </c>
      <c r="E456">
        <f>VLOOKUP(A456,lookup!$D$1:$E$35,2,)</f>
        <v/>
      </c>
      <c r="F456">
        <f>_xlfn.CONCAT(A456,B456,D456)</f>
        <v/>
      </c>
    </row>
    <row r="457">
      <c r="A457" t="inlineStr"/>
      <c r="B457" t="inlineStr"/>
      <c r="C457" s="4" t="inlineStr"/>
      <c r="D457">
        <f>_xlfn.XLOOKUP(data[[#This Row],[Buyers]],lookup!$G$1:$G$50,lookup!$H$1:$H$50)</f>
        <v/>
      </c>
      <c r="E457">
        <f>VLOOKUP(A457,lookup!$D$1:$E$35,2,)</f>
        <v/>
      </c>
      <c r="F457">
        <f>_xlfn.CONCAT(A457,B457,D457)</f>
        <v/>
      </c>
    </row>
    <row r="458">
      <c r="A458" t="inlineStr"/>
      <c r="B458" t="inlineStr"/>
      <c r="C458" s="4" t="inlineStr"/>
      <c r="D458">
        <f>_xlfn.XLOOKUP(data[[#This Row],[Buyers]],lookup!$G$1:$G$50,lookup!$H$1:$H$50)</f>
        <v/>
      </c>
      <c r="E458">
        <f>VLOOKUP(A458,lookup!$D$1:$E$35,2,)</f>
        <v/>
      </c>
      <c r="F458">
        <f>_xlfn.CONCAT(A458,B458,D458)</f>
        <v/>
      </c>
    </row>
    <row r="459">
      <c r="A459" t="inlineStr"/>
      <c r="B459" t="inlineStr"/>
      <c r="C459" s="4" t="inlineStr"/>
      <c r="D459">
        <f>_xlfn.XLOOKUP(data[[#This Row],[Buyers]],lookup!$G$1:$G$50,lookup!$H$1:$H$50)</f>
        <v/>
      </c>
      <c r="E459">
        <f>VLOOKUP(A459,lookup!$D$1:$E$35,2,)</f>
        <v/>
      </c>
      <c r="F459">
        <f>_xlfn.CONCAT(A459,B459,D459)</f>
        <v/>
      </c>
    </row>
    <row r="460">
      <c r="A460" t="inlineStr"/>
      <c r="B460" t="inlineStr"/>
      <c r="C460" s="4" t="inlineStr"/>
      <c r="D460">
        <f>_xlfn.XLOOKUP(data[[#This Row],[Buyers]],lookup!$G$1:$G$50,lookup!$H$1:$H$50)</f>
        <v/>
      </c>
      <c r="E460">
        <f>VLOOKUP(A460,lookup!$D$1:$E$35,2,)</f>
        <v/>
      </c>
      <c r="F460">
        <f>_xlfn.CONCAT(A460,B460,D460)</f>
        <v/>
      </c>
    </row>
    <row r="461">
      <c r="A461" t="inlineStr"/>
      <c r="B461" t="inlineStr"/>
      <c r="C461" s="4" t="inlineStr"/>
      <c r="D461">
        <f>_xlfn.XLOOKUP(data[[#This Row],[Buyers]],lookup!$G$1:$G$50,lookup!$H$1:$H$50)</f>
        <v/>
      </c>
      <c r="E461">
        <f>VLOOKUP(A461,lookup!$D$1:$E$35,2,)</f>
        <v/>
      </c>
      <c r="F461">
        <f>_xlfn.CONCAT(A461,B461,D461)</f>
        <v/>
      </c>
    </row>
    <row r="462">
      <c r="A462" t="inlineStr"/>
      <c r="B462" t="inlineStr"/>
      <c r="C462" s="4" t="inlineStr"/>
      <c r="D462">
        <f>_xlfn.XLOOKUP(data[[#This Row],[Buyers]],lookup!$G$1:$G$50,lookup!$H$1:$H$50)</f>
        <v/>
      </c>
      <c r="E462">
        <f>VLOOKUP(A462,lookup!$D$1:$E$35,2,)</f>
        <v/>
      </c>
      <c r="F462">
        <f>_xlfn.CONCAT(A462,B462,D462)</f>
        <v/>
      </c>
    </row>
    <row r="463">
      <c r="A463" t="inlineStr"/>
      <c r="B463" t="inlineStr"/>
      <c r="C463" s="4" t="inlineStr"/>
      <c r="D463">
        <f>_xlfn.XLOOKUP(data[[#This Row],[Buyers]],lookup!$G$1:$G$50,lookup!$H$1:$H$50)</f>
        <v/>
      </c>
      <c r="E463">
        <f>VLOOKUP(A463,lookup!$D$1:$E$35,2,)</f>
        <v/>
      </c>
      <c r="F463">
        <f>_xlfn.CONCAT(A463,B463,D463)</f>
        <v/>
      </c>
    </row>
    <row r="464">
      <c r="A464" t="inlineStr"/>
      <c r="B464" t="inlineStr"/>
      <c r="C464" s="4" t="inlineStr"/>
      <c r="D464">
        <f>_xlfn.XLOOKUP(data[[#This Row],[Buyers]],lookup!$G$1:$G$50,lookup!$H$1:$H$50)</f>
        <v/>
      </c>
      <c r="E464">
        <f>VLOOKUP(A464,lookup!$D$1:$E$35,2,)</f>
        <v/>
      </c>
      <c r="F464">
        <f>_xlfn.CONCAT(A464,B464,D464)</f>
        <v/>
      </c>
    </row>
    <row r="465">
      <c r="A465" t="inlineStr"/>
      <c r="B465" t="inlineStr"/>
      <c r="C465" s="4" t="inlineStr"/>
      <c r="D465">
        <f>_xlfn.XLOOKUP(data[[#This Row],[Buyers]],lookup!$G$1:$G$50,lookup!$H$1:$H$50)</f>
        <v/>
      </c>
      <c r="E465">
        <f>VLOOKUP(A465,lookup!$D$1:$E$35,2,)</f>
        <v/>
      </c>
      <c r="F465">
        <f>_xlfn.CONCAT(A465,B465,D465)</f>
        <v/>
      </c>
    </row>
    <row r="466">
      <c r="A466" t="inlineStr"/>
      <c r="B466" t="inlineStr"/>
      <c r="C466" s="4" t="inlineStr"/>
      <c r="D466">
        <f>_xlfn.XLOOKUP(data[[#This Row],[Buyers]],lookup!$G$1:$G$50,lookup!$H$1:$H$50)</f>
        <v/>
      </c>
      <c r="E466">
        <f>VLOOKUP(A466,lookup!$D$1:$E$35,2,)</f>
        <v/>
      </c>
      <c r="F466">
        <f>_xlfn.CONCAT(A466,B466,D466)</f>
        <v/>
      </c>
    </row>
    <row r="467">
      <c r="A467" t="inlineStr"/>
      <c r="B467" t="inlineStr"/>
      <c r="C467" s="4" t="inlineStr"/>
      <c r="D467">
        <f>_xlfn.XLOOKUP(data[[#This Row],[Buyers]],lookup!$G$1:$G$50,lookup!$H$1:$H$50)</f>
        <v/>
      </c>
      <c r="E467">
        <f>VLOOKUP(A467,lookup!$D$1:$E$35,2,)</f>
        <v/>
      </c>
      <c r="F467">
        <f>_xlfn.CONCAT(A467,B467,D467)</f>
        <v/>
      </c>
    </row>
    <row r="468">
      <c r="A468" t="inlineStr"/>
      <c r="B468" t="inlineStr"/>
      <c r="C468" s="4" t="inlineStr"/>
      <c r="D468">
        <f>_xlfn.XLOOKUP(data[[#This Row],[Buyers]],lookup!$G$1:$G$50,lookup!$H$1:$H$50)</f>
        <v/>
      </c>
      <c r="E468">
        <f>VLOOKUP(A468,lookup!$D$1:$E$35,2,)</f>
        <v/>
      </c>
      <c r="F468">
        <f>_xlfn.CONCAT(A468,B468,D468)</f>
        <v/>
      </c>
    </row>
    <row r="469">
      <c r="A469" t="inlineStr"/>
      <c r="B469" t="inlineStr"/>
      <c r="C469" s="4" t="inlineStr"/>
      <c r="D469">
        <f>_xlfn.XLOOKUP(data[[#This Row],[Buyers]],lookup!$G$1:$G$50,lookup!$H$1:$H$50)</f>
        <v/>
      </c>
      <c r="E469">
        <f>VLOOKUP(A469,lookup!$D$1:$E$35,2,)</f>
        <v/>
      </c>
      <c r="F469">
        <f>_xlfn.CONCAT(A469,B469,D469)</f>
        <v/>
      </c>
    </row>
    <row r="470">
      <c r="A470" t="inlineStr"/>
      <c r="B470" t="inlineStr"/>
      <c r="C470" s="4" t="inlineStr"/>
      <c r="D470">
        <f>_xlfn.XLOOKUP(data[[#This Row],[Buyers]],lookup!$G$1:$G$50,lookup!$H$1:$H$50)</f>
        <v/>
      </c>
      <c r="E470">
        <f>VLOOKUP(A470,lookup!$D$1:$E$35,2,)</f>
        <v/>
      </c>
      <c r="F470">
        <f>_xlfn.CONCAT(A470,B470,D470)</f>
        <v/>
      </c>
    </row>
    <row r="471">
      <c r="A471" t="inlineStr"/>
      <c r="B471" t="inlineStr"/>
      <c r="C471" s="4" t="inlineStr"/>
      <c r="D471">
        <f>_xlfn.XLOOKUP(data[[#This Row],[Buyers]],lookup!$G$1:$G$50,lookup!$H$1:$H$50)</f>
        <v/>
      </c>
      <c r="E471">
        <f>VLOOKUP(A471,lookup!$D$1:$E$35,2,)</f>
        <v/>
      </c>
      <c r="F471">
        <f>_xlfn.CONCAT(A471,B471,D471)</f>
        <v/>
      </c>
    </row>
    <row r="472">
      <c r="A472" t="inlineStr"/>
      <c r="B472" t="inlineStr"/>
      <c r="C472" s="4" t="inlineStr"/>
      <c r="D472">
        <f>_xlfn.XLOOKUP(data[[#This Row],[Buyers]],lookup!$G$1:$G$50,lookup!$H$1:$H$50)</f>
        <v/>
      </c>
      <c r="E472">
        <f>VLOOKUP(A472,lookup!$D$1:$E$35,2,)</f>
        <v/>
      </c>
      <c r="F472">
        <f>_xlfn.CONCAT(A472,B472,D472)</f>
        <v/>
      </c>
    </row>
    <row r="473">
      <c r="A473" t="inlineStr"/>
      <c r="B473" t="inlineStr"/>
      <c r="C473" s="4" t="inlineStr"/>
      <c r="D473">
        <f>_xlfn.XLOOKUP(data[[#This Row],[Buyers]],lookup!$G$1:$G$50,lookup!$H$1:$H$50)</f>
        <v/>
      </c>
      <c r="E473">
        <f>VLOOKUP(A473,lookup!$D$1:$E$35,2,)</f>
        <v/>
      </c>
      <c r="F473">
        <f>_xlfn.CONCAT(A473,B473,D473)</f>
        <v/>
      </c>
    </row>
    <row r="474">
      <c r="A474" t="inlineStr"/>
      <c r="B474" t="inlineStr"/>
      <c r="C474" s="4" t="inlineStr"/>
      <c r="D474">
        <f>_xlfn.XLOOKUP(data[[#This Row],[Buyers]],lookup!$G$1:$G$50,lookup!$H$1:$H$50)</f>
        <v/>
      </c>
      <c r="E474">
        <f>VLOOKUP(A474,lookup!$D$1:$E$35,2,)</f>
        <v/>
      </c>
      <c r="F474">
        <f>_xlfn.CONCAT(A474,B474,D474)</f>
        <v/>
      </c>
    </row>
    <row r="475">
      <c r="A475" t="inlineStr"/>
      <c r="B475" t="inlineStr"/>
      <c r="C475" s="4" t="inlineStr"/>
      <c r="D475">
        <f>_xlfn.XLOOKUP(data[[#This Row],[Buyers]],lookup!$G$1:$G$50,lookup!$H$1:$H$50)</f>
        <v/>
      </c>
      <c r="E475">
        <f>VLOOKUP(A475,lookup!$D$1:$E$35,2,)</f>
        <v/>
      </c>
      <c r="F475">
        <f>_xlfn.CONCAT(A475,B475,D475)</f>
        <v/>
      </c>
    </row>
    <row r="476">
      <c r="A476" t="inlineStr"/>
      <c r="B476" t="inlineStr"/>
      <c r="C476" s="4" t="inlineStr"/>
      <c r="D476">
        <f>_xlfn.XLOOKUP(data[[#This Row],[Buyers]],lookup!$G$1:$G$50,lookup!$H$1:$H$50)</f>
        <v/>
      </c>
      <c r="E476">
        <f>VLOOKUP(A476,lookup!$D$1:$E$35,2,)</f>
        <v/>
      </c>
      <c r="F476">
        <f>_xlfn.CONCAT(A476,B476,D476)</f>
        <v/>
      </c>
    </row>
    <row r="477">
      <c r="A477" t="inlineStr"/>
      <c r="B477" t="inlineStr"/>
      <c r="C477" s="4" t="inlineStr"/>
      <c r="D477">
        <f>_xlfn.XLOOKUP(data[[#This Row],[Buyers]],lookup!$G$1:$G$50,lookup!$H$1:$H$50)</f>
        <v/>
      </c>
      <c r="E477">
        <f>VLOOKUP(A477,lookup!$D$1:$E$35,2,)</f>
        <v/>
      </c>
      <c r="F477">
        <f>_xlfn.CONCAT(A477,B477,D477)</f>
        <v/>
      </c>
    </row>
    <row r="478">
      <c r="A478" t="inlineStr"/>
      <c r="B478" t="inlineStr"/>
      <c r="C478" s="4" t="inlineStr"/>
      <c r="D478">
        <f>_xlfn.XLOOKUP(data[[#This Row],[Buyers]],lookup!$G$1:$G$50,lookup!$H$1:$H$50)</f>
        <v/>
      </c>
      <c r="E478">
        <f>VLOOKUP(A478,lookup!$D$1:$E$35,2,)</f>
        <v/>
      </c>
      <c r="F478">
        <f>_xlfn.CONCAT(A478,B478,D478)</f>
        <v/>
      </c>
    </row>
    <row r="479">
      <c r="A479" t="inlineStr"/>
      <c r="B479" t="inlineStr"/>
      <c r="C479" s="4" t="inlineStr"/>
      <c r="D479">
        <f>_xlfn.XLOOKUP(data[[#This Row],[Buyers]],lookup!$G$1:$G$50,lookup!$H$1:$H$50)</f>
        <v/>
      </c>
      <c r="E479">
        <f>VLOOKUP(A479,lookup!$D$1:$E$35,2,)</f>
        <v/>
      </c>
      <c r="F479">
        <f>_xlfn.CONCAT(A479,B479,D479)</f>
        <v/>
      </c>
    </row>
    <row r="480">
      <c r="A480" t="inlineStr"/>
      <c r="B480" t="inlineStr"/>
      <c r="C480" s="4" t="inlineStr"/>
      <c r="D480">
        <f>_xlfn.XLOOKUP(data[[#This Row],[Buyers]],lookup!$G$1:$G$50,lookup!$H$1:$H$50)</f>
        <v/>
      </c>
      <c r="E480">
        <f>VLOOKUP(A480,lookup!$D$1:$E$35,2,)</f>
        <v/>
      </c>
      <c r="F480">
        <f>_xlfn.CONCAT(A480,B480,D480)</f>
        <v/>
      </c>
    </row>
    <row r="481">
      <c r="A481" t="inlineStr"/>
      <c r="B481" t="inlineStr"/>
      <c r="C481" s="4" t="inlineStr"/>
      <c r="D481">
        <f>_xlfn.XLOOKUP(data[[#This Row],[Buyers]],lookup!$G$1:$G$50,lookup!$H$1:$H$50)</f>
        <v/>
      </c>
      <c r="E481">
        <f>VLOOKUP(A481,lookup!$D$1:$E$35,2,)</f>
        <v/>
      </c>
      <c r="F481">
        <f>_xlfn.CONCAT(A481,B481,D481)</f>
        <v/>
      </c>
    </row>
    <row r="482">
      <c r="A482" t="inlineStr"/>
      <c r="B482" t="inlineStr"/>
      <c r="C482" s="4" t="inlineStr"/>
      <c r="D482">
        <f>_xlfn.XLOOKUP(data[[#This Row],[Buyers]],lookup!$G$1:$G$50,lookup!$H$1:$H$50)</f>
        <v/>
      </c>
      <c r="E482">
        <f>VLOOKUP(A482,lookup!$D$1:$E$35,2,)</f>
        <v/>
      </c>
      <c r="F482">
        <f>_xlfn.CONCAT(A482,B482,D482)</f>
        <v/>
      </c>
    </row>
    <row r="483">
      <c r="A483" t="inlineStr"/>
      <c r="B483" t="inlineStr"/>
      <c r="C483" s="4" t="inlineStr"/>
      <c r="D483">
        <f>_xlfn.XLOOKUP(data[[#This Row],[Buyers]],lookup!$G$1:$G$50,lookup!$H$1:$H$50)</f>
        <v/>
      </c>
      <c r="E483">
        <f>VLOOKUP(A483,lookup!$D$1:$E$35,2,)</f>
        <v/>
      </c>
      <c r="F483">
        <f>_xlfn.CONCAT(A483,B483,D483)</f>
        <v/>
      </c>
    </row>
    <row r="484">
      <c r="A484" t="inlineStr"/>
      <c r="B484" t="inlineStr"/>
      <c r="C484" s="4" t="inlineStr"/>
      <c r="D484">
        <f>_xlfn.XLOOKUP(data[[#This Row],[Buyers]],lookup!$G$1:$G$50,lookup!$H$1:$H$50)</f>
        <v/>
      </c>
      <c r="E484">
        <f>VLOOKUP(A484,lookup!$D$1:$E$35,2,)</f>
        <v/>
      </c>
      <c r="F484">
        <f>_xlfn.CONCAT(A484,B484,D484)</f>
        <v/>
      </c>
    </row>
    <row r="485">
      <c r="A485" t="inlineStr"/>
      <c r="B485" t="inlineStr"/>
      <c r="C485" s="4" t="inlineStr"/>
      <c r="D485">
        <f>_xlfn.XLOOKUP(data[[#This Row],[Buyers]],lookup!$G$1:$G$50,lookup!$H$1:$H$50)</f>
        <v/>
      </c>
      <c r="E485">
        <f>VLOOKUP(A485,lookup!$D$1:$E$35,2,)</f>
        <v/>
      </c>
      <c r="F485">
        <f>_xlfn.CONCAT(A485,B485,D485)</f>
        <v/>
      </c>
    </row>
    <row r="486">
      <c r="A486" t="inlineStr"/>
      <c r="B486" t="inlineStr"/>
      <c r="C486" s="4" t="inlineStr"/>
      <c r="D486">
        <f>_xlfn.XLOOKUP(data[[#This Row],[Buyers]],lookup!$G$1:$G$50,lookup!$H$1:$H$50)</f>
        <v/>
      </c>
      <c r="E486">
        <f>VLOOKUP(A486,lookup!$D$1:$E$35,2,)</f>
        <v/>
      </c>
      <c r="F486">
        <f>_xlfn.CONCAT(A486,B486,D486)</f>
        <v/>
      </c>
    </row>
    <row r="487">
      <c r="A487" t="inlineStr"/>
      <c r="B487" t="inlineStr"/>
      <c r="C487" s="4" t="inlineStr"/>
      <c r="D487">
        <f>_xlfn.XLOOKUP(data[[#This Row],[Buyers]],lookup!$G$1:$G$50,lookup!$H$1:$H$50)</f>
        <v/>
      </c>
      <c r="E487">
        <f>VLOOKUP(A487,lookup!$D$1:$E$35,2,)</f>
        <v/>
      </c>
      <c r="F487">
        <f>_xlfn.CONCAT(A487,B487,D487)</f>
        <v/>
      </c>
    </row>
    <row r="488">
      <c r="A488" t="inlineStr"/>
      <c r="B488" t="inlineStr"/>
      <c r="C488" s="4" t="inlineStr"/>
      <c r="D488">
        <f>_xlfn.XLOOKUP(data[[#This Row],[Buyers]],lookup!$G$1:$G$50,lookup!$H$1:$H$50)</f>
        <v/>
      </c>
      <c r="E488">
        <f>VLOOKUP(A488,lookup!$D$1:$E$35,2,)</f>
        <v/>
      </c>
      <c r="F488">
        <f>_xlfn.CONCAT(A488,B488,D488)</f>
        <v/>
      </c>
    </row>
    <row r="489">
      <c r="A489" t="inlineStr"/>
      <c r="B489" t="inlineStr"/>
      <c r="C489" s="4" t="inlineStr"/>
      <c r="D489">
        <f>_xlfn.XLOOKUP(data[[#This Row],[Buyers]],lookup!$G$1:$G$50,lookup!$H$1:$H$50)</f>
        <v/>
      </c>
      <c r="E489">
        <f>VLOOKUP(A489,lookup!$D$1:$E$35,2,)</f>
        <v/>
      </c>
      <c r="F489">
        <f>_xlfn.CONCAT(A489,B489,D489)</f>
        <v/>
      </c>
    </row>
    <row r="490">
      <c r="A490" t="inlineStr"/>
      <c r="B490" t="inlineStr"/>
      <c r="C490" s="4" t="inlineStr"/>
      <c r="D490">
        <f>_xlfn.XLOOKUP(data[[#This Row],[Buyers]],lookup!$G$1:$G$50,lookup!$H$1:$H$50)</f>
        <v/>
      </c>
      <c r="E490">
        <f>VLOOKUP(A490,lookup!$D$1:$E$35,2,)</f>
        <v/>
      </c>
      <c r="F490">
        <f>_xlfn.CONCAT(A490,B490,D490)</f>
        <v/>
      </c>
    </row>
    <row r="491">
      <c r="A491" t="inlineStr"/>
      <c r="B491" t="inlineStr"/>
      <c r="C491" s="4" t="inlineStr"/>
      <c r="D491">
        <f>_xlfn.XLOOKUP(data[[#This Row],[Buyers]],lookup!$G$1:$G$50,lookup!$H$1:$H$50)</f>
        <v/>
      </c>
      <c r="E491">
        <f>VLOOKUP(A491,lookup!$D$1:$E$35,2,)</f>
        <v/>
      </c>
      <c r="F491">
        <f>_xlfn.CONCAT(A491,B491,D491)</f>
        <v/>
      </c>
    </row>
    <row r="492">
      <c r="A492" t="inlineStr"/>
      <c r="B492" t="inlineStr"/>
      <c r="C492" s="4" t="inlineStr"/>
      <c r="D492">
        <f>_xlfn.XLOOKUP(data[[#This Row],[Buyers]],lookup!$G$1:$G$50,lookup!$H$1:$H$50)</f>
        <v/>
      </c>
      <c r="E492">
        <f>VLOOKUP(A492,lookup!$D$1:$E$35,2,)</f>
        <v/>
      </c>
      <c r="F492">
        <f>_xlfn.CONCAT(A492,B492,D492)</f>
        <v/>
      </c>
    </row>
    <row r="493">
      <c r="A493" t="inlineStr"/>
      <c r="B493" t="inlineStr"/>
      <c r="C493" s="4" t="inlineStr"/>
      <c r="D493">
        <f>_xlfn.XLOOKUP(data[[#This Row],[Buyers]],lookup!$G$1:$G$50,lookup!$H$1:$H$50)</f>
        <v/>
      </c>
      <c r="E493">
        <f>VLOOKUP(A493,lookup!$D$1:$E$35,2,)</f>
        <v/>
      </c>
      <c r="F493">
        <f>_xlfn.CONCAT(A493,B493,D493)</f>
        <v/>
      </c>
    </row>
    <row r="494">
      <c r="A494" t="inlineStr"/>
      <c r="B494" t="inlineStr"/>
      <c r="C494" s="4" t="inlineStr"/>
      <c r="D494">
        <f>_xlfn.XLOOKUP(data[[#This Row],[Buyers]],lookup!$G$1:$G$50,lookup!$H$1:$H$50)</f>
        <v/>
      </c>
      <c r="E494">
        <f>VLOOKUP(A494,lookup!$D$1:$E$35,2,)</f>
        <v/>
      </c>
      <c r="F494">
        <f>_xlfn.CONCAT(A494,B494,D494)</f>
        <v/>
      </c>
    </row>
    <row r="495">
      <c r="A495" t="inlineStr"/>
      <c r="B495" t="inlineStr"/>
      <c r="C495" s="4" t="inlineStr"/>
      <c r="D495">
        <f>_xlfn.XLOOKUP(data[[#This Row],[Buyers]],lookup!$G$1:$G$50,lookup!$H$1:$H$50)</f>
        <v/>
      </c>
      <c r="E495">
        <f>VLOOKUP(A495,lookup!$D$1:$E$35,2,)</f>
        <v/>
      </c>
      <c r="F495">
        <f>_xlfn.CONCAT(A495,B495,D495)</f>
        <v/>
      </c>
    </row>
    <row r="496">
      <c r="A496" t="inlineStr"/>
      <c r="B496" t="inlineStr"/>
      <c r="C496" s="4" t="inlineStr"/>
      <c r="D496">
        <f>_xlfn.XLOOKUP(data[[#This Row],[Buyers]],lookup!$G$1:$G$50,lookup!$H$1:$H$50)</f>
        <v/>
      </c>
      <c r="E496">
        <f>VLOOKUP(A496,lookup!$D$1:$E$35,2,)</f>
        <v/>
      </c>
      <c r="F496">
        <f>_xlfn.CONCAT(A496,B496,D496)</f>
        <v/>
      </c>
    </row>
    <row r="497">
      <c r="A497" t="inlineStr"/>
      <c r="B497" t="inlineStr"/>
      <c r="C497" s="4" t="inlineStr"/>
      <c r="D497">
        <f>_xlfn.XLOOKUP(data[[#This Row],[Buyers]],lookup!$G$1:$G$50,lookup!$H$1:$H$50)</f>
        <v/>
      </c>
      <c r="E497">
        <f>VLOOKUP(A497,lookup!$D$1:$E$35,2,)</f>
        <v/>
      </c>
      <c r="F497">
        <f>_xlfn.CONCAT(A497,B497,D497)</f>
        <v/>
      </c>
    </row>
    <row r="498">
      <c r="A498" t="inlineStr"/>
      <c r="B498" t="inlineStr"/>
      <c r="C498" s="4" t="inlineStr"/>
      <c r="D498">
        <f>_xlfn.XLOOKUP(data[[#This Row],[Buyers]],lookup!$G$1:$G$50,lookup!$H$1:$H$50)</f>
        <v/>
      </c>
      <c r="E498">
        <f>VLOOKUP(A498,lookup!$D$1:$E$35,2,)</f>
        <v/>
      </c>
      <c r="F498">
        <f>_xlfn.CONCAT(A498,B498,D498)</f>
        <v/>
      </c>
    </row>
    <row r="499">
      <c r="A499" t="inlineStr"/>
      <c r="B499" t="inlineStr"/>
      <c r="C499" s="4" t="inlineStr"/>
      <c r="D499">
        <f>_xlfn.XLOOKUP(data[[#This Row],[Buyers]],lookup!$G$1:$G$50,lookup!$H$1:$H$50)</f>
        <v/>
      </c>
      <c r="E499">
        <f>VLOOKUP(A499,lookup!$D$1:$E$35,2,)</f>
        <v/>
      </c>
      <c r="F499">
        <f>_xlfn.CONCAT(A499,B499,D499)</f>
        <v/>
      </c>
    </row>
    <row r="500">
      <c r="A500" t="inlineStr"/>
      <c r="B500" t="inlineStr"/>
      <c r="C500" s="4" t="inlineStr"/>
      <c r="D500">
        <f>_xlfn.XLOOKUP(data[[#This Row],[Buyers]],lookup!$G$1:$G$50,lookup!$H$1:$H$50)</f>
        <v/>
      </c>
      <c r="E500">
        <f>VLOOKUP(A500,lookup!$D$1:$E$35,2,)</f>
        <v/>
      </c>
      <c r="F500">
        <f>_xlfn.CONCAT(A500,B500,D500)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6"/>
  <sheetViews>
    <sheetView topLeftCell="A15" zoomScaleNormal="100" workbookViewId="0">
      <selection activeCell="E27" sqref="E27"/>
    </sheetView>
  </sheetViews>
  <sheetFormatPr baseColWidth="8" defaultRowHeight="15"/>
  <cols>
    <col width="42" customWidth="1" style="31" min="2" max="2"/>
    <col width="41.42578125" bestFit="1" customWidth="1" style="31" min="8" max="8"/>
  </cols>
  <sheetData>
    <row r="1">
      <c r="A1" t="inlineStr">
        <is>
          <t>BES</t>
        </is>
      </c>
      <c r="B1" t="inlineStr">
        <is>
          <t>BESTSELLER A/S</t>
        </is>
      </c>
      <c r="D1" t="inlineStr">
        <is>
          <t>JAL-1</t>
        </is>
      </c>
      <c r="E1" t="inlineStr">
        <is>
          <t>JAL</t>
        </is>
      </c>
      <c r="G1" s="3" t="inlineStr">
        <is>
          <t>BST</t>
        </is>
      </c>
      <c r="H1" t="inlineStr">
        <is>
          <t>BESTSELLER A/S</t>
        </is>
      </c>
    </row>
    <row r="2">
      <c r="A2" t="inlineStr">
        <is>
          <t>BO</t>
        </is>
      </c>
      <c r="B2" s="3" t="inlineStr">
        <is>
          <t>BONITA GMBS &amp; CO. KG</t>
        </is>
      </c>
      <c r="D2" t="inlineStr">
        <is>
          <t>JAL-2</t>
        </is>
      </c>
      <c r="E2" t="inlineStr">
        <is>
          <t>JAL</t>
        </is>
      </c>
      <c r="G2" s="3" t="inlineStr">
        <is>
          <t>BGC</t>
        </is>
      </c>
      <c r="H2" s="3" t="inlineStr">
        <is>
          <t>BONITA GMBS &amp; CO. KG</t>
        </is>
      </c>
    </row>
    <row r="3">
      <c r="A3" t="inlineStr">
        <is>
          <t>CA</t>
        </is>
      </c>
      <c r="B3" s="3" t="inlineStr">
        <is>
          <t>C &amp; A BUYING GMBH &amp; CO. KG</t>
        </is>
      </c>
      <c r="D3" t="inlineStr">
        <is>
          <t>FFL-1</t>
        </is>
      </c>
      <c r="E3" t="inlineStr">
        <is>
          <t>JAL</t>
        </is>
      </c>
      <c r="G3" s="3" t="inlineStr">
        <is>
          <t>CNA</t>
        </is>
      </c>
      <c r="H3" s="3" t="inlineStr">
        <is>
          <t>C &amp; A BUYING GMBH &amp; CO. KG</t>
        </is>
      </c>
    </row>
    <row r="4">
      <c r="A4" t="inlineStr">
        <is>
          <t>CM</t>
        </is>
      </c>
      <c r="B4" s="3" t="inlineStr">
        <is>
          <t>CAMEL ACTIVE / BHB-Fashion Service Gmbh</t>
        </is>
      </c>
      <c r="D4" t="inlineStr">
        <is>
          <t>FFL-2</t>
        </is>
      </c>
      <c r="E4" t="inlineStr">
        <is>
          <t>JAL</t>
        </is>
      </c>
      <c r="G4" t="inlineStr">
        <is>
          <t>CA</t>
        </is>
      </c>
      <c r="H4" s="3" t="inlineStr">
        <is>
          <t>CAMEL ACTIVE / BHB-Fashion Service Gmbh</t>
        </is>
      </c>
    </row>
    <row r="5">
      <c r="A5" t="inlineStr">
        <is>
          <t>DC</t>
        </is>
      </c>
      <c r="B5" t="inlineStr">
        <is>
          <t>DICKIES</t>
        </is>
      </c>
      <c r="D5" t="inlineStr">
        <is>
          <t>FFL-3</t>
        </is>
      </c>
      <c r="E5" t="inlineStr">
        <is>
          <t>JAL</t>
        </is>
      </c>
      <c r="G5" t="inlineStr">
        <is>
          <t>DC</t>
        </is>
      </c>
      <c r="H5" t="inlineStr">
        <is>
          <t>DICKIES</t>
        </is>
      </c>
    </row>
    <row r="6">
      <c r="A6" t="inlineStr">
        <is>
          <t>ES</t>
        </is>
      </c>
      <c r="B6" s="3" t="inlineStr">
        <is>
          <t>ESPRIT MACAO COMMERCIAL OFFSHORE LTD.</t>
        </is>
      </c>
      <c r="D6" t="inlineStr">
        <is>
          <t>JFL-1</t>
        </is>
      </c>
      <c r="E6" t="inlineStr">
        <is>
          <t>JFL</t>
        </is>
      </c>
      <c r="G6" t="inlineStr">
        <is>
          <t>ES</t>
        </is>
      </c>
      <c r="H6" s="3" t="inlineStr">
        <is>
          <t>ESPRIT MACAO COMMERCIAL OFFSHORE LTD.</t>
        </is>
      </c>
    </row>
    <row r="7">
      <c r="A7" t="inlineStr">
        <is>
          <t>GE</t>
        </is>
      </c>
      <c r="B7" s="3" t="inlineStr">
        <is>
          <t>ASDA STORE LTD.</t>
        </is>
      </c>
      <c r="D7" t="inlineStr">
        <is>
          <t>JFL-2</t>
        </is>
      </c>
      <c r="E7" t="inlineStr">
        <is>
          <t>JFL</t>
        </is>
      </c>
      <c r="G7" s="3" t="inlineStr">
        <is>
          <t>ASDA</t>
        </is>
      </c>
      <c r="H7" s="3" t="inlineStr">
        <is>
          <t>ASDA STORE LTD.</t>
        </is>
      </c>
    </row>
    <row r="8">
      <c r="A8" t="inlineStr">
        <is>
          <t>GS</t>
        </is>
      </c>
      <c r="B8" s="3" t="inlineStr">
        <is>
          <t>G-STAR RAW CV</t>
        </is>
      </c>
      <c r="D8" t="inlineStr">
        <is>
          <t>JKL-1</t>
        </is>
      </c>
      <c r="E8" t="inlineStr">
        <is>
          <t>JKL</t>
        </is>
      </c>
      <c r="G8" s="3" t="inlineStr">
        <is>
          <t>GST</t>
        </is>
      </c>
      <c r="H8" s="3" t="inlineStr">
        <is>
          <t>G-STAR RAW CV</t>
        </is>
      </c>
    </row>
    <row r="9">
      <c r="A9" t="inlineStr">
        <is>
          <t>GSS</t>
        </is>
      </c>
      <c r="B9" s="3" t="inlineStr">
        <is>
          <t>GUESS EUROPE SAGL</t>
        </is>
      </c>
      <c r="D9" t="inlineStr">
        <is>
          <t>JKL-2</t>
        </is>
      </c>
      <c r="E9" t="inlineStr">
        <is>
          <t>JKL</t>
        </is>
      </c>
      <c r="G9" s="3" t="inlineStr">
        <is>
          <t>GUE</t>
        </is>
      </c>
      <c r="H9" s="3" t="inlineStr">
        <is>
          <t>GUESS EUROPE SAGL</t>
        </is>
      </c>
    </row>
    <row r="10">
      <c r="A10" t="inlineStr">
        <is>
          <t>HB</t>
        </is>
      </c>
      <c r="B10" s="3" t="inlineStr">
        <is>
          <t>HUGO BOSS AG</t>
        </is>
      </c>
      <c r="D10" t="inlineStr">
        <is>
          <t>JKL-3</t>
        </is>
      </c>
      <c r="E10" t="inlineStr">
        <is>
          <t>JKL</t>
        </is>
      </c>
      <c r="G10" t="inlineStr">
        <is>
          <t>HB</t>
        </is>
      </c>
      <c r="H10" s="3" t="inlineStr">
        <is>
          <t>HUGO BOSS AG</t>
        </is>
      </c>
    </row>
    <row r="11">
      <c r="A11" t="inlineStr">
        <is>
          <t>HM</t>
        </is>
      </c>
      <c r="B11" s="3" t="inlineStr">
        <is>
          <t>H &amp; M HENNES &amp; MAURITAZ GBC AB</t>
        </is>
      </c>
      <c r="D11" t="inlineStr">
        <is>
          <t>JKL-4</t>
        </is>
      </c>
      <c r="E11" t="inlineStr">
        <is>
          <t>JKL</t>
        </is>
      </c>
      <c r="G11" t="inlineStr">
        <is>
          <t>HNM</t>
        </is>
      </c>
      <c r="H11" s="3" t="inlineStr">
        <is>
          <t>H &amp; M HENNES &amp; MAURITAZ GBC AB</t>
        </is>
      </c>
    </row>
    <row r="12">
      <c r="A12" t="inlineStr">
        <is>
          <t>KM</t>
        </is>
      </c>
      <c r="B12" s="3" t="inlineStr">
        <is>
          <t>KMART AUSTRALIA LIMITED</t>
        </is>
      </c>
      <c r="D12" t="inlineStr">
        <is>
          <t>JKL-5</t>
        </is>
      </c>
      <c r="E12" t="inlineStr">
        <is>
          <t>JKL</t>
        </is>
      </c>
      <c r="G12" s="3" t="inlineStr">
        <is>
          <t>KMR</t>
        </is>
      </c>
      <c r="H12" s="3" t="inlineStr">
        <is>
          <t>KMART AUSTRALIA LIMITED</t>
        </is>
      </c>
    </row>
    <row r="13">
      <c r="A13" t="inlineStr">
        <is>
          <t>MQM</t>
        </is>
      </c>
      <c r="B13" t="inlineStr">
        <is>
          <t>MQ MARQET AB</t>
        </is>
      </c>
      <c r="D13" t="inlineStr">
        <is>
          <t>JKL-6</t>
        </is>
      </c>
      <c r="E13" t="inlineStr">
        <is>
          <t>JKL</t>
        </is>
      </c>
      <c r="G13" t="inlineStr">
        <is>
          <t>MQM</t>
        </is>
      </c>
      <c r="H13" t="inlineStr">
        <is>
          <t>MQ MARQET AB</t>
        </is>
      </c>
    </row>
    <row r="14">
      <c r="A14" t="inlineStr">
        <is>
          <t>MS</t>
        </is>
      </c>
      <c r="B14" t="inlineStr">
        <is>
          <t>MARKS &amp; SPENCER PLC</t>
        </is>
      </c>
      <c r="D14" t="inlineStr">
        <is>
          <t>MFL</t>
        </is>
      </c>
      <c r="E14" t="inlineStr">
        <is>
          <t>MFL</t>
        </is>
      </c>
      <c r="G14" t="inlineStr">
        <is>
          <t>MS</t>
        </is>
      </c>
      <c r="H14" t="inlineStr">
        <is>
          <t>MARKS &amp; SPENCER PLC</t>
        </is>
      </c>
    </row>
    <row r="15">
      <c r="A15" t="inlineStr">
        <is>
          <t>NEXT</t>
        </is>
      </c>
      <c r="B15" s="3" t="inlineStr">
        <is>
          <t>NEXT SOURCING LTD.</t>
        </is>
      </c>
      <c r="D15" t="inlineStr">
        <is>
          <t>MFL-1</t>
        </is>
      </c>
      <c r="E15" t="inlineStr">
        <is>
          <t>MFL</t>
        </is>
      </c>
      <c r="G15" s="3" t="inlineStr">
        <is>
          <t>NXS</t>
        </is>
      </c>
      <c r="H15" s="3" t="inlineStr">
        <is>
          <t>NEXT SOURCING LTD.</t>
        </is>
      </c>
    </row>
    <row r="16">
      <c r="A16" t="inlineStr">
        <is>
          <t>NF</t>
        </is>
      </c>
      <c r="B16" t="inlineStr">
        <is>
          <t>NEW FRONTIER</t>
        </is>
      </c>
      <c r="D16" t="inlineStr">
        <is>
          <t>MFL-2</t>
        </is>
      </c>
      <c r="E16" t="inlineStr">
        <is>
          <t>MFL</t>
        </is>
      </c>
      <c r="G16" s="3" t="inlineStr">
        <is>
          <t>NFR</t>
        </is>
      </c>
      <c r="H16" t="inlineStr">
        <is>
          <t>NEW FRONTIER</t>
        </is>
      </c>
    </row>
    <row r="17">
      <c r="A17" t="inlineStr">
        <is>
          <t>PU</t>
        </is>
      </c>
      <c r="B17" t="inlineStr">
        <is>
          <t>PUMA</t>
        </is>
      </c>
      <c r="D17" t="inlineStr">
        <is>
          <t>MFL-3</t>
        </is>
      </c>
      <c r="E17" t="inlineStr">
        <is>
          <t>MFL</t>
        </is>
      </c>
      <c r="G17" s="3" t="inlineStr">
        <is>
          <t>Puma</t>
        </is>
      </c>
      <c r="H17" t="inlineStr">
        <is>
          <t>PUMA</t>
        </is>
      </c>
    </row>
    <row r="18">
      <c r="A18" t="inlineStr">
        <is>
          <t>TM</t>
        </is>
      </c>
      <c r="B18" t="inlineStr">
        <is>
          <t>TIMBERLAND</t>
        </is>
      </c>
      <c r="D18" t="inlineStr">
        <is>
          <t>MFL-4</t>
        </is>
      </c>
      <c r="E18" t="inlineStr">
        <is>
          <t>MFL</t>
        </is>
      </c>
      <c r="G18" t="inlineStr">
        <is>
          <t>TM</t>
        </is>
      </c>
      <c r="H18" t="inlineStr">
        <is>
          <t>TIMBERLAND</t>
        </is>
      </c>
    </row>
    <row r="19">
      <c r="A19" t="inlineStr">
        <is>
          <t>TTR</t>
        </is>
      </c>
      <c r="B19" s="3" t="inlineStr">
        <is>
          <t>TOM TAILOR SOURCING LTD.</t>
        </is>
      </c>
      <c r="D19" t="inlineStr">
        <is>
          <t>FFL2-1</t>
        </is>
      </c>
      <c r="E19" t="inlineStr">
        <is>
          <t>FFL2</t>
        </is>
      </c>
      <c r="G19" s="3" t="inlineStr">
        <is>
          <t>TOM</t>
        </is>
      </c>
      <c r="H19" s="3" t="inlineStr">
        <is>
          <t>TOM TAILOR SOURCING LTD.</t>
        </is>
      </c>
    </row>
    <row r="20">
      <c r="A20" t="inlineStr">
        <is>
          <t>VS</t>
        </is>
      </c>
      <c r="B20" s="3" t="inlineStr">
        <is>
          <t>VOGUE SOURCING LIMITED</t>
        </is>
      </c>
      <c r="D20" t="inlineStr">
        <is>
          <t>FFL2-2</t>
        </is>
      </c>
      <c r="E20" t="inlineStr">
        <is>
          <t>FFL2</t>
        </is>
      </c>
      <c r="G20" s="3" t="inlineStr">
        <is>
          <t>VOG</t>
        </is>
      </c>
      <c r="H20" s="3" t="inlineStr">
        <is>
          <t>VOGUE SOURCING LIMITED</t>
        </is>
      </c>
    </row>
    <row r="21">
      <c r="A21" t="inlineStr">
        <is>
          <t>ZL</t>
        </is>
      </c>
      <c r="B21" t="inlineStr">
        <is>
          <t>ZALANDO</t>
        </is>
      </c>
      <c r="D21" t="inlineStr">
        <is>
          <t>FFL2-3</t>
        </is>
      </c>
      <c r="E21" t="inlineStr">
        <is>
          <t>FFL2</t>
        </is>
      </c>
      <c r="G21" t="inlineStr">
        <is>
          <t>ZL</t>
        </is>
      </c>
      <c r="H21" t="inlineStr">
        <is>
          <t>ZALANDO</t>
        </is>
      </c>
    </row>
    <row r="22">
      <c r="A22" t="inlineStr">
        <is>
          <t>ZW</t>
        </is>
      </c>
      <c r="B22" t="inlineStr">
        <is>
          <t>ITX TRADING SA</t>
        </is>
      </c>
      <c r="D22" t="inlineStr">
        <is>
          <t>FFL2-4</t>
        </is>
      </c>
      <c r="E22" t="inlineStr">
        <is>
          <t>FFL2</t>
        </is>
      </c>
      <c r="G22" t="inlineStr">
        <is>
          <t>ZW</t>
        </is>
      </c>
      <c r="H22" t="inlineStr">
        <is>
          <t>ITX TRADING SA</t>
        </is>
      </c>
    </row>
    <row r="23">
      <c r="A23" t="inlineStr">
        <is>
          <t>ZK</t>
        </is>
      </c>
      <c r="B23" t="inlineStr">
        <is>
          <t>ITX TRADING SA</t>
        </is>
      </c>
      <c r="D23" t="inlineStr">
        <is>
          <t>FFL2-5</t>
        </is>
      </c>
      <c r="E23" t="inlineStr">
        <is>
          <t>FFL2</t>
        </is>
      </c>
      <c r="G23" t="inlineStr">
        <is>
          <t>ZK</t>
        </is>
      </c>
      <c r="H23" t="inlineStr">
        <is>
          <t>ITX TRADING SA</t>
        </is>
      </c>
    </row>
    <row r="24">
      <c r="A24" t="inlineStr">
        <is>
          <t>LA</t>
        </is>
      </c>
      <c r="B24" t="inlineStr">
        <is>
          <t>LOUANNE</t>
        </is>
      </c>
      <c r="D24" t="inlineStr">
        <is>
          <t>JKL-U2-1</t>
        </is>
      </c>
      <c r="E24" t="inlineStr">
        <is>
          <t>JKL-U2</t>
        </is>
      </c>
      <c r="G24" t="inlineStr">
        <is>
          <t>LA</t>
        </is>
      </c>
      <c r="H24" t="inlineStr">
        <is>
          <t>LOUANNE</t>
        </is>
      </c>
    </row>
    <row r="25">
      <c r="A25" t="inlineStr">
        <is>
          <t>RL</t>
        </is>
      </c>
      <c r="B25" s="3" t="inlineStr">
        <is>
          <t>Ralph Lauren Corporation</t>
        </is>
      </c>
      <c r="D25" t="inlineStr">
        <is>
          <t>JKL-U2-2</t>
        </is>
      </c>
      <c r="E25" t="inlineStr">
        <is>
          <t>JKL-U2</t>
        </is>
      </c>
      <c r="G25" t="inlineStr">
        <is>
          <t>RL</t>
        </is>
      </c>
      <c r="H25" s="3" t="inlineStr">
        <is>
          <t>Ralph Lauren Corporation</t>
        </is>
      </c>
    </row>
    <row r="26">
      <c r="A26" t="inlineStr">
        <is>
          <t>CO</t>
        </is>
      </c>
      <c r="B26" t="inlineStr">
        <is>
          <t>COTTON ON</t>
        </is>
      </c>
      <c r="D26" t="inlineStr">
        <is>
          <t>JKL-U2-3</t>
        </is>
      </c>
      <c r="E26" t="inlineStr">
        <is>
          <t>JKL-U2</t>
        </is>
      </c>
      <c r="G26" t="inlineStr">
        <is>
          <t>CO</t>
        </is>
      </c>
      <c r="H26" t="inlineStr">
        <is>
          <t>COTTON ON</t>
        </is>
      </c>
    </row>
    <row r="27">
      <c r="A27" t="inlineStr">
        <is>
          <t>IN</t>
        </is>
      </c>
      <c r="B27" t="inlineStr">
        <is>
          <t>INDISKA</t>
        </is>
      </c>
      <c r="D27" t="inlineStr">
        <is>
          <t>JKL-U2-4</t>
        </is>
      </c>
      <c r="E27" t="inlineStr">
        <is>
          <t>JKL-U2</t>
        </is>
      </c>
      <c r="G27" t="inlineStr">
        <is>
          <t>IN</t>
        </is>
      </c>
      <c r="H27" t="inlineStr">
        <is>
          <t>INDISKA</t>
        </is>
      </c>
    </row>
    <row r="28">
      <c r="A28" t="inlineStr">
        <is>
          <t>ZARA</t>
        </is>
      </c>
      <c r="B28" t="inlineStr">
        <is>
          <t>ITX TRADING SA</t>
        </is>
      </c>
      <c r="D28" t="inlineStr">
        <is>
          <t>JKL-U2-5</t>
        </is>
      </c>
      <c r="E28" t="inlineStr">
        <is>
          <t>JKL-U2</t>
        </is>
      </c>
      <c r="G28" t="inlineStr">
        <is>
          <t>ZARA</t>
        </is>
      </c>
      <c r="H28" t="inlineStr">
        <is>
          <t>ITX TRADING SA</t>
        </is>
      </c>
    </row>
    <row r="29">
      <c r="A29" t="inlineStr">
        <is>
          <t>VA</t>
        </is>
      </c>
      <c r="B29" s="3" t="inlineStr">
        <is>
          <t>VF CORPORATION</t>
        </is>
      </c>
      <c r="D29" t="inlineStr">
        <is>
          <t>DBL</t>
        </is>
      </c>
      <c r="E29" t="inlineStr">
        <is>
          <t>JKL</t>
        </is>
      </c>
      <c r="G29" s="3" t="inlineStr">
        <is>
          <t>VFC</t>
        </is>
      </c>
      <c r="H29" s="3" t="inlineStr">
        <is>
          <t>VF CORPORATION</t>
        </is>
      </c>
    </row>
    <row r="30">
      <c r="A30" t="inlineStr">
        <is>
          <t>DBL</t>
        </is>
      </c>
      <c r="B30" t="inlineStr">
        <is>
          <t>DBL CERAMICS</t>
        </is>
      </c>
      <c r="D30" t="inlineStr">
        <is>
          <t>JAL-3</t>
        </is>
      </c>
      <c r="E30" t="inlineStr">
        <is>
          <t>JAL</t>
        </is>
      </c>
      <c r="G30" t="inlineStr">
        <is>
          <t>DBL</t>
        </is>
      </c>
      <c r="H30" t="inlineStr">
        <is>
          <t>DBL CERAMICS</t>
        </is>
      </c>
    </row>
    <row r="31">
      <c r="A31" t="inlineStr">
        <is>
          <t>OC</t>
        </is>
      </c>
      <c r="B31" t="inlineStr">
        <is>
          <t>OCHNIK</t>
        </is>
      </c>
      <c r="D31" t="inlineStr">
        <is>
          <t>GTAL-1</t>
        </is>
      </c>
      <c r="E31" t="inlineStr">
        <is>
          <t>GTAL</t>
        </is>
      </c>
      <c r="G31" t="inlineStr">
        <is>
          <t>OC</t>
        </is>
      </c>
      <c r="H31" t="inlineStr">
        <is>
          <t>OCHNIK</t>
        </is>
      </c>
    </row>
    <row r="32">
      <c r="A32" t="inlineStr">
        <is>
          <t>TNF</t>
        </is>
      </c>
      <c r="B32" t="inlineStr">
        <is>
          <t>The North Face</t>
        </is>
      </c>
      <c r="D32" t="inlineStr">
        <is>
          <t>GTAL-2</t>
        </is>
      </c>
      <c r="E32" t="inlineStr">
        <is>
          <t>GTAL</t>
        </is>
      </c>
      <c r="G32" t="inlineStr">
        <is>
          <t>TNF</t>
        </is>
      </c>
      <c r="H32" t="inlineStr">
        <is>
          <t>The North Face</t>
        </is>
      </c>
    </row>
    <row r="33">
      <c r="D33" t="inlineStr">
        <is>
          <t>GTAL-3</t>
        </is>
      </c>
      <c r="E33" t="inlineStr">
        <is>
          <t>GTAL</t>
        </is>
      </c>
      <c r="G33" s="8" t="inlineStr">
        <is>
          <t>ITX</t>
        </is>
      </c>
      <c r="H33" t="inlineStr">
        <is>
          <t>ITX TRADING SA</t>
        </is>
      </c>
    </row>
    <row r="34">
      <c r="G34" t="inlineStr">
        <is>
          <t>CM</t>
        </is>
      </c>
      <c r="H34" s="3" t="inlineStr">
        <is>
          <t>CAMEL ACTIVE / BHB-Fashion Service Gmbh</t>
        </is>
      </c>
    </row>
    <row r="35">
      <c r="G35" s="8" t="inlineStr">
        <is>
          <t>BIL</t>
        </is>
      </c>
      <c r="H35" t="inlineStr">
        <is>
          <t>BIOWORLD International Ltd</t>
        </is>
      </c>
    </row>
    <row r="36">
      <c r="G36" t="inlineStr">
        <is>
          <t>GE</t>
        </is>
      </c>
      <c r="H36" s="3" t="inlineStr">
        <is>
          <t>ASDA STORE LTD.</t>
        </is>
      </c>
    </row>
  </sheetData>
  <conditionalFormatting sqref="A1:A32">
    <cfRule type="duplicateValues" priority="6" dxfId="1"/>
  </conditionalFormatting>
  <conditionalFormatting sqref="B1:B32">
    <cfRule type="duplicateValues" priority="5" dxfId="1"/>
  </conditionalFormatting>
  <conditionalFormatting sqref="G1:G32 G34 G36">
    <cfRule type="duplicateValues" priority="3" dxfId="1"/>
  </conditionalFormatting>
  <conditionalFormatting sqref="H1:H34">
    <cfRule type="duplicateValues" priority="4" dxfId="1"/>
  </conditionalFormatting>
  <conditionalFormatting sqref="H36">
    <cfRule type="duplicateValues" priority="1" dxfId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2025-07-16T05:48:30Z</dcterms:modified>
  <cp:lastModifiedBy>Mahfuzur Rahman</cp:lastModifiedBy>
</cp:coreProperties>
</file>