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0A26D9B5-D5F0-4BD8-A2AF-A098F92C425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F18" i="1" s="1"/>
  <c r="B18" i="1"/>
  <c r="A18" i="1"/>
  <c r="X13" i="1"/>
  <c r="T13" i="1"/>
  <c r="J13" i="1"/>
  <c r="H13" i="1"/>
  <c r="I13" i="1" s="1"/>
  <c r="F13" i="1"/>
  <c r="G13" i="1" s="1"/>
  <c r="E13" i="1"/>
  <c r="X12" i="1"/>
  <c r="H12" i="1" s="1"/>
  <c r="T12" i="1"/>
  <c r="J12" i="1"/>
  <c r="F12" i="1"/>
  <c r="U12" i="1" s="1"/>
  <c r="L12" i="1" s="1"/>
  <c r="E12" i="1"/>
  <c r="X11" i="1"/>
  <c r="T11" i="1"/>
  <c r="J11" i="1"/>
  <c r="F11" i="1"/>
  <c r="G11" i="1" s="1"/>
  <c r="C11" i="1"/>
  <c r="X10" i="1"/>
  <c r="H10" i="1" s="1"/>
  <c r="T10" i="1"/>
  <c r="J10" i="1"/>
  <c r="F10" i="1"/>
  <c r="G10" i="1" s="1"/>
  <c r="E10" i="1"/>
  <c r="X9" i="1"/>
  <c r="T9" i="1"/>
  <c r="J9" i="1"/>
  <c r="F9" i="1"/>
  <c r="G9" i="1" s="1"/>
  <c r="E9" i="1"/>
  <c r="X8" i="1"/>
  <c r="T8" i="1"/>
  <c r="J8" i="1"/>
  <c r="H8" i="1"/>
  <c r="I8" i="1" s="1"/>
  <c r="F8" i="1"/>
  <c r="G8" i="1" s="1"/>
  <c r="E8" i="1"/>
  <c r="X7" i="1"/>
  <c r="H7" i="1" s="1"/>
  <c r="T7" i="1"/>
  <c r="J7" i="1"/>
  <c r="G7" i="1"/>
  <c r="F7" i="1"/>
  <c r="U7" i="1" s="1"/>
  <c r="L7" i="1" s="1"/>
  <c r="E7" i="1"/>
  <c r="X6" i="1"/>
  <c r="H6" i="1" s="1"/>
  <c r="T6" i="1"/>
  <c r="J6" i="1"/>
  <c r="F6" i="1"/>
  <c r="G6" i="1" s="1"/>
  <c r="E6" i="1"/>
  <c r="X5" i="1"/>
  <c r="T5" i="1"/>
  <c r="J5" i="1"/>
  <c r="F5" i="1"/>
  <c r="G5" i="1" s="1"/>
  <c r="E5" i="1"/>
  <c r="H5" i="1" s="1"/>
  <c r="X4" i="1"/>
  <c r="T4" i="1"/>
  <c r="J4" i="1"/>
  <c r="H4" i="1"/>
  <c r="I4" i="1" s="1"/>
  <c r="F4" i="1"/>
  <c r="G4" i="1" s="1"/>
  <c r="E4" i="1"/>
  <c r="B2" i="1"/>
  <c r="G12" i="1" l="1"/>
  <c r="H9" i="1"/>
  <c r="M9" i="1" s="1"/>
  <c r="M5" i="1"/>
  <c r="I5" i="1"/>
  <c r="L8" i="1"/>
  <c r="I6" i="1"/>
  <c r="M6" i="1"/>
  <c r="I9" i="1"/>
  <c r="I12" i="1"/>
  <c r="M12" i="1"/>
  <c r="I7" i="1"/>
  <c r="M7" i="1"/>
  <c r="I10" i="1"/>
  <c r="M10" i="1"/>
  <c r="M4" i="1"/>
  <c r="U6" i="1"/>
  <c r="L6" i="1" s="1"/>
  <c r="M13" i="1"/>
  <c r="U5" i="1"/>
  <c r="L5" i="1" s="1"/>
  <c r="U9" i="1"/>
  <c r="L9" i="1" s="1"/>
  <c r="C19" i="1"/>
  <c r="M8" i="1"/>
  <c r="U10" i="1"/>
  <c r="L10" i="1" s="1"/>
  <c r="U11" i="1"/>
  <c r="L11" i="1" s="1"/>
  <c r="U4" i="1"/>
  <c r="L4" i="1" s="1"/>
  <c r="U8" i="1"/>
  <c r="U13" i="1"/>
  <c r="L13" i="1" s="1"/>
  <c r="E11" i="1"/>
  <c r="H11" i="1" s="1"/>
  <c r="I11" i="1" l="1"/>
  <c r="M11" i="1"/>
  <c r="D19" i="1"/>
  <c r="E19" i="1" s="1"/>
  <c r="F19" i="1" s="1"/>
  <c r="C20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<sst xmlns="http://schemas.openxmlformats.org/spreadsheetml/2006/main" count="48" uniqueCount="44">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</sst>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8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H1" workbookViewId="0">
      <selection activeCell="W13" sqref="W13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45790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93072</v>
      </c>
      <c r="C4" s="10">
        <v>4258032</v>
      </c>
      <c r="D4" s="10">
        <v>1105127</v>
      </c>
      <c r="E4" s="10">
        <f t="shared" ref="E4:E13" si="0">C4-D4</f>
        <v>3152905</v>
      </c>
      <c r="F4" s="10">
        <f t="shared" ref="F4:F13" si="1">C4*W4/V4</f>
        <v>1734753.7777777778</v>
      </c>
      <c r="G4" s="10">
        <f t="shared" ref="G4:G13" si="2">F4-D4</f>
        <v>629626.77777777775</v>
      </c>
      <c r="H4" s="10">
        <f t="shared" ref="H4:H13" si="3">(E4+B4)/(X4+1)</f>
        <v>190939.82352941178</v>
      </c>
      <c r="I4" s="10">
        <f t="shared" ref="I4:I13" si="4">H4*N4</f>
        <v>1475964.8358823531</v>
      </c>
      <c r="J4" s="10">
        <f t="shared" ref="J4:J13" si="5">B4*O4</f>
        <v>745506.72</v>
      </c>
      <c r="K4" s="10">
        <v>100852</v>
      </c>
      <c r="L4" s="17">
        <f t="shared" ref="L4:L13" si="6">T4/U4</f>
        <v>0.66012680770575793</v>
      </c>
      <c r="M4" s="10">
        <f t="shared" ref="M4:M13" si="7">H4/P4</f>
        <v>19384.753657808302</v>
      </c>
      <c r="N4" s="9">
        <v>7.73</v>
      </c>
      <c r="O4" s="9">
        <v>8.01</v>
      </c>
      <c r="P4" s="9">
        <v>9.85</v>
      </c>
      <c r="Q4" s="9">
        <v>12.72</v>
      </c>
      <c r="R4" s="12">
        <v>0.68</v>
      </c>
      <c r="S4" s="12">
        <v>0.69810000000000005</v>
      </c>
      <c r="T4" s="10">
        <f t="shared" ref="T4:T13" si="8">O4*D4</f>
        <v>8852067.2699999996</v>
      </c>
      <c r="U4" s="10">
        <f t="shared" ref="U4:U13" si="9">N4*F4</f>
        <v>13409646.702222222</v>
      </c>
      <c r="V4" s="9">
        <v>27</v>
      </c>
      <c r="W4" s="9">
        <v>11</v>
      </c>
      <c r="X4" s="9">
        <f t="shared" ref="X4:X13" si="10">V4-W4</f>
        <v>16</v>
      </c>
    </row>
    <row r="5" spans="1:24" x14ac:dyDescent="0.25">
      <c r="A5" s="11" t="s">
        <v>27</v>
      </c>
      <c r="B5" s="10">
        <v>9830</v>
      </c>
      <c r="C5" s="10">
        <v>253849</v>
      </c>
      <c r="D5" s="10">
        <v>94675</v>
      </c>
      <c r="E5" s="10">
        <f t="shared" si="0"/>
        <v>159174</v>
      </c>
      <c r="F5" s="10">
        <f t="shared" si="1"/>
        <v>103419.96296296296</v>
      </c>
      <c r="G5" s="10">
        <f t="shared" si="2"/>
        <v>8744.9629629629635</v>
      </c>
      <c r="H5" s="10">
        <f t="shared" si="3"/>
        <v>9941.4117647058829</v>
      </c>
      <c r="I5" s="10">
        <f t="shared" si="4"/>
        <v>65513.903529411764</v>
      </c>
      <c r="J5" s="10">
        <f t="shared" si="5"/>
        <v>68318.5</v>
      </c>
      <c r="K5" s="10">
        <v>10743</v>
      </c>
      <c r="L5" s="17">
        <f t="shared" si="6"/>
        <v>0.96545119821909697</v>
      </c>
      <c r="M5" s="9">
        <f t="shared" si="7"/>
        <v>1009.2803822036429</v>
      </c>
      <c r="N5" s="9">
        <v>6.59</v>
      </c>
      <c r="O5" s="9">
        <v>6.95</v>
      </c>
      <c r="P5" s="9">
        <v>9.85</v>
      </c>
      <c r="Q5" s="9">
        <v>10.6</v>
      </c>
      <c r="R5" s="12">
        <v>0.63</v>
      </c>
      <c r="S5" s="12">
        <v>0.59019999999999995</v>
      </c>
      <c r="T5" s="10">
        <f t="shared" si="8"/>
        <v>657991.25</v>
      </c>
      <c r="U5" s="10">
        <f t="shared" si="9"/>
        <v>681537.55592592596</v>
      </c>
      <c r="V5" s="9">
        <v>27</v>
      </c>
      <c r="W5" s="9">
        <v>11</v>
      </c>
      <c r="X5" s="9">
        <f t="shared" si="10"/>
        <v>16</v>
      </c>
    </row>
    <row r="6" spans="1:24" x14ac:dyDescent="0.25">
      <c r="A6" s="11" t="s">
        <v>28</v>
      </c>
      <c r="B6" s="10">
        <v>65560</v>
      </c>
      <c r="C6" s="10">
        <v>2059909</v>
      </c>
      <c r="D6" s="10">
        <v>706443</v>
      </c>
      <c r="E6" s="10">
        <f t="shared" si="0"/>
        <v>1353466</v>
      </c>
      <c r="F6" s="10">
        <f t="shared" si="1"/>
        <v>839222.18518518517</v>
      </c>
      <c r="G6" s="10">
        <f t="shared" si="2"/>
        <v>132779.18518518517</v>
      </c>
      <c r="H6" s="10">
        <f t="shared" si="3"/>
        <v>83472.117647058825</v>
      </c>
      <c r="I6" s="10">
        <f t="shared" si="4"/>
        <v>501667.42705882352</v>
      </c>
      <c r="J6" s="10">
        <f t="shared" si="5"/>
        <v>413028</v>
      </c>
      <c r="K6" s="10">
        <v>58344</v>
      </c>
      <c r="L6" s="17">
        <f t="shared" si="6"/>
        <v>0.88240151994666149</v>
      </c>
      <c r="M6" s="10">
        <f t="shared" si="7"/>
        <v>8474.3266646760239</v>
      </c>
      <c r="N6" s="9">
        <v>6.01</v>
      </c>
      <c r="O6" s="9">
        <v>6.3</v>
      </c>
      <c r="P6" s="9">
        <v>9.85</v>
      </c>
      <c r="Q6" s="9">
        <v>12.97</v>
      </c>
      <c r="R6" s="12">
        <v>0.72799999999999998</v>
      </c>
      <c r="S6" s="12">
        <v>0.71489999999999998</v>
      </c>
      <c r="T6" s="10">
        <f t="shared" si="8"/>
        <v>4450590.8999999994</v>
      </c>
      <c r="U6" s="10">
        <f t="shared" si="9"/>
        <v>5043725.3329629628</v>
      </c>
      <c r="V6" s="9">
        <v>27</v>
      </c>
      <c r="W6" s="9">
        <v>11</v>
      </c>
      <c r="X6" s="9">
        <f t="shared" si="10"/>
        <v>16</v>
      </c>
    </row>
    <row r="7" spans="1:24" x14ac:dyDescent="0.25">
      <c r="A7" s="11" t="s">
        <v>29</v>
      </c>
      <c r="B7" s="10">
        <v>85507</v>
      </c>
      <c r="C7" s="10">
        <v>2359653</v>
      </c>
      <c r="D7" s="10">
        <v>906520</v>
      </c>
      <c r="E7" s="10">
        <f t="shared" si="0"/>
        <v>1453133</v>
      </c>
      <c r="F7" s="10">
        <f t="shared" si="1"/>
        <v>961340.11111111112</v>
      </c>
      <c r="G7" s="10">
        <f t="shared" si="2"/>
        <v>54820.111111111124</v>
      </c>
      <c r="H7" s="10">
        <f t="shared" si="3"/>
        <v>90508.23529411765</v>
      </c>
      <c r="I7" s="10">
        <f t="shared" si="4"/>
        <v>944000.89411764708</v>
      </c>
      <c r="J7" s="10">
        <f t="shared" si="5"/>
        <v>897823.5</v>
      </c>
      <c r="K7" s="10">
        <v>95064</v>
      </c>
      <c r="L7" s="17">
        <f t="shared" si="6"/>
        <v>0.94930401457071767</v>
      </c>
      <c r="M7" s="10">
        <f t="shared" si="7"/>
        <v>10135.300704828405</v>
      </c>
      <c r="N7" s="9">
        <v>10.43</v>
      </c>
      <c r="O7" s="9">
        <v>10.5</v>
      </c>
      <c r="P7" s="9">
        <v>8.93</v>
      </c>
      <c r="Q7" s="9">
        <v>13.11</v>
      </c>
      <c r="R7" s="12">
        <v>0.74399999999999999</v>
      </c>
      <c r="S7" s="12">
        <v>0.61150000000000004</v>
      </c>
      <c r="T7" s="10">
        <f t="shared" si="8"/>
        <v>9518460</v>
      </c>
      <c r="U7" s="10">
        <f t="shared" si="9"/>
        <v>10026777.358888889</v>
      </c>
      <c r="V7" s="9">
        <v>27</v>
      </c>
      <c r="W7" s="9">
        <v>11</v>
      </c>
      <c r="X7" s="9">
        <f t="shared" si="10"/>
        <v>16</v>
      </c>
    </row>
    <row r="8" spans="1:24" x14ac:dyDescent="0.25">
      <c r="A8" s="11" t="s">
        <v>30</v>
      </c>
      <c r="B8" s="10">
        <v>84861</v>
      </c>
      <c r="C8" s="10">
        <v>2139662</v>
      </c>
      <c r="D8" s="10">
        <v>757845</v>
      </c>
      <c r="E8" s="10">
        <f t="shared" si="0"/>
        <v>1381817</v>
      </c>
      <c r="F8" s="10">
        <f t="shared" si="1"/>
        <v>871714.1481481482</v>
      </c>
      <c r="G8" s="10">
        <f t="shared" si="2"/>
        <v>113869.1481481482</v>
      </c>
      <c r="H8" s="10">
        <f t="shared" si="3"/>
        <v>86275.176470588238</v>
      </c>
      <c r="I8" s="10">
        <f t="shared" si="4"/>
        <v>762672.56</v>
      </c>
      <c r="J8" s="10">
        <f t="shared" si="5"/>
        <v>754414.29</v>
      </c>
      <c r="K8" s="10">
        <v>95675</v>
      </c>
      <c r="L8" s="17">
        <f t="shared" si="6"/>
        <v>0.87429056329872146</v>
      </c>
      <c r="M8" s="10">
        <f t="shared" si="7"/>
        <v>8758.9011645267256</v>
      </c>
      <c r="N8" s="9">
        <v>8.84</v>
      </c>
      <c r="O8" s="9">
        <v>8.89</v>
      </c>
      <c r="P8" s="9">
        <v>9.85</v>
      </c>
      <c r="Q8" s="9">
        <v>11.14</v>
      </c>
      <c r="R8" s="12">
        <v>0.68</v>
      </c>
      <c r="S8" s="12">
        <v>0.62760000000000005</v>
      </c>
      <c r="T8" s="10">
        <f t="shared" si="8"/>
        <v>6737242.0500000007</v>
      </c>
      <c r="U8" s="10">
        <f t="shared" si="9"/>
        <v>7705953.0696296301</v>
      </c>
      <c r="V8" s="9">
        <v>27</v>
      </c>
      <c r="W8" s="9">
        <v>11</v>
      </c>
      <c r="X8" s="9">
        <f t="shared" si="10"/>
        <v>16</v>
      </c>
    </row>
    <row r="9" spans="1:24" x14ac:dyDescent="0.25">
      <c r="A9" s="11" t="s">
        <v>31</v>
      </c>
      <c r="B9" s="10">
        <v>117329</v>
      </c>
      <c r="C9" s="10">
        <v>2926896</v>
      </c>
      <c r="D9" s="10">
        <v>1202852</v>
      </c>
      <c r="E9" s="10">
        <f t="shared" si="0"/>
        <v>1724044</v>
      </c>
      <c r="F9" s="10">
        <f t="shared" si="1"/>
        <v>1192439.111111111</v>
      </c>
      <c r="G9" s="10">
        <f t="shared" si="2"/>
        <v>-10412.888888888992</v>
      </c>
      <c r="H9" s="10">
        <f t="shared" si="3"/>
        <v>108316.05882352941</v>
      </c>
      <c r="I9" s="10">
        <f t="shared" si="4"/>
        <v>785291.42647058819</v>
      </c>
      <c r="J9" s="10">
        <f t="shared" si="5"/>
        <v>796663.91</v>
      </c>
      <c r="K9" s="10">
        <v>139061</v>
      </c>
      <c r="L9" s="17">
        <f t="shared" si="6"/>
        <v>0.94473009479960679</v>
      </c>
      <c r="M9" s="10">
        <f t="shared" si="7"/>
        <v>10996.554195282175</v>
      </c>
      <c r="N9" s="9">
        <v>7.25</v>
      </c>
      <c r="O9" s="9">
        <v>6.79</v>
      </c>
      <c r="P9" s="9">
        <v>9.85</v>
      </c>
      <c r="Q9" s="9">
        <v>12.86</v>
      </c>
      <c r="R9" s="12">
        <v>0.68</v>
      </c>
      <c r="S9" s="12">
        <v>0.64039999999999997</v>
      </c>
      <c r="T9" s="10">
        <f t="shared" si="8"/>
        <v>8167365.0800000001</v>
      </c>
      <c r="U9" s="10">
        <f t="shared" si="9"/>
        <v>8645183.5555555541</v>
      </c>
      <c r="V9" s="9">
        <v>27</v>
      </c>
      <c r="W9" s="9">
        <v>11</v>
      </c>
      <c r="X9" s="9">
        <f t="shared" si="10"/>
        <v>16</v>
      </c>
    </row>
    <row r="10" spans="1:24" ht="14.25" customHeight="1" thickBot="1" x14ac:dyDescent="0.3">
      <c r="A10" s="11" t="s">
        <v>32</v>
      </c>
      <c r="B10" s="10">
        <v>119610</v>
      </c>
      <c r="C10" s="10">
        <v>3850816</v>
      </c>
      <c r="D10" s="10">
        <v>1308567</v>
      </c>
      <c r="E10" s="10">
        <f t="shared" si="0"/>
        <v>2542249</v>
      </c>
      <c r="F10" s="10">
        <f t="shared" si="1"/>
        <v>1568850.9629629629</v>
      </c>
      <c r="G10" s="10">
        <f t="shared" si="2"/>
        <v>260283.96296296292</v>
      </c>
      <c r="H10" s="10">
        <f t="shared" si="3"/>
        <v>156579.9411764706</v>
      </c>
      <c r="I10" s="10">
        <f t="shared" si="4"/>
        <v>1597115.4000000001</v>
      </c>
      <c r="J10" s="10">
        <f t="shared" si="5"/>
        <v>1096823.7</v>
      </c>
      <c r="K10" s="10">
        <v>135286</v>
      </c>
      <c r="L10" s="17">
        <f t="shared" si="6"/>
        <v>0.74986561435679444</v>
      </c>
      <c r="M10" s="10">
        <f t="shared" si="7"/>
        <v>15896.440728575697</v>
      </c>
      <c r="N10" s="9">
        <v>10.199999999999999</v>
      </c>
      <c r="O10" s="9">
        <v>9.17</v>
      </c>
      <c r="P10" s="9">
        <v>9.85</v>
      </c>
      <c r="Q10" s="9">
        <v>11.23</v>
      </c>
      <c r="R10" s="12">
        <v>0.65</v>
      </c>
      <c r="S10" s="12">
        <v>0.66420000000000001</v>
      </c>
      <c r="T10" s="10">
        <f t="shared" si="8"/>
        <v>11999559.390000001</v>
      </c>
      <c r="U10" s="10">
        <f t="shared" si="9"/>
        <v>16002279.82222222</v>
      </c>
      <c r="V10" s="9">
        <v>27</v>
      </c>
      <c r="W10" s="9">
        <v>11</v>
      </c>
      <c r="X10" s="9">
        <f t="shared" si="10"/>
        <v>16</v>
      </c>
    </row>
    <row r="11" spans="1:24" ht="27.75" customHeight="1" thickTop="1" thickBot="1" x14ac:dyDescent="0.3">
      <c r="A11" s="7" t="s">
        <v>33</v>
      </c>
      <c r="B11" s="8">
        <v>575769</v>
      </c>
      <c r="C11" s="8">
        <f>SUM(C4:C10)</f>
        <v>17848817</v>
      </c>
      <c r="D11" s="8">
        <v>6082029</v>
      </c>
      <c r="E11" s="8">
        <f t="shared" si="0"/>
        <v>11766788</v>
      </c>
      <c r="F11" s="8">
        <f t="shared" si="1"/>
        <v>7271740.2592592593</v>
      </c>
      <c r="G11" s="8">
        <f t="shared" si="2"/>
        <v>1189711.2592592593</v>
      </c>
      <c r="H11" s="8">
        <f t="shared" si="3"/>
        <v>726032.76470588241</v>
      </c>
      <c r="I11" s="8">
        <f t="shared" si="4"/>
        <v>5967989.3258823538</v>
      </c>
      <c r="J11" s="8">
        <f t="shared" si="5"/>
        <v>4773125.01</v>
      </c>
      <c r="K11" s="8">
        <v>635023.4</v>
      </c>
      <c r="L11" s="13">
        <f t="shared" si="6"/>
        <v>0.84351506181704483</v>
      </c>
      <c r="M11" s="8">
        <f t="shared" si="7"/>
        <v>74464.898944193061</v>
      </c>
      <c r="N11" s="7">
        <v>8.2200000000000006</v>
      </c>
      <c r="O11" s="7">
        <v>8.2899999999999991</v>
      </c>
      <c r="P11" s="7">
        <v>9.75</v>
      </c>
      <c r="Q11" s="7">
        <v>12.24</v>
      </c>
      <c r="R11" s="13">
        <v>0.68620000000000003</v>
      </c>
      <c r="S11" s="13">
        <v>0.6532</v>
      </c>
      <c r="T11" s="8">
        <f t="shared" si="8"/>
        <v>50420020.409999996</v>
      </c>
      <c r="U11" s="8">
        <f t="shared" si="9"/>
        <v>59773704.93111112</v>
      </c>
      <c r="V11" s="7">
        <v>27</v>
      </c>
      <c r="W11" s="7">
        <v>11</v>
      </c>
      <c r="X11" s="7">
        <f t="shared" si="10"/>
        <v>16</v>
      </c>
    </row>
    <row r="12" spans="1:24" ht="15.75" customHeight="1" thickTop="1" x14ac:dyDescent="0.25">
      <c r="A12" s="11" t="s">
        <v>34</v>
      </c>
      <c r="B12" s="10">
        <v>134161</v>
      </c>
      <c r="C12" s="10">
        <v>4329238</v>
      </c>
      <c r="D12" s="10">
        <v>1393076</v>
      </c>
      <c r="E12" s="10">
        <f t="shared" si="0"/>
        <v>2936162</v>
      </c>
      <c r="F12" s="10">
        <f t="shared" si="1"/>
        <v>1665091.5384615385</v>
      </c>
      <c r="G12" s="10">
        <f t="shared" si="2"/>
        <v>272015.5384615385</v>
      </c>
      <c r="H12" s="10">
        <f t="shared" si="3"/>
        <v>180607.23529411765</v>
      </c>
      <c r="I12" s="10">
        <f t="shared" si="4"/>
        <v>744101.80941176473</v>
      </c>
      <c r="J12" s="10">
        <f t="shared" si="5"/>
        <v>531277.55999999994</v>
      </c>
      <c r="K12" s="10">
        <v>121694</v>
      </c>
      <c r="L12" s="17">
        <f t="shared" si="6"/>
        <v>0.80414555610690064</v>
      </c>
      <c r="M12" s="10">
        <f t="shared" si="7"/>
        <v>16418.839572192515</v>
      </c>
      <c r="N12" s="9">
        <v>4.12</v>
      </c>
      <c r="O12" s="9">
        <v>3.96</v>
      </c>
      <c r="P12" s="9">
        <v>11</v>
      </c>
      <c r="Q12" s="9">
        <v>10.3</v>
      </c>
      <c r="R12" s="12">
        <v>0.8</v>
      </c>
      <c r="S12" s="12">
        <v>0.79149999999999998</v>
      </c>
      <c r="T12" s="10">
        <f t="shared" si="8"/>
        <v>5516580.96</v>
      </c>
      <c r="U12" s="10">
        <f t="shared" si="9"/>
        <v>6860177.1384615386</v>
      </c>
      <c r="V12" s="9">
        <v>26</v>
      </c>
      <c r="W12" s="9">
        <v>10</v>
      </c>
      <c r="X12" s="9">
        <f t="shared" si="10"/>
        <v>16</v>
      </c>
    </row>
    <row r="13" spans="1:24" ht="14.25" customHeight="1" x14ac:dyDescent="0.25">
      <c r="A13" s="11" t="s">
        <v>35</v>
      </c>
      <c r="B13" s="9">
        <v>11389</v>
      </c>
      <c r="C13" s="10">
        <v>800312</v>
      </c>
      <c r="D13" s="9">
        <v>145936</v>
      </c>
      <c r="E13" s="10">
        <f t="shared" si="0"/>
        <v>654376</v>
      </c>
      <c r="F13" s="10">
        <f t="shared" si="1"/>
        <v>326053.03703703702</v>
      </c>
      <c r="G13" s="10">
        <f t="shared" si="2"/>
        <v>180117.03703703702</v>
      </c>
      <c r="H13" s="10">
        <f t="shared" si="3"/>
        <v>39162.647058823532</v>
      </c>
      <c r="I13" s="10">
        <f t="shared" si="4"/>
        <v>176231.9117647059</v>
      </c>
      <c r="J13" s="9">
        <f t="shared" si="5"/>
        <v>45100.44</v>
      </c>
      <c r="K13" s="9">
        <v>17542</v>
      </c>
      <c r="L13" s="17">
        <f t="shared" si="6"/>
        <v>0.39387358930017291</v>
      </c>
      <c r="M13" s="10">
        <f t="shared" si="7"/>
        <v>3975.9032547028969</v>
      </c>
      <c r="N13" s="9">
        <v>4.5</v>
      </c>
      <c r="O13" s="9">
        <v>3.96</v>
      </c>
      <c r="P13" s="9">
        <v>9.85</v>
      </c>
      <c r="Q13" s="9">
        <v>9.4600000000000009</v>
      </c>
      <c r="R13" s="12">
        <v>0.65</v>
      </c>
      <c r="S13" s="12">
        <v>0.29720000000000002</v>
      </c>
      <c r="T13" s="9">
        <f t="shared" si="8"/>
        <v>577906.55999999994</v>
      </c>
      <c r="U13" s="10">
        <f t="shared" si="9"/>
        <v>1467238.6666666665</v>
      </c>
      <c r="V13" s="9">
        <v>27</v>
      </c>
      <c r="W13" s="9">
        <v>11</v>
      </c>
      <c r="X13" s="9">
        <f t="shared" si="10"/>
        <v>16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6082029</v>
      </c>
      <c r="C18" s="14">
        <f>QUOTIENT(B11,10000)*10000</f>
        <v>570000</v>
      </c>
      <c r="D18" s="14">
        <f t="shared" ref="D18:D23" si="11">C18*$X$11</f>
        <v>9120000</v>
      </c>
      <c r="E18" s="14">
        <f t="shared" ref="E18:E23" si="12">$D$11+D18</f>
        <v>15202029</v>
      </c>
      <c r="F18" s="14">
        <f t="shared" ref="F18:F23" si="13">$C$11-E18</f>
        <v>2646788</v>
      </c>
    </row>
    <row r="19" spans="1:6" x14ac:dyDescent="0.25">
      <c r="A19" s="16" t="s">
        <v>43</v>
      </c>
      <c r="B19" s="15"/>
      <c r="C19" s="14">
        <f>C18+35000</f>
        <v>605000</v>
      </c>
      <c r="D19" s="14">
        <f t="shared" si="11"/>
        <v>9680000</v>
      </c>
      <c r="E19" s="14">
        <f t="shared" si="12"/>
        <v>15762029</v>
      </c>
      <c r="F19" s="14">
        <f t="shared" si="13"/>
        <v>2086788</v>
      </c>
    </row>
    <row r="20" spans="1:6" x14ac:dyDescent="0.25">
      <c r="A20" s="16" t="s">
        <v>43</v>
      </c>
      <c r="B20" s="15"/>
      <c r="C20" s="14">
        <f>C19+35000</f>
        <v>640000</v>
      </c>
      <c r="D20" s="14">
        <f t="shared" si="11"/>
        <v>10240000</v>
      </c>
      <c r="E20" s="14">
        <f t="shared" si="12"/>
        <v>16322029</v>
      </c>
      <c r="F20" s="14">
        <f t="shared" si="13"/>
        <v>1526788</v>
      </c>
    </row>
    <row r="21" spans="1:6" x14ac:dyDescent="0.25">
      <c r="A21" s="16" t="s">
        <v>43</v>
      </c>
      <c r="B21" s="15"/>
      <c r="C21" s="14">
        <f>C20+35000</f>
        <v>675000</v>
      </c>
      <c r="D21" s="14">
        <f t="shared" si="11"/>
        <v>10800000</v>
      </c>
      <c r="E21" s="14">
        <f t="shared" si="12"/>
        <v>16882029</v>
      </c>
      <c r="F21" s="14">
        <f t="shared" si="13"/>
        <v>966788</v>
      </c>
    </row>
    <row r="22" spans="1:6" x14ac:dyDescent="0.25">
      <c r="A22" s="16" t="s">
        <v>43</v>
      </c>
      <c r="B22" s="15"/>
      <c r="C22" s="14">
        <f>C21+35000</f>
        <v>710000</v>
      </c>
      <c r="D22" s="14">
        <f t="shared" si="11"/>
        <v>11360000</v>
      </c>
      <c r="E22" s="14">
        <f t="shared" si="12"/>
        <v>17442029</v>
      </c>
      <c r="F22" s="14">
        <f t="shared" si="13"/>
        <v>406788</v>
      </c>
    </row>
    <row r="23" spans="1:6" x14ac:dyDescent="0.25">
      <c r="A23" s="16" t="s">
        <v>43</v>
      </c>
      <c r="B23" s="15"/>
      <c r="C23" s="14">
        <f>C22+35000</f>
        <v>745000</v>
      </c>
      <c r="D23" s="14">
        <f t="shared" si="11"/>
        <v>11920000</v>
      </c>
      <c r="E23" s="14">
        <f t="shared" si="12"/>
        <v>18002029</v>
      </c>
      <c r="F23" s="14">
        <f t="shared" si="13"/>
        <v>-153212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2025-05-14T05:38:06Z</dcterms:modified>
</cp:coreProperties>
</file>