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B48762E9-5D3D-4DD4-81D3-254DA8CEC58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9" i="1" s="1"/>
  <c r="B18" i="1"/>
  <c r="X13" i="1"/>
  <c r="T13" i="1"/>
  <c r="L13" i="1" s="1"/>
  <c r="J13" i="1"/>
  <c r="F13" i="1"/>
  <c r="U13" i="1" s="1"/>
  <c r="E13" i="1"/>
  <c r="H13" i="1" s="1"/>
  <c r="X12" i="1"/>
  <c r="T12" i="1"/>
  <c r="J12" i="1"/>
  <c r="F12" i="1"/>
  <c r="G12" i="1" s="1"/>
  <c r="E12" i="1"/>
  <c r="H12" i="1" s="1"/>
  <c r="X11" i="1"/>
  <c r="T11" i="1"/>
  <c r="J11" i="1"/>
  <c r="C11" i="1"/>
  <c r="X10" i="1"/>
  <c r="T10" i="1"/>
  <c r="J10" i="1"/>
  <c r="H10" i="1"/>
  <c r="M10" i="1" s="1"/>
  <c r="F10" i="1"/>
  <c r="G10" i="1" s="1"/>
  <c r="E10" i="1"/>
  <c r="X9" i="1"/>
  <c r="T9" i="1"/>
  <c r="J9" i="1"/>
  <c r="F9" i="1"/>
  <c r="U9" i="1" s="1"/>
  <c r="L9" i="1" s="1"/>
  <c r="E9" i="1"/>
  <c r="H9" i="1" s="1"/>
  <c r="X8" i="1"/>
  <c r="T8" i="1"/>
  <c r="J8" i="1"/>
  <c r="F8" i="1"/>
  <c r="U8" i="1" s="1"/>
  <c r="E8" i="1"/>
  <c r="X7" i="1"/>
  <c r="T7" i="1"/>
  <c r="J7" i="1"/>
  <c r="F7" i="1"/>
  <c r="G7" i="1" s="1"/>
  <c r="E7" i="1"/>
  <c r="H7" i="1" s="1"/>
  <c r="X6" i="1"/>
  <c r="T6" i="1"/>
  <c r="J6" i="1"/>
  <c r="H6" i="1"/>
  <c r="M6" i="1" s="1"/>
  <c r="F6" i="1"/>
  <c r="G6" i="1" s="1"/>
  <c r="E6" i="1"/>
  <c r="X5" i="1"/>
  <c r="T5" i="1"/>
  <c r="J5" i="1"/>
  <c r="G5" i="1"/>
  <c r="F5" i="1"/>
  <c r="U5" i="1" s="1"/>
  <c r="L5" i="1" s="1"/>
  <c r="E5" i="1"/>
  <c r="H5" i="1" s="1"/>
  <c r="X4" i="1"/>
  <c r="T4" i="1"/>
  <c r="J4" i="1"/>
  <c r="H4" i="1"/>
  <c r="I4" i="1" s="1"/>
  <c r="F4" i="1"/>
  <c r="U4" i="1" s="1"/>
  <c r="L4" i="1" s="1"/>
  <c r="E4" i="1"/>
  <c r="B2" i="1"/>
  <c r="G9" i="1" l="1"/>
  <c r="H8" i="1"/>
  <c r="M8" i="1" s="1"/>
  <c r="M12" i="1"/>
  <c r="I12" i="1"/>
  <c r="I13" i="1"/>
  <c r="M13" i="1"/>
  <c r="I9" i="1"/>
  <c r="M9" i="1"/>
  <c r="I5" i="1"/>
  <c r="M5" i="1"/>
  <c r="M7" i="1"/>
  <c r="I7" i="1"/>
  <c r="L8" i="1"/>
  <c r="I8" i="1"/>
  <c r="D19" i="1"/>
  <c r="E19" i="1" s="1"/>
  <c r="F19" i="1" s="1"/>
  <c r="C20" i="1"/>
  <c r="G4" i="1"/>
  <c r="I6" i="1"/>
  <c r="U7" i="1"/>
  <c r="L7" i="1" s="1"/>
  <c r="G8" i="1"/>
  <c r="I10" i="1"/>
  <c r="E11" i="1"/>
  <c r="H11" i="1" s="1"/>
  <c r="U12" i="1"/>
  <c r="L12" i="1" s="1"/>
  <c r="G13" i="1"/>
  <c r="D18" i="1"/>
  <c r="E18" i="1" s="1"/>
  <c r="M4" i="1"/>
  <c r="U6" i="1"/>
  <c r="L6" i="1" s="1"/>
  <c r="U10" i="1"/>
  <c r="L10" i="1" s="1"/>
  <c r="F11" i="1"/>
  <c r="A18" i="1"/>
  <c r="F18" i="1"/>
  <c r="M11" i="1" l="1"/>
  <c r="I11" i="1"/>
  <c r="G11" i="1"/>
  <c r="U11" i="1"/>
  <c r="L11" i="1" s="1"/>
  <c r="D20" i="1"/>
  <c r="E20" i="1" s="1"/>
  <c r="F20" i="1" s="1"/>
  <c r="C21" i="1"/>
  <c r="D21" i="1" l="1"/>
  <c r="E21" i="1" s="1"/>
  <c r="F21" i="1" s="1"/>
  <c r="C22" i="1"/>
  <c r="D22" i="1" l="1"/>
  <c r="E22" i="1" s="1"/>
  <c r="F22" i="1" s="1"/>
  <c r="C23" i="1"/>
  <c r="D23" i="1" s="1"/>
  <c r="E23" i="1" s="1"/>
  <c r="F23" i="1" s="1"/>
</calcChain>
</file>

<file path=xl/sharedStrings.xml><?xml version="1.0" encoding="utf-8"?>
<sst xmlns="http://schemas.openxmlformats.org/spreadsheetml/2006/main" count="48" uniqueCount="44">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</sst>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H1" workbookViewId="0">
      <selection activeCell="W9" sqref="W9"/>
    </sheetView>
  </sheetViews>
  <sheetFormatPr defaultRowHeight="15" x14ac:dyDescent="0.25"/>
  <cols>
    <col min="1" max="1" width="11.5703125" customWidth="1"/>
    <col min="2" max="2" width="10.42578125" customWidth="1"/>
    <col min="3" max="3" width="10.5703125" customWidth="1"/>
    <col min="4" max="4" width="10.7109375" bestFit="1" customWidth="1"/>
    <col min="5" max="5" width="11.140625" customWidth="1"/>
    <col min="6" max="6" width="10.85546875" customWidth="1"/>
    <col min="7" max="7" width="11.28515625" customWidth="1"/>
    <col min="8" max="8" width="12.42578125" customWidth="1"/>
    <col min="9" max="9" width="10.140625" customWidth="1"/>
    <col min="10" max="10" width="10" bestFit="1" customWidth="1"/>
    <col min="11" max="11" width="10.42578125" customWidth="1"/>
    <col min="13" max="13" width="13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>
        <f ca="1">TODAY() - 1</f>
        <v>45801</v>
      </c>
    </row>
    <row r="3" spans="1:24" ht="76.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</row>
    <row r="4" spans="1:24" ht="15.75" customHeight="1" thickTop="1" x14ac:dyDescent="0.25">
      <c r="A4" s="11" t="s">
        <v>26</v>
      </c>
      <c r="B4" s="10">
        <v>99650</v>
      </c>
      <c r="C4" s="10">
        <v>4258032</v>
      </c>
      <c r="D4" s="10">
        <v>2038333</v>
      </c>
      <c r="E4" s="10">
        <f t="shared" ref="E4:E13" si="0">C4-D4</f>
        <v>2219699</v>
      </c>
      <c r="F4" s="10">
        <f t="shared" ref="F4:F13" si="1">C4*W4/V4</f>
        <v>3154097.777777778</v>
      </c>
      <c r="G4" s="10">
        <f t="shared" ref="G4:G13" si="2">F4-D4</f>
        <v>1115764.777777778</v>
      </c>
      <c r="H4" s="10">
        <f t="shared" ref="H4:H13" si="3">(E4+B4)/(X4+1)</f>
        <v>289918.625</v>
      </c>
      <c r="I4" s="10">
        <f t="shared" ref="I4:I13" si="4">H4*N4</f>
        <v>2241070.9712499999</v>
      </c>
      <c r="J4" s="10">
        <f t="shared" ref="J4:J13" si="5">B4*O4</f>
        <v>783249</v>
      </c>
      <c r="K4" s="10">
        <v>105574</v>
      </c>
      <c r="L4" s="17">
        <f t="shared" ref="L4:L13" si="6">T4/U4</f>
        <v>0.65711750314344508</v>
      </c>
      <c r="M4" s="10">
        <f t="shared" ref="M4:M13" si="7">H4/P4</f>
        <v>29433.362944162436</v>
      </c>
      <c r="N4" s="9">
        <v>7.73</v>
      </c>
      <c r="O4" s="9">
        <v>7.86</v>
      </c>
      <c r="P4" s="9">
        <v>9.85</v>
      </c>
      <c r="Q4" s="9">
        <v>12.61</v>
      </c>
      <c r="R4" s="12">
        <v>0.68</v>
      </c>
      <c r="S4" s="12">
        <v>0.68910000000000005</v>
      </c>
      <c r="T4" s="10">
        <f t="shared" ref="T4:T13" si="8">O4*D4</f>
        <v>16021297.380000001</v>
      </c>
      <c r="U4" s="10">
        <f t="shared" ref="U4:U13" si="9">N4*F4</f>
        <v>24381175.822222225</v>
      </c>
      <c r="V4" s="9">
        <v>27</v>
      </c>
      <c r="W4" s="9">
        <v>20</v>
      </c>
      <c r="X4" s="9">
        <f t="shared" ref="X4:X13" si="10">V4-W4</f>
        <v>7</v>
      </c>
    </row>
    <row r="5" spans="1:24" x14ac:dyDescent="0.25">
      <c r="A5" s="11" t="s">
        <v>27</v>
      </c>
      <c r="B5" s="10">
        <v>10065</v>
      </c>
      <c r="C5" s="10">
        <v>253849</v>
      </c>
      <c r="D5" s="10">
        <v>190485</v>
      </c>
      <c r="E5" s="10">
        <f t="shared" si="0"/>
        <v>63364</v>
      </c>
      <c r="F5" s="10">
        <f t="shared" si="1"/>
        <v>188036.29629629629</v>
      </c>
      <c r="G5" s="10">
        <f t="shared" si="2"/>
        <v>-2448.703703703708</v>
      </c>
      <c r="H5" s="10">
        <f t="shared" si="3"/>
        <v>9178.625</v>
      </c>
      <c r="I5" s="10">
        <f t="shared" si="4"/>
        <v>60487.138749999998</v>
      </c>
      <c r="J5" s="10">
        <f t="shared" si="5"/>
        <v>68844.600000000006</v>
      </c>
      <c r="K5" s="10">
        <v>11176</v>
      </c>
      <c r="L5" s="17">
        <f t="shared" si="6"/>
        <v>1.0514527978233461</v>
      </c>
      <c r="M5" s="18">
        <f t="shared" si="7"/>
        <v>931.8401015228427</v>
      </c>
      <c r="N5" s="9">
        <v>6.59</v>
      </c>
      <c r="O5" s="9">
        <v>6.84</v>
      </c>
      <c r="P5" s="9">
        <v>9.85</v>
      </c>
      <c r="Q5" s="9">
        <v>10.81</v>
      </c>
      <c r="R5" s="12">
        <v>0.63</v>
      </c>
      <c r="S5" s="12">
        <v>0.60860000000000003</v>
      </c>
      <c r="T5" s="10">
        <f t="shared" si="8"/>
        <v>1302917.3999999999</v>
      </c>
      <c r="U5" s="10">
        <f t="shared" si="9"/>
        <v>1239159.1925925924</v>
      </c>
      <c r="V5" s="9">
        <v>27</v>
      </c>
      <c r="W5" s="9">
        <v>20</v>
      </c>
      <c r="X5" s="9">
        <f t="shared" si="10"/>
        <v>7</v>
      </c>
    </row>
    <row r="6" spans="1:24" x14ac:dyDescent="0.25">
      <c r="A6" s="11" t="s">
        <v>28</v>
      </c>
      <c r="B6" s="10">
        <v>76629</v>
      </c>
      <c r="C6" s="10">
        <v>2059909</v>
      </c>
      <c r="D6" s="10">
        <v>1391836</v>
      </c>
      <c r="E6" s="10">
        <f t="shared" si="0"/>
        <v>668073</v>
      </c>
      <c r="F6" s="10">
        <f t="shared" si="1"/>
        <v>1525858.5185185184</v>
      </c>
      <c r="G6" s="10">
        <f t="shared" si="2"/>
        <v>134022.51851851842</v>
      </c>
      <c r="H6" s="10">
        <f t="shared" si="3"/>
        <v>93087.75</v>
      </c>
      <c r="I6" s="10">
        <f t="shared" si="4"/>
        <v>559457.37749999994</v>
      </c>
      <c r="J6" s="10">
        <f t="shared" si="5"/>
        <v>467436.89999999997</v>
      </c>
      <c r="K6" s="10">
        <v>68245</v>
      </c>
      <c r="L6" s="17">
        <f t="shared" si="6"/>
        <v>0.92582554991288823</v>
      </c>
      <c r="M6" s="10">
        <f t="shared" si="7"/>
        <v>9450.5329949238585</v>
      </c>
      <c r="N6" s="9">
        <v>6.01</v>
      </c>
      <c r="O6" s="9">
        <v>6.1</v>
      </c>
      <c r="P6" s="9">
        <v>9.85</v>
      </c>
      <c r="Q6" s="9">
        <v>12.85</v>
      </c>
      <c r="R6" s="12">
        <v>0.72799999999999998</v>
      </c>
      <c r="S6" s="12">
        <v>0.72140000000000004</v>
      </c>
      <c r="T6" s="10">
        <f t="shared" si="8"/>
        <v>8490199.5999999996</v>
      </c>
      <c r="U6" s="10">
        <f t="shared" si="9"/>
        <v>9170409.6962962952</v>
      </c>
      <c r="V6" s="9">
        <v>27</v>
      </c>
      <c r="W6" s="9">
        <v>20</v>
      </c>
      <c r="X6" s="9">
        <f t="shared" si="10"/>
        <v>7</v>
      </c>
    </row>
    <row r="7" spans="1:24" x14ac:dyDescent="0.25">
      <c r="A7" s="11" t="s">
        <v>29</v>
      </c>
      <c r="B7" s="10">
        <v>84466</v>
      </c>
      <c r="C7" s="10">
        <v>2359653</v>
      </c>
      <c r="D7" s="10">
        <v>1747690</v>
      </c>
      <c r="E7" s="10">
        <f t="shared" si="0"/>
        <v>611963</v>
      </c>
      <c r="F7" s="10">
        <f t="shared" si="1"/>
        <v>1747891.111111111</v>
      </c>
      <c r="G7" s="10">
        <f t="shared" si="2"/>
        <v>201.11111111100763</v>
      </c>
      <c r="H7" s="10">
        <f t="shared" si="3"/>
        <v>87053.625</v>
      </c>
      <c r="I7" s="10">
        <f t="shared" si="4"/>
        <v>907969.30874999997</v>
      </c>
      <c r="J7" s="10">
        <f t="shared" si="5"/>
        <v>863242.52</v>
      </c>
      <c r="K7" s="10">
        <v>101542</v>
      </c>
      <c r="L7" s="17">
        <f t="shared" si="6"/>
        <v>0.97975302915159335</v>
      </c>
      <c r="M7" s="10">
        <f t="shared" si="7"/>
        <v>9748.4462486002249</v>
      </c>
      <c r="N7" s="9">
        <v>10.43</v>
      </c>
      <c r="O7" s="9">
        <v>10.220000000000001</v>
      </c>
      <c r="P7" s="9">
        <v>8.93</v>
      </c>
      <c r="Q7" s="9">
        <v>13.58</v>
      </c>
      <c r="R7" s="12">
        <v>0.74399999999999999</v>
      </c>
      <c r="S7" s="12">
        <v>0.5988</v>
      </c>
      <c r="T7" s="10">
        <f t="shared" si="8"/>
        <v>17861391.800000001</v>
      </c>
      <c r="U7" s="10">
        <f t="shared" si="9"/>
        <v>18230504.288888887</v>
      </c>
      <c r="V7" s="9">
        <v>27</v>
      </c>
      <c r="W7" s="9">
        <v>20</v>
      </c>
      <c r="X7" s="9">
        <f t="shared" si="10"/>
        <v>7</v>
      </c>
    </row>
    <row r="8" spans="1:24" x14ac:dyDescent="0.25">
      <c r="A8" s="11" t="s">
        <v>30</v>
      </c>
      <c r="B8" s="10">
        <v>89450</v>
      </c>
      <c r="C8" s="10">
        <v>2139662</v>
      </c>
      <c r="D8" s="10">
        <v>1554201</v>
      </c>
      <c r="E8" s="10">
        <f t="shared" si="0"/>
        <v>585461</v>
      </c>
      <c r="F8" s="10">
        <f t="shared" si="1"/>
        <v>1664181.5555555555</v>
      </c>
      <c r="G8" s="10">
        <f t="shared" si="2"/>
        <v>109980.5555555555</v>
      </c>
      <c r="H8" s="10">
        <f t="shared" si="3"/>
        <v>96415.857142857145</v>
      </c>
      <c r="I8" s="10">
        <f t="shared" si="4"/>
        <v>852316.17714285711</v>
      </c>
      <c r="J8" s="10">
        <f t="shared" si="5"/>
        <v>744224</v>
      </c>
      <c r="K8" s="10">
        <v>99208</v>
      </c>
      <c r="L8" s="17">
        <f t="shared" si="6"/>
        <v>0.87897706045443191</v>
      </c>
      <c r="M8" s="10">
        <f t="shared" si="7"/>
        <v>9788.4118926758529</v>
      </c>
      <c r="N8" s="9">
        <v>8.84</v>
      </c>
      <c r="O8" s="9">
        <v>8.32</v>
      </c>
      <c r="P8" s="9">
        <v>9.85</v>
      </c>
      <c r="Q8" s="9">
        <v>11.35</v>
      </c>
      <c r="R8" s="12">
        <v>0.68</v>
      </c>
      <c r="S8" s="12">
        <v>0.61909999999999998</v>
      </c>
      <c r="T8" s="10">
        <f t="shared" si="8"/>
        <v>12930952.32</v>
      </c>
      <c r="U8" s="10">
        <f t="shared" si="9"/>
        <v>14711364.95111111</v>
      </c>
      <c r="V8" s="9">
        <v>27</v>
      </c>
      <c r="W8" s="9">
        <v>21</v>
      </c>
      <c r="X8" s="9">
        <f t="shared" si="10"/>
        <v>6</v>
      </c>
    </row>
    <row r="9" spans="1:24" x14ac:dyDescent="0.25">
      <c r="A9" s="11" t="s">
        <v>31</v>
      </c>
      <c r="B9" s="10">
        <v>108856</v>
      </c>
      <c r="C9" s="10">
        <v>2926896</v>
      </c>
      <c r="D9" s="10">
        <v>2269923</v>
      </c>
      <c r="E9" s="10">
        <f t="shared" si="0"/>
        <v>656973</v>
      </c>
      <c r="F9" s="10">
        <f t="shared" si="1"/>
        <v>2276474.6666666665</v>
      </c>
      <c r="G9" s="10">
        <f t="shared" si="2"/>
        <v>6551.6666666665114</v>
      </c>
      <c r="H9" s="10">
        <f t="shared" si="3"/>
        <v>109404.14285714286</v>
      </c>
      <c r="I9" s="10">
        <f t="shared" si="4"/>
        <v>793180.03571428568</v>
      </c>
      <c r="J9" s="10">
        <f t="shared" si="5"/>
        <v>759814.88</v>
      </c>
      <c r="K9" s="10">
        <v>123660</v>
      </c>
      <c r="L9" s="17">
        <f t="shared" si="6"/>
        <v>0.95998781297737168</v>
      </c>
      <c r="M9" s="10">
        <f t="shared" si="7"/>
        <v>11107.019579405367</v>
      </c>
      <c r="N9" s="9">
        <v>7.25</v>
      </c>
      <c r="O9" s="9">
        <v>6.98</v>
      </c>
      <c r="P9" s="9">
        <v>9.85</v>
      </c>
      <c r="Q9" s="9">
        <v>13.22</v>
      </c>
      <c r="R9" s="12">
        <v>0.68</v>
      </c>
      <c r="S9" s="12">
        <v>0.63619999999999999</v>
      </c>
      <c r="T9" s="10">
        <f t="shared" si="8"/>
        <v>15844062.540000001</v>
      </c>
      <c r="U9" s="10">
        <f t="shared" si="9"/>
        <v>16504441.333333332</v>
      </c>
      <c r="V9" s="9">
        <v>27</v>
      </c>
      <c r="W9" s="9">
        <v>21</v>
      </c>
      <c r="X9" s="9">
        <f t="shared" si="10"/>
        <v>6</v>
      </c>
    </row>
    <row r="10" spans="1:24" ht="14.25" customHeight="1" thickBot="1" x14ac:dyDescent="0.3">
      <c r="A10" s="11" t="s">
        <v>32</v>
      </c>
      <c r="B10" s="10">
        <v>123325</v>
      </c>
      <c r="C10" s="10">
        <v>3850816</v>
      </c>
      <c r="D10" s="10">
        <v>2471810</v>
      </c>
      <c r="E10" s="10">
        <f t="shared" si="0"/>
        <v>1379006</v>
      </c>
      <c r="F10" s="10">
        <f t="shared" si="1"/>
        <v>2995079.111111111</v>
      </c>
      <c r="G10" s="10">
        <f t="shared" si="2"/>
        <v>523269.11111111101</v>
      </c>
      <c r="H10" s="10">
        <f t="shared" si="3"/>
        <v>214618.71428571429</v>
      </c>
      <c r="I10" s="10">
        <f t="shared" si="4"/>
        <v>2189110.8857142855</v>
      </c>
      <c r="J10" s="10">
        <f t="shared" si="5"/>
        <v>1180220.25</v>
      </c>
      <c r="K10" s="10">
        <v>145029</v>
      </c>
      <c r="L10" s="17">
        <f t="shared" si="6"/>
        <v>0.7743165693852373</v>
      </c>
      <c r="M10" s="10">
        <f t="shared" si="7"/>
        <v>21788.701957940539</v>
      </c>
      <c r="N10" s="9">
        <v>10.199999999999999</v>
      </c>
      <c r="O10" s="9">
        <v>9.57</v>
      </c>
      <c r="P10" s="9">
        <v>9.85</v>
      </c>
      <c r="Q10" s="9">
        <v>11.5</v>
      </c>
      <c r="R10" s="12">
        <v>0.65</v>
      </c>
      <c r="S10" s="12">
        <v>0.65410000000000001</v>
      </c>
      <c r="T10" s="10">
        <f t="shared" si="8"/>
        <v>23655221.699999999</v>
      </c>
      <c r="U10" s="10">
        <f t="shared" si="9"/>
        <v>30549806.93333333</v>
      </c>
      <c r="V10" s="9">
        <v>27</v>
      </c>
      <c r="W10" s="9">
        <v>21</v>
      </c>
      <c r="X10" s="9">
        <f t="shared" si="10"/>
        <v>6</v>
      </c>
    </row>
    <row r="11" spans="1:24" ht="27.75" customHeight="1" thickTop="1" thickBot="1" x14ac:dyDescent="0.3">
      <c r="A11" s="7" t="s">
        <v>33</v>
      </c>
      <c r="B11" s="8">
        <v>592441</v>
      </c>
      <c r="C11" s="8">
        <f>SUM(C4:C10)</f>
        <v>17848817</v>
      </c>
      <c r="D11" s="8">
        <v>11664278</v>
      </c>
      <c r="E11" s="8">
        <f t="shared" si="0"/>
        <v>6184539</v>
      </c>
      <c r="F11" s="8">
        <f t="shared" si="1"/>
        <v>13221345.925925925</v>
      </c>
      <c r="G11" s="8">
        <f t="shared" si="2"/>
        <v>1557067.9259259254</v>
      </c>
      <c r="H11" s="8">
        <f t="shared" si="3"/>
        <v>847122.5</v>
      </c>
      <c r="I11" s="8">
        <f t="shared" si="4"/>
        <v>6963346.9500000002</v>
      </c>
      <c r="J11" s="8">
        <f t="shared" si="5"/>
        <v>4881713.84</v>
      </c>
      <c r="K11" s="8">
        <v>654433.79</v>
      </c>
      <c r="L11" s="13">
        <f t="shared" si="6"/>
        <v>0.88437730197456843</v>
      </c>
      <c r="M11" s="8">
        <f t="shared" si="7"/>
        <v>86884.358974358969</v>
      </c>
      <c r="N11" s="7">
        <v>8.2200000000000006</v>
      </c>
      <c r="O11" s="7">
        <v>8.24</v>
      </c>
      <c r="P11" s="7">
        <v>9.75</v>
      </c>
      <c r="Q11" s="7">
        <v>12.46</v>
      </c>
      <c r="R11" s="13">
        <v>0.68620000000000003</v>
      </c>
      <c r="S11" s="13">
        <v>0.64529999999999998</v>
      </c>
      <c r="T11" s="8">
        <f t="shared" si="8"/>
        <v>96113650.719999999</v>
      </c>
      <c r="U11" s="8">
        <f t="shared" si="9"/>
        <v>108679463.51111111</v>
      </c>
      <c r="V11" s="7">
        <v>27</v>
      </c>
      <c r="W11" s="7">
        <v>20</v>
      </c>
      <c r="X11" s="7">
        <f t="shared" si="10"/>
        <v>7</v>
      </c>
    </row>
    <row r="12" spans="1:24" ht="15.75" customHeight="1" thickTop="1" x14ac:dyDescent="0.25">
      <c r="A12" s="11" t="s">
        <v>34</v>
      </c>
      <c r="B12" s="10">
        <v>140890</v>
      </c>
      <c r="C12" s="10">
        <v>4329238</v>
      </c>
      <c r="D12" s="10">
        <v>2893655</v>
      </c>
      <c r="E12" s="10">
        <f t="shared" si="0"/>
        <v>1435583</v>
      </c>
      <c r="F12" s="10">
        <f t="shared" si="1"/>
        <v>3330183.076923077</v>
      </c>
      <c r="G12" s="10">
        <f t="shared" si="2"/>
        <v>436528.07692307699</v>
      </c>
      <c r="H12" s="10">
        <f t="shared" si="3"/>
        <v>225210.42857142858</v>
      </c>
      <c r="I12" s="10">
        <f t="shared" si="4"/>
        <v>927866.96571428573</v>
      </c>
      <c r="J12" s="10">
        <f t="shared" si="5"/>
        <v>548062.1</v>
      </c>
      <c r="K12" s="10">
        <v>125972</v>
      </c>
      <c r="L12" s="17">
        <f t="shared" si="6"/>
        <v>0.82041015288741803</v>
      </c>
      <c r="M12" s="10">
        <f t="shared" si="7"/>
        <v>20473.675324675325</v>
      </c>
      <c r="N12" s="9">
        <v>4.12</v>
      </c>
      <c r="O12" s="9">
        <v>3.89</v>
      </c>
      <c r="P12" s="9">
        <v>11</v>
      </c>
      <c r="Q12" s="9">
        <v>10.43</v>
      </c>
      <c r="R12" s="12">
        <v>0.8</v>
      </c>
      <c r="S12" s="12">
        <v>0.78500000000000003</v>
      </c>
      <c r="T12" s="10">
        <f t="shared" si="8"/>
        <v>11256317.950000001</v>
      </c>
      <c r="U12" s="10">
        <f t="shared" si="9"/>
        <v>13720354.276923077</v>
      </c>
      <c r="V12" s="9">
        <v>26</v>
      </c>
      <c r="W12" s="9">
        <v>20</v>
      </c>
      <c r="X12" s="9">
        <f t="shared" si="10"/>
        <v>6</v>
      </c>
    </row>
    <row r="13" spans="1:24" ht="14.25" customHeight="1" x14ac:dyDescent="0.25">
      <c r="A13" s="11" t="s">
        <v>35</v>
      </c>
      <c r="B13" s="10">
        <v>14513</v>
      </c>
      <c r="C13" s="10">
        <v>800312</v>
      </c>
      <c r="D13" s="10">
        <v>505182</v>
      </c>
      <c r="E13" s="10">
        <f t="shared" si="0"/>
        <v>295130</v>
      </c>
      <c r="F13" s="10">
        <f t="shared" si="1"/>
        <v>592823.70370370371</v>
      </c>
      <c r="G13" s="10">
        <f t="shared" si="2"/>
        <v>87641.703703703708</v>
      </c>
      <c r="H13" s="10">
        <f t="shared" si="3"/>
        <v>38705.375</v>
      </c>
      <c r="I13" s="10">
        <f t="shared" si="4"/>
        <v>174174.1875</v>
      </c>
      <c r="J13" s="18">
        <f t="shared" si="5"/>
        <v>68791.62000000001</v>
      </c>
      <c r="K13" s="9">
        <v>16294</v>
      </c>
      <c r="L13" s="17">
        <f t="shared" si="6"/>
        <v>0.89761093673467363</v>
      </c>
      <c r="M13" s="10">
        <f t="shared" si="7"/>
        <v>3929.479695431472</v>
      </c>
      <c r="N13" s="9">
        <v>4.5</v>
      </c>
      <c r="O13" s="9">
        <v>4.74</v>
      </c>
      <c r="P13" s="9">
        <v>9.85</v>
      </c>
      <c r="Q13" s="9">
        <v>11.68</v>
      </c>
      <c r="R13" s="12">
        <v>0.65</v>
      </c>
      <c r="S13" s="12">
        <v>0.39090000000000003</v>
      </c>
      <c r="T13" s="9">
        <f t="shared" si="8"/>
        <v>2394562.6800000002</v>
      </c>
      <c r="U13" s="10">
        <f t="shared" si="9"/>
        <v>2667706.6666666665</v>
      </c>
      <c r="V13" s="9">
        <v>27</v>
      </c>
      <c r="W13" s="9">
        <v>20</v>
      </c>
      <c r="X13" s="9">
        <f t="shared" si="10"/>
        <v>7</v>
      </c>
    </row>
    <row r="14" spans="1:24" x14ac:dyDescent="0.25">
      <c r="C14" s="1"/>
    </row>
    <row r="15" spans="1:24" x14ac:dyDescent="0.25">
      <c r="C15" s="2"/>
      <c r="D15" s="2"/>
      <c r="E15" s="2"/>
      <c r="F15" s="1"/>
    </row>
    <row r="16" spans="1:24" ht="15.75" customHeight="1" thickBot="1" x14ac:dyDescent="0.3">
      <c r="A16" s="6" t="s">
        <v>36</v>
      </c>
    </row>
    <row r="17" spans="1:6" ht="61.5" customHeight="1" thickTop="1" thickBot="1" x14ac:dyDescent="0.3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</row>
    <row r="18" spans="1:6" ht="15.75" customHeight="1" thickTop="1" x14ac:dyDescent="0.25">
      <c r="A18" s="14">
        <f>C11</f>
        <v>17848817</v>
      </c>
      <c r="B18" s="14">
        <f>D11</f>
        <v>11664278</v>
      </c>
      <c r="C18" s="14">
        <f>QUOTIENT(B11,10000)*10000</f>
        <v>590000</v>
      </c>
      <c r="D18" s="14">
        <f t="shared" ref="D18:D23" si="11">C18*$X$11</f>
        <v>4130000</v>
      </c>
      <c r="E18" s="14">
        <f t="shared" ref="E18:E23" si="12">$D$11+D18</f>
        <v>15794278</v>
      </c>
      <c r="F18" s="14">
        <f t="shared" ref="F18:F23" si="13">$C$11-E18</f>
        <v>2054539</v>
      </c>
    </row>
    <row r="19" spans="1:6" x14ac:dyDescent="0.25">
      <c r="A19" s="16" t="s">
        <v>43</v>
      </c>
      <c r="B19" s="15"/>
      <c r="C19" s="14">
        <f>C18+35000</f>
        <v>625000</v>
      </c>
      <c r="D19" s="14">
        <f t="shared" si="11"/>
        <v>4375000</v>
      </c>
      <c r="E19" s="14">
        <f t="shared" si="12"/>
        <v>16039278</v>
      </c>
      <c r="F19" s="14">
        <f t="shared" si="13"/>
        <v>1809539</v>
      </c>
    </row>
    <row r="20" spans="1:6" x14ac:dyDescent="0.25">
      <c r="A20" s="16" t="s">
        <v>43</v>
      </c>
      <c r="B20" s="15"/>
      <c r="C20" s="14">
        <f>C19+35000</f>
        <v>660000</v>
      </c>
      <c r="D20" s="14">
        <f t="shared" si="11"/>
        <v>4620000</v>
      </c>
      <c r="E20" s="14">
        <f t="shared" si="12"/>
        <v>16284278</v>
      </c>
      <c r="F20" s="14">
        <f t="shared" si="13"/>
        <v>1564539</v>
      </c>
    </row>
    <row r="21" spans="1:6" x14ac:dyDescent="0.25">
      <c r="A21" s="16" t="s">
        <v>43</v>
      </c>
      <c r="B21" s="15"/>
      <c r="C21" s="14">
        <f>C20+35000</f>
        <v>695000</v>
      </c>
      <c r="D21" s="14">
        <f t="shared" si="11"/>
        <v>4865000</v>
      </c>
      <c r="E21" s="14">
        <f t="shared" si="12"/>
        <v>16529278</v>
      </c>
      <c r="F21" s="14">
        <f t="shared" si="13"/>
        <v>1319539</v>
      </c>
    </row>
    <row r="22" spans="1:6" x14ac:dyDescent="0.25">
      <c r="A22" s="16" t="s">
        <v>43</v>
      </c>
      <c r="B22" s="15"/>
      <c r="C22" s="14">
        <f>C21+35000</f>
        <v>730000</v>
      </c>
      <c r="D22" s="14">
        <f t="shared" si="11"/>
        <v>5110000</v>
      </c>
      <c r="E22" s="14">
        <f t="shared" si="12"/>
        <v>16774278</v>
      </c>
      <c r="F22" s="14">
        <f t="shared" si="13"/>
        <v>1074539</v>
      </c>
    </row>
    <row r="23" spans="1:6" x14ac:dyDescent="0.25">
      <c r="A23" s="16" t="s">
        <v>43</v>
      </c>
      <c r="B23" s="15"/>
      <c r="C23" s="14">
        <f>C22+35000</f>
        <v>765000</v>
      </c>
      <c r="D23" s="14">
        <f t="shared" si="11"/>
        <v>5355000</v>
      </c>
      <c r="E23" s="14">
        <f t="shared" si="12"/>
        <v>17019278</v>
      </c>
      <c r="F23" s="14">
        <f t="shared" si="13"/>
        <v>829539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2025-05-25T06:41:45Z</dcterms:modified>
</cp:coreProperties>
</file>