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6B659525-EE8B-4E9B-A8CE-A24B6D26685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L12" i="1" s="1"/>
  <c r="J12" i="1"/>
  <c r="G12" i="1"/>
  <c r="F12" i="1"/>
  <c r="U12" i="1" s="1"/>
  <c r="E12" i="1"/>
  <c r="H12" i="1" s="1"/>
  <c r="X11" i="1"/>
  <c r="T11" i="1"/>
  <c r="J11" i="1"/>
  <c r="C11" i="1"/>
  <c r="X10" i="1"/>
  <c r="H10" i="1" s="1"/>
  <c r="I10" i="1" s="1"/>
  <c r="T10" i="1"/>
  <c r="J10" i="1"/>
  <c r="F10" i="1"/>
  <c r="G10" i="1" s="1"/>
  <c r="E10" i="1"/>
  <c r="X9" i="1"/>
  <c r="T9" i="1"/>
  <c r="J9" i="1"/>
  <c r="F9" i="1"/>
  <c r="U9" i="1" s="1"/>
  <c r="L9" i="1" s="1"/>
  <c r="E9" i="1"/>
  <c r="X8" i="1"/>
  <c r="H8" i="1" s="1"/>
  <c r="I8" i="1" s="1"/>
  <c r="T8" i="1"/>
  <c r="J8" i="1"/>
  <c r="F8" i="1"/>
  <c r="G8" i="1" s="1"/>
  <c r="E8" i="1"/>
  <c r="X7" i="1"/>
  <c r="T7" i="1"/>
  <c r="L7" i="1" s="1"/>
  <c r="J7" i="1"/>
  <c r="G7" i="1"/>
  <c r="F7" i="1"/>
  <c r="U7" i="1" s="1"/>
  <c r="E7" i="1"/>
  <c r="H7" i="1" s="1"/>
  <c r="X6" i="1"/>
  <c r="T6" i="1"/>
  <c r="J6" i="1"/>
  <c r="H6" i="1"/>
  <c r="I6" i="1" s="1"/>
  <c r="F6" i="1"/>
  <c r="G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H4" i="1"/>
  <c r="I4" i="1" s="1"/>
  <c r="F4" i="1"/>
  <c r="G4" i="1" s="1"/>
  <c r="E4" i="1"/>
  <c r="B2" i="1"/>
  <c r="G9" i="1" l="1"/>
  <c r="H9" i="1"/>
  <c r="M12" i="1"/>
  <c r="I12" i="1"/>
  <c r="I13" i="1"/>
  <c r="M13" i="1"/>
  <c r="I5" i="1"/>
  <c r="M5" i="1"/>
  <c r="M7" i="1"/>
  <c r="I7" i="1"/>
  <c r="I9" i="1"/>
  <c r="M9" i="1"/>
  <c r="C19" i="1"/>
  <c r="U4" i="1"/>
  <c r="L4" i="1" s="1"/>
  <c r="M6" i="1"/>
  <c r="U8" i="1"/>
  <c r="L8" i="1" s="1"/>
  <c r="M10" i="1"/>
  <c r="U13" i="1"/>
  <c r="L13" i="1" s="1"/>
  <c r="E11" i="1"/>
  <c r="H11" i="1" s="1"/>
  <c r="A18" i="1"/>
  <c r="M4" i="1"/>
  <c r="U6" i="1"/>
  <c r="L6" i="1" s="1"/>
  <c r="M8" i="1"/>
  <c r="U10" i="1"/>
  <c r="L10" i="1" s="1"/>
  <c r="F11" i="1"/>
  <c r="F18" i="1"/>
  <c r="G11" i="1" l="1"/>
  <c r="U11" i="1"/>
  <c r="L11" i="1" s="1"/>
  <c r="D19" i="1"/>
  <c r="E19" i="1" s="1"/>
  <c r="F19" i="1" s="1"/>
  <c r="C20" i="1"/>
  <c r="I11" i="1"/>
  <c r="M11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<sst xmlns="http://schemas.openxmlformats.org/spreadsheetml/2006/main" count="48" uniqueCount="44">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</sst>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3" workbookViewId="0">
      <selection activeCell="G11" sqref="G11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45802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103165</v>
      </c>
      <c r="C4" s="10">
        <v>4258032</v>
      </c>
      <c r="D4" s="10">
        <v>2141498</v>
      </c>
      <c r="E4" s="10">
        <f t="shared" ref="E4:E13" si="0">C4-D4</f>
        <v>2116534</v>
      </c>
      <c r="F4" s="10">
        <f t="shared" ref="F4:F13" si="1">C4*W4/V4</f>
        <v>3311802.6666666665</v>
      </c>
      <c r="G4" s="10">
        <f t="shared" ref="G4:G13" si="2">F4-D4</f>
        <v>1170304.6666666665</v>
      </c>
      <c r="H4" s="10">
        <f t="shared" ref="H4:H13" si="3">(E4+B4)/(X4+1)</f>
        <v>317099.85714285716</v>
      </c>
      <c r="I4" s="10">
        <f t="shared" ref="I4:I13" si="4">H4*N4</f>
        <v>2451181.8957142858</v>
      </c>
      <c r="J4" s="10">
        <f t="shared" ref="J4:J13" si="5">B4*O4</f>
        <v>810876.9</v>
      </c>
      <c r="K4" s="10">
        <v>107421</v>
      </c>
      <c r="L4" s="17">
        <f t="shared" ref="L4:L13" si="6">T4/U4</f>
        <v>0.65750078209179086</v>
      </c>
      <c r="M4" s="10">
        <f t="shared" ref="M4:M13" si="7">H4/P4</f>
        <v>32192.878897751998</v>
      </c>
      <c r="N4" s="9">
        <v>7.73</v>
      </c>
      <c r="O4" s="9">
        <v>7.86</v>
      </c>
      <c r="P4" s="9">
        <v>9.85</v>
      </c>
      <c r="Q4" s="9">
        <v>12.64</v>
      </c>
      <c r="R4" s="12">
        <v>0.68</v>
      </c>
      <c r="S4" s="12">
        <v>0.68840000000000001</v>
      </c>
      <c r="T4" s="10">
        <f t="shared" ref="T4:T13" si="8">O4*D4</f>
        <v>16832174.280000001</v>
      </c>
      <c r="U4" s="10">
        <f t="shared" ref="U4:U13" si="9">N4*F4</f>
        <v>25600234.613333333</v>
      </c>
      <c r="V4" s="9">
        <v>27</v>
      </c>
      <c r="W4" s="9">
        <v>21</v>
      </c>
      <c r="X4" s="9">
        <f t="shared" ref="X4:X13" si="10">V4-W4</f>
        <v>6</v>
      </c>
    </row>
    <row r="5" spans="1:24" x14ac:dyDescent="0.25">
      <c r="A5" s="11" t="s">
        <v>27</v>
      </c>
      <c r="B5" s="10">
        <v>11590</v>
      </c>
      <c r="C5" s="10">
        <v>253849</v>
      </c>
      <c r="D5" s="10">
        <v>202075</v>
      </c>
      <c r="E5" s="10">
        <f t="shared" si="0"/>
        <v>51774</v>
      </c>
      <c r="F5" s="10">
        <f t="shared" si="1"/>
        <v>197438.11111111112</v>
      </c>
      <c r="G5" s="10">
        <f t="shared" si="2"/>
        <v>-4636.888888888876</v>
      </c>
      <c r="H5" s="10">
        <f t="shared" si="3"/>
        <v>9052</v>
      </c>
      <c r="I5" s="10">
        <f t="shared" si="4"/>
        <v>59652.68</v>
      </c>
      <c r="J5" s="10">
        <f t="shared" si="5"/>
        <v>79275.599999999991</v>
      </c>
      <c r="K5" s="10">
        <v>13442</v>
      </c>
      <c r="L5" s="17">
        <f t="shared" si="6"/>
        <v>1.0623124886481634</v>
      </c>
      <c r="M5" s="18">
        <f t="shared" si="7"/>
        <v>918.98477157360412</v>
      </c>
      <c r="N5" s="9">
        <v>6.59</v>
      </c>
      <c r="O5" s="9">
        <v>6.84</v>
      </c>
      <c r="P5" s="9">
        <v>9.85</v>
      </c>
      <c r="Q5" s="9">
        <v>10.86</v>
      </c>
      <c r="R5" s="12">
        <v>0.63</v>
      </c>
      <c r="S5" s="12">
        <v>0.61070000000000002</v>
      </c>
      <c r="T5" s="10">
        <f t="shared" si="8"/>
        <v>1382193</v>
      </c>
      <c r="U5" s="10">
        <f t="shared" si="9"/>
        <v>1301117.1522222222</v>
      </c>
      <c r="V5" s="9">
        <v>27</v>
      </c>
      <c r="W5" s="9">
        <v>21</v>
      </c>
      <c r="X5" s="9">
        <f t="shared" si="10"/>
        <v>6</v>
      </c>
    </row>
    <row r="6" spans="1:24" x14ac:dyDescent="0.25">
      <c r="A6" s="11" t="s">
        <v>28</v>
      </c>
      <c r="B6" s="10">
        <v>76448</v>
      </c>
      <c r="C6" s="10">
        <v>2059909</v>
      </c>
      <c r="D6" s="10">
        <v>1468284</v>
      </c>
      <c r="E6" s="10">
        <f t="shared" si="0"/>
        <v>591625</v>
      </c>
      <c r="F6" s="10">
        <f t="shared" si="1"/>
        <v>1602151.4444444445</v>
      </c>
      <c r="G6" s="10">
        <f t="shared" si="2"/>
        <v>133867.4444444445</v>
      </c>
      <c r="H6" s="10">
        <f t="shared" si="3"/>
        <v>95439</v>
      </c>
      <c r="I6" s="10">
        <f t="shared" si="4"/>
        <v>573588.39</v>
      </c>
      <c r="J6" s="10">
        <f t="shared" si="5"/>
        <v>465568.32</v>
      </c>
      <c r="K6" s="10">
        <v>68053</v>
      </c>
      <c r="L6" s="17">
        <f t="shared" si="6"/>
        <v>0.9286441371795443</v>
      </c>
      <c r="M6" s="10">
        <f t="shared" si="7"/>
        <v>9689.2385786802042</v>
      </c>
      <c r="N6" s="9">
        <v>6.01</v>
      </c>
      <c r="O6" s="9">
        <v>6.09</v>
      </c>
      <c r="P6" s="9">
        <v>9.85</v>
      </c>
      <c r="Q6" s="9">
        <v>12.9</v>
      </c>
      <c r="R6" s="12">
        <v>0.72799999999999998</v>
      </c>
      <c r="S6" s="12">
        <v>0.72309999999999997</v>
      </c>
      <c r="T6" s="10">
        <f t="shared" si="8"/>
        <v>8941849.5600000005</v>
      </c>
      <c r="U6" s="10">
        <f t="shared" si="9"/>
        <v>9628930.1811111104</v>
      </c>
      <c r="V6" s="9">
        <v>27</v>
      </c>
      <c r="W6" s="9">
        <v>21</v>
      </c>
      <c r="X6" s="9">
        <f t="shared" si="10"/>
        <v>6</v>
      </c>
    </row>
    <row r="7" spans="1:24" x14ac:dyDescent="0.25">
      <c r="A7" s="11" t="s">
        <v>29</v>
      </c>
      <c r="B7" s="10">
        <v>85225</v>
      </c>
      <c r="C7" s="10">
        <v>2359653</v>
      </c>
      <c r="D7" s="10">
        <v>1834513</v>
      </c>
      <c r="E7" s="10">
        <f t="shared" si="0"/>
        <v>525140</v>
      </c>
      <c r="F7" s="10">
        <f t="shared" si="1"/>
        <v>1835285.6666666667</v>
      </c>
      <c r="G7" s="10">
        <f t="shared" si="2"/>
        <v>772.66666666674428</v>
      </c>
      <c r="H7" s="10">
        <f t="shared" si="3"/>
        <v>87195</v>
      </c>
      <c r="I7" s="10">
        <f t="shared" si="4"/>
        <v>909443.85</v>
      </c>
      <c r="J7" s="10">
        <f t="shared" si="5"/>
        <v>870999.5</v>
      </c>
      <c r="K7" s="10">
        <v>98944</v>
      </c>
      <c r="L7" s="17">
        <f t="shared" si="6"/>
        <v>0.97945324223511177</v>
      </c>
      <c r="M7" s="10">
        <f t="shared" si="7"/>
        <v>9764.2777155655094</v>
      </c>
      <c r="N7" s="9">
        <v>10.43</v>
      </c>
      <c r="O7" s="9">
        <v>10.220000000000001</v>
      </c>
      <c r="P7" s="9">
        <v>8.93</v>
      </c>
      <c r="Q7" s="9">
        <v>13.59</v>
      </c>
      <c r="R7" s="12">
        <v>0.74399999999999999</v>
      </c>
      <c r="S7" s="12">
        <v>0.59870000000000001</v>
      </c>
      <c r="T7" s="10">
        <f t="shared" si="8"/>
        <v>18748722.859999999</v>
      </c>
      <c r="U7" s="10">
        <f t="shared" si="9"/>
        <v>19142029.503333334</v>
      </c>
      <c r="V7" s="9">
        <v>27</v>
      </c>
      <c r="W7" s="9">
        <v>21</v>
      </c>
      <c r="X7" s="9">
        <f t="shared" si="10"/>
        <v>6</v>
      </c>
    </row>
    <row r="8" spans="1:24" x14ac:dyDescent="0.25">
      <c r="A8" s="11" t="s">
        <v>30</v>
      </c>
      <c r="B8" s="10">
        <v>86375</v>
      </c>
      <c r="C8" s="10">
        <v>2139662</v>
      </c>
      <c r="D8" s="10">
        <v>1640576</v>
      </c>
      <c r="E8" s="10">
        <f t="shared" si="0"/>
        <v>499086</v>
      </c>
      <c r="F8" s="10">
        <f t="shared" si="1"/>
        <v>1743428.2962962964</v>
      </c>
      <c r="G8" s="10">
        <f t="shared" si="2"/>
        <v>102852.29629629641</v>
      </c>
      <c r="H8" s="10">
        <f t="shared" si="3"/>
        <v>97576.833333333328</v>
      </c>
      <c r="I8" s="10">
        <f t="shared" si="4"/>
        <v>862579.20666666667</v>
      </c>
      <c r="J8" s="10">
        <f t="shared" si="5"/>
        <v>716912.50000000012</v>
      </c>
      <c r="K8" s="10">
        <v>95367</v>
      </c>
      <c r="L8" s="17">
        <f t="shared" si="6"/>
        <v>0.88352347055329661</v>
      </c>
      <c r="M8" s="10">
        <f t="shared" si="7"/>
        <v>9906.2774957698821</v>
      </c>
      <c r="N8" s="9">
        <v>8.84</v>
      </c>
      <c r="O8" s="9">
        <v>8.3000000000000007</v>
      </c>
      <c r="P8" s="9">
        <v>9.85</v>
      </c>
      <c r="Q8" s="9">
        <v>11.4</v>
      </c>
      <c r="R8" s="12">
        <v>0.68</v>
      </c>
      <c r="S8" s="12">
        <v>0.61799999999999999</v>
      </c>
      <c r="T8" s="10">
        <f t="shared" si="8"/>
        <v>13616780.800000001</v>
      </c>
      <c r="U8" s="10">
        <f t="shared" si="9"/>
        <v>15411906.13925926</v>
      </c>
      <c r="V8" s="9">
        <v>27</v>
      </c>
      <c r="W8" s="9">
        <v>22</v>
      </c>
      <c r="X8" s="9">
        <f t="shared" si="10"/>
        <v>5</v>
      </c>
    </row>
    <row r="9" spans="1:24" x14ac:dyDescent="0.25">
      <c r="A9" s="11" t="s">
        <v>31</v>
      </c>
      <c r="B9" s="10">
        <v>105017</v>
      </c>
      <c r="C9" s="10">
        <v>2926896</v>
      </c>
      <c r="D9" s="10">
        <v>2376259</v>
      </c>
      <c r="E9" s="10">
        <f t="shared" si="0"/>
        <v>550637</v>
      </c>
      <c r="F9" s="10">
        <f t="shared" si="1"/>
        <v>2384878.222222222</v>
      </c>
      <c r="G9" s="10">
        <f t="shared" si="2"/>
        <v>8619.2222222220153</v>
      </c>
      <c r="H9" s="10">
        <f t="shared" si="3"/>
        <v>109275.66666666667</v>
      </c>
      <c r="I9" s="10">
        <f t="shared" si="4"/>
        <v>792248.58333333337</v>
      </c>
      <c r="J9" s="10">
        <f t="shared" si="5"/>
        <v>736169.16999999993</v>
      </c>
      <c r="K9" s="10">
        <v>124643</v>
      </c>
      <c r="L9" s="17">
        <f t="shared" si="6"/>
        <v>0.96340207717715465</v>
      </c>
      <c r="M9" s="10">
        <f t="shared" si="7"/>
        <v>11093.976311336719</v>
      </c>
      <c r="N9" s="9">
        <v>7.25</v>
      </c>
      <c r="O9" s="9">
        <v>7.01</v>
      </c>
      <c r="P9" s="9">
        <v>9.85</v>
      </c>
      <c r="Q9" s="9">
        <v>13.28</v>
      </c>
      <c r="R9" s="12">
        <v>0.68</v>
      </c>
      <c r="S9" s="12">
        <v>0.63539999999999996</v>
      </c>
      <c r="T9" s="10">
        <f t="shared" si="8"/>
        <v>16657575.59</v>
      </c>
      <c r="U9" s="10">
        <f t="shared" si="9"/>
        <v>17290367.111111108</v>
      </c>
      <c r="V9" s="9">
        <v>27</v>
      </c>
      <c r="W9" s="9">
        <v>22</v>
      </c>
      <c r="X9" s="9">
        <f t="shared" si="10"/>
        <v>5</v>
      </c>
    </row>
    <row r="10" spans="1:24" ht="14.25" customHeight="1" thickBot="1" x14ac:dyDescent="0.3">
      <c r="A10" s="11" t="s">
        <v>32</v>
      </c>
      <c r="B10" s="10">
        <v>112449</v>
      </c>
      <c r="C10" s="10">
        <v>3850816</v>
      </c>
      <c r="D10" s="10">
        <v>2584709</v>
      </c>
      <c r="E10" s="10">
        <f t="shared" si="0"/>
        <v>1266107</v>
      </c>
      <c r="F10" s="10">
        <f t="shared" si="1"/>
        <v>3137701.9259259258</v>
      </c>
      <c r="G10" s="10">
        <f t="shared" si="2"/>
        <v>552992.92592592584</v>
      </c>
      <c r="H10" s="10">
        <f t="shared" si="3"/>
        <v>229759.33333333334</v>
      </c>
      <c r="I10" s="10">
        <f t="shared" si="4"/>
        <v>2343545.1999999997</v>
      </c>
      <c r="J10" s="10">
        <f t="shared" si="5"/>
        <v>1077261.42</v>
      </c>
      <c r="K10" s="10">
        <v>123774</v>
      </c>
      <c r="L10" s="17">
        <f t="shared" si="6"/>
        <v>0.77368701507187476</v>
      </c>
      <c r="M10" s="10">
        <f t="shared" si="7"/>
        <v>23325.820642978004</v>
      </c>
      <c r="N10" s="9">
        <v>10.199999999999999</v>
      </c>
      <c r="O10" s="9">
        <v>9.58</v>
      </c>
      <c r="P10" s="9">
        <v>9.85</v>
      </c>
      <c r="Q10" s="9">
        <v>11.5</v>
      </c>
      <c r="R10" s="12">
        <v>0.65</v>
      </c>
      <c r="S10" s="12">
        <v>0.65329999999999999</v>
      </c>
      <c r="T10" s="10">
        <f t="shared" si="8"/>
        <v>24761512.219999999</v>
      </c>
      <c r="U10" s="10">
        <f t="shared" si="9"/>
        <v>32004559.64444444</v>
      </c>
      <c r="V10" s="9">
        <v>27</v>
      </c>
      <c r="W10" s="9">
        <v>22</v>
      </c>
      <c r="X10" s="9">
        <f t="shared" si="10"/>
        <v>5</v>
      </c>
    </row>
    <row r="11" spans="1:24" ht="27.75" customHeight="1" thickTop="1" thickBot="1" x14ac:dyDescent="0.3">
      <c r="A11" s="7" t="s">
        <v>33</v>
      </c>
      <c r="B11" s="8">
        <v>580269</v>
      </c>
      <c r="C11" s="8">
        <f>SUM(C4:C10)</f>
        <v>17848817</v>
      </c>
      <c r="D11" s="8">
        <v>12247914</v>
      </c>
      <c r="E11" s="8">
        <f t="shared" si="0"/>
        <v>5600903</v>
      </c>
      <c r="F11" s="8">
        <f t="shared" si="1"/>
        <v>13882413.222222222</v>
      </c>
      <c r="G11" s="8">
        <f t="shared" si="2"/>
        <v>1634499.222222222</v>
      </c>
      <c r="H11" s="8">
        <f t="shared" si="3"/>
        <v>883024.57142857148</v>
      </c>
      <c r="I11" s="8">
        <f t="shared" si="4"/>
        <v>7258461.9771428583</v>
      </c>
      <c r="J11" s="8">
        <f t="shared" si="5"/>
        <v>4781416.5600000005</v>
      </c>
      <c r="K11" s="8">
        <v>631643.06999999995</v>
      </c>
      <c r="L11" s="13">
        <f t="shared" si="6"/>
        <v>0.88440778133003251</v>
      </c>
      <c r="M11" s="8">
        <f t="shared" si="7"/>
        <v>90566.622710622716</v>
      </c>
      <c r="N11" s="7">
        <v>8.2200000000000006</v>
      </c>
      <c r="O11" s="7">
        <v>8.24</v>
      </c>
      <c r="P11" s="7">
        <v>9.75</v>
      </c>
      <c r="Q11" s="7">
        <v>12.49</v>
      </c>
      <c r="R11" s="13">
        <v>0.68620000000000003</v>
      </c>
      <c r="S11" s="13">
        <v>0.64480000000000004</v>
      </c>
      <c r="T11" s="8">
        <f t="shared" si="8"/>
        <v>100922811.36</v>
      </c>
      <c r="U11" s="8">
        <f t="shared" si="9"/>
        <v>114113436.68666667</v>
      </c>
      <c r="V11" s="7">
        <v>27</v>
      </c>
      <c r="W11" s="7">
        <v>21</v>
      </c>
      <c r="X11" s="7">
        <f t="shared" si="10"/>
        <v>6</v>
      </c>
    </row>
    <row r="12" spans="1:24" ht="15.75" customHeight="1" thickTop="1" x14ac:dyDescent="0.25">
      <c r="A12" s="11" t="s">
        <v>34</v>
      </c>
      <c r="B12" s="10">
        <v>132702</v>
      </c>
      <c r="C12" s="10">
        <v>4329238</v>
      </c>
      <c r="D12" s="10">
        <v>3026357</v>
      </c>
      <c r="E12" s="10">
        <f t="shared" si="0"/>
        <v>1302881</v>
      </c>
      <c r="F12" s="10">
        <f t="shared" si="1"/>
        <v>3496692.230769231</v>
      </c>
      <c r="G12" s="10">
        <f t="shared" si="2"/>
        <v>470335.23076923098</v>
      </c>
      <c r="H12" s="10">
        <f t="shared" si="3"/>
        <v>239263.83333333334</v>
      </c>
      <c r="I12" s="10">
        <f t="shared" si="4"/>
        <v>985766.9933333334</v>
      </c>
      <c r="J12" s="10">
        <f t="shared" si="5"/>
        <v>514883.76</v>
      </c>
      <c r="K12" s="10">
        <v>122385</v>
      </c>
      <c r="L12" s="17">
        <f t="shared" si="6"/>
        <v>0.81507441065132591</v>
      </c>
      <c r="M12" s="10">
        <f t="shared" si="7"/>
        <v>21751.257575757576</v>
      </c>
      <c r="N12" s="9">
        <v>4.12</v>
      </c>
      <c r="O12" s="9">
        <v>3.88</v>
      </c>
      <c r="P12" s="9">
        <v>11</v>
      </c>
      <c r="Q12" s="9">
        <v>10.38</v>
      </c>
      <c r="R12" s="12">
        <v>0.8</v>
      </c>
      <c r="S12" s="12">
        <v>0.78400000000000003</v>
      </c>
      <c r="T12" s="10">
        <f t="shared" si="8"/>
        <v>11742265.16</v>
      </c>
      <c r="U12" s="10">
        <f t="shared" si="9"/>
        <v>14406371.990769232</v>
      </c>
      <c r="V12" s="9">
        <v>26</v>
      </c>
      <c r="W12" s="9">
        <v>21</v>
      </c>
      <c r="X12" s="9">
        <f t="shared" si="10"/>
        <v>5</v>
      </c>
    </row>
    <row r="13" spans="1:24" ht="14.25" customHeight="1" x14ac:dyDescent="0.25">
      <c r="A13" s="11" t="s">
        <v>35</v>
      </c>
      <c r="B13" s="10">
        <v>38329</v>
      </c>
      <c r="C13" s="10">
        <v>800312</v>
      </c>
      <c r="D13" s="10">
        <v>565909</v>
      </c>
      <c r="E13" s="10">
        <f t="shared" si="0"/>
        <v>234403</v>
      </c>
      <c r="F13" s="10">
        <f t="shared" si="1"/>
        <v>622464.88888888888</v>
      </c>
      <c r="G13" s="10">
        <f t="shared" si="2"/>
        <v>56555.888888888876</v>
      </c>
      <c r="H13" s="10">
        <f t="shared" si="3"/>
        <v>38961.714285714283</v>
      </c>
      <c r="I13" s="10">
        <f t="shared" si="4"/>
        <v>175327.71428571426</v>
      </c>
      <c r="J13" s="18">
        <f t="shared" si="5"/>
        <v>185129.07</v>
      </c>
      <c r="K13" s="9">
        <v>46723</v>
      </c>
      <c r="L13" s="17">
        <f t="shared" si="6"/>
        <v>0.975812458141325</v>
      </c>
      <c r="M13" s="10">
        <f t="shared" si="7"/>
        <v>3955.5039883973891</v>
      </c>
      <c r="N13" s="9">
        <v>4.5</v>
      </c>
      <c r="O13" s="9">
        <v>4.83</v>
      </c>
      <c r="P13" s="9">
        <v>9.85</v>
      </c>
      <c r="Q13" s="9">
        <v>12.15</v>
      </c>
      <c r="R13" s="12">
        <v>0.65</v>
      </c>
      <c r="S13" s="12">
        <v>0.40210000000000001</v>
      </c>
      <c r="T13" s="9">
        <f t="shared" si="8"/>
        <v>2733340.47</v>
      </c>
      <c r="U13" s="10">
        <f t="shared" si="9"/>
        <v>2801092</v>
      </c>
      <c r="V13" s="9">
        <v>27</v>
      </c>
      <c r="W13" s="9">
        <v>21</v>
      </c>
      <c r="X13" s="9">
        <f t="shared" si="10"/>
        <v>6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12247914</v>
      </c>
      <c r="C18" s="14">
        <f>QUOTIENT(B11,10000)*10000</f>
        <v>580000</v>
      </c>
      <c r="D18" s="14">
        <f t="shared" ref="D18:D23" si="11">C18*$X$11</f>
        <v>3480000</v>
      </c>
      <c r="E18" s="14">
        <f t="shared" ref="E18:E23" si="12">$D$11+D18</f>
        <v>15727914</v>
      </c>
      <c r="F18" s="14">
        <f t="shared" ref="F18:F23" si="13">$C$11-E18</f>
        <v>2120903</v>
      </c>
    </row>
    <row r="19" spans="1:6" x14ac:dyDescent="0.25">
      <c r="A19" s="16" t="s">
        <v>43</v>
      </c>
      <c r="B19" s="15"/>
      <c r="C19" s="14">
        <f>C18+35000</f>
        <v>615000</v>
      </c>
      <c r="D19" s="14">
        <f t="shared" si="11"/>
        <v>3690000</v>
      </c>
      <c r="E19" s="14">
        <f t="shared" si="12"/>
        <v>15937914</v>
      </c>
      <c r="F19" s="14">
        <f t="shared" si="13"/>
        <v>1910903</v>
      </c>
    </row>
    <row r="20" spans="1:6" x14ac:dyDescent="0.25">
      <c r="A20" s="16" t="s">
        <v>43</v>
      </c>
      <c r="B20" s="15"/>
      <c r="C20" s="14">
        <f>C19+35000</f>
        <v>650000</v>
      </c>
      <c r="D20" s="14">
        <f t="shared" si="11"/>
        <v>3900000</v>
      </c>
      <c r="E20" s="14">
        <f t="shared" si="12"/>
        <v>16147914</v>
      </c>
      <c r="F20" s="14">
        <f t="shared" si="13"/>
        <v>1700903</v>
      </c>
    </row>
    <row r="21" spans="1:6" x14ac:dyDescent="0.25">
      <c r="A21" s="16" t="s">
        <v>43</v>
      </c>
      <c r="B21" s="15"/>
      <c r="C21" s="14">
        <f>C20+35000</f>
        <v>685000</v>
      </c>
      <c r="D21" s="14">
        <f t="shared" si="11"/>
        <v>4110000</v>
      </c>
      <c r="E21" s="14">
        <f t="shared" si="12"/>
        <v>16357914</v>
      </c>
      <c r="F21" s="14">
        <f t="shared" si="13"/>
        <v>1490903</v>
      </c>
    </row>
    <row r="22" spans="1:6" x14ac:dyDescent="0.25">
      <c r="A22" s="16" t="s">
        <v>43</v>
      </c>
      <c r="B22" s="15"/>
      <c r="C22" s="14">
        <f>C21+35000</f>
        <v>720000</v>
      </c>
      <c r="D22" s="14">
        <f t="shared" si="11"/>
        <v>4320000</v>
      </c>
      <c r="E22" s="14">
        <f t="shared" si="12"/>
        <v>16567914</v>
      </c>
      <c r="F22" s="14">
        <f t="shared" si="13"/>
        <v>1280903</v>
      </c>
    </row>
    <row r="23" spans="1:6" x14ac:dyDescent="0.25">
      <c r="A23" s="16" t="s">
        <v>43</v>
      </c>
      <c r="B23" s="15"/>
      <c r="C23" s="14">
        <f>C22+35000</f>
        <v>755000</v>
      </c>
      <c r="D23" s="14">
        <f t="shared" si="11"/>
        <v>4530000</v>
      </c>
      <c r="E23" s="14">
        <f t="shared" si="12"/>
        <v>16777914</v>
      </c>
      <c r="F23" s="14">
        <f t="shared" si="13"/>
        <v>1070903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2025-05-26T11:30:01Z</dcterms:modified>
</cp:coreProperties>
</file>