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663C2723-0C4D-4920-99D4-B1B9107065C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E11" i="1"/>
  <c r="C18" i="1" l="1"/>
  <c r="D18" i="1" s="1"/>
  <c r="E18" i="1" s="1"/>
  <c r="B18" i="1"/>
  <c r="X13" i="1"/>
  <c r="T13" i="1"/>
  <c r="J13" i="1"/>
  <c r="F13" i="1"/>
  <c r="G13" i="1" s="1"/>
  <c r="E13" i="1"/>
  <c r="H13" i="1" s="1"/>
  <c r="X12" i="1"/>
  <c r="T12" i="1"/>
  <c r="J12" i="1"/>
  <c r="G12" i="1"/>
  <c r="F12" i="1"/>
  <c r="U12" i="1" s="1"/>
  <c r="E12" i="1"/>
  <c r="H12" i="1" s="1"/>
  <c r="X11" i="1"/>
  <c r="T11" i="1"/>
  <c r="J11" i="1"/>
  <c r="C11" i="1"/>
  <c r="X10" i="1"/>
  <c r="H10" i="1" s="1"/>
  <c r="I10" i="1" s="1"/>
  <c r="T10" i="1"/>
  <c r="J10" i="1"/>
  <c r="F10" i="1"/>
  <c r="G10" i="1" s="1"/>
  <c r="E10" i="1"/>
  <c r="X9" i="1"/>
  <c r="T9" i="1"/>
  <c r="J9" i="1"/>
  <c r="F9" i="1"/>
  <c r="U9" i="1" s="1"/>
  <c r="L9" i="1" s="1"/>
  <c r="E9" i="1"/>
  <c r="X8" i="1"/>
  <c r="H8" i="1" s="1"/>
  <c r="I8" i="1" s="1"/>
  <c r="T8" i="1"/>
  <c r="J8" i="1"/>
  <c r="F8" i="1"/>
  <c r="G8" i="1" s="1"/>
  <c r="E8" i="1"/>
  <c r="X7" i="1"/>
  <c r="T7" i="1"/>
  <c r="L7" i="1" s="1"/>
  <c r="J7" i="1"/>
  <c r="G7" i="1"/>
  <c r="F7" i="1"/>
  <c r="U7" i="1" s="1"/>
  <c r="E7" i="1"/>
  <c r="H7" i="1" s="1"/>
  <c r="X6" i="1"/>
  <c r="T6" i="1"/>
  <c r="J6" i="1"/>
  <c r="H6" i="1"/>
  <c r="I6" i="1" s="1"/>
  <c r="F6" i="1"/>
  <c r="G6" i="1" s="1"/>
  <c r="E6" i="1"/>
  <c r="X5" i="1"/>
  <c r="T5" i="1"/>
  <c r="J5" i="1"/>
  <c r="G5" i="1"/>
  <c r="F5" i="1"/>
  <c r="U5" i="1" s="1"/>
  <c r="L5" i="1" s="1"/>
  <c r="E5" i="1"/>
  <c r="H5" i="1" s="1"/>
  <c r="X4" i="1"/>
  <c r="T4" i="1"/>
  <c r="J4" i="1"/>
  <c r="H4" i="1"/>
  <c r="I4" i="1" s="1"/>
  <c r="F4" i="1"/>
  <c r="G4" i="1" s="1"/>
  <c r="E4" i="1"/>
  <c r="B2" i="1"/>
  <c r="G9" i="1" l="1"/>
  <c r="H9" i="1"/>
  <c r="I9" i="1" s="1"/>
  <c r="I5" i="1"/>
  <c r="M5" i="1"/>
  <c r="I13" i="1"/>
  <c r="M13" i="1"/>
  <c r="L4" i="1"/>
  <c r="M7" i="1"/>
  <c r="I7" i="1"/>
  <c r="M9" i="1"/>
  <c r="M12" i="1"/>
  <c r="I12" i="1"/>
  <c r="L12" i="1"/>
  <c r="C19" i="1"/>
  <c r="U4" i="1"/>
  <c r="M6" i="1"/>
  <c r="U8" i="1"/>
  <c r="L8" i="1" s="1"/>
  <c r="M10" i="1"/>
  <c r="U13" i="1"/>
  <c r="L13" i="1" s="1"/>
  <c r="H11" i="1"/>
  <c r="A18" i="1"/>
  <c r="M4" i="1"/>
  <c r="U6" i="1"/>
  <c r="L6" i="1" s="1"/>
  <c r="M8" i="1"/>
  <c r="U10" i="1"/>
  <c r="L10" i="1" s="1"/>
  <c r="F18" i="1"/>
  <c r="I11" i="1" l="1"/>
  <c r="M11" i="1"/>
  <c r="U11" i="1"/>
  <c r="L11" i="1" s="1"/>
  <c r="D19" i="1"/>
  <c r="E19" i="1" s="1"/>
  <c r="F19" i="1" s="1"/>
  <c r="C20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<sst xmlns="http://schemas.openxmlformats.org/spreadsheetml/2006/main" count="48" uniqueCount="44">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</sst>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G11" sqref="G11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45803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96010</v>
      </c>
      <c r="C4" s="10">
        <v>4258032</v>
      </c>
      <c r="D4" s="10">
        <v>2237508</v>
      </c>
      <c r="E4" s="10">
        <f t="shared" ref="E4:E13" si="0">C4-D4</f>
        <v>2020524</v>
      </c>
      <c r="F4" s="10">
        <f t="shared" ref="F4:F13" si="1">C4*W4/V4</f>
        <v>3469507.5555555555</v>
      </c>
      <c r="G4" s="10">
        <f t="shared" ref="G4:G13" si="2">F4-D4</f>
        <v>1231999.5555555555</v>
      </c>
      <c r="H4" s="10">
        <f t="shared" ref="H4:H13" si="3">(E4+B4)/(X4+1)</f>
        <v>352755.66666666669</v>
      </c>
      <c r="I4" s="10">
        <f t="shared" ref="I4:I13" si="4">H4*N4</f>
        <v>2726801.3033333337</v>
      </c>
      <c r="J4" s="10">
        <f t="shared" ref="J4:J13" si="5">B4*O4</f>
        <v>755598.7</v>
      </c>
      <c r="K4" s="10">
        <v>100446</v>
      </c>
      <c r="L4" s="17">
        <f t="shared" ref="L4:L13" si="6">T4/U4</f>
        <v>0.65658657349569982</v>
      </c>
      <c r="M4" s="10">
        <f t="shared" ref="M4:M13" si="7">H4/P4</f>
        <v>35812.758037225045</v>
      </c>
      <c r="N4" s="9">
        <v>7.73</v>
      </c>
      <c r="O4" s="9">
        <v>7.87</v>
      </c>
      <c r="P4" s="9">
        <v>9.85</v>
      </c>
      <c r="Q4" s="9">
        <v>12.65</v>
      </c>
      <c r="R4" s="12">
        <v>0.68</v>
      </c>
      <c r="S4" s="12">
        <v>0.68700000000000006</v>
      </c>
      <c r="T4" s="10">
        <f t="shared" ref="T4:T13" si="8">O4*D4</f>
        <v>17609187.960000001</v>
      </c>
      <c r="U4" s="10">
        <f t="shared" ref="U4:U13" si="9">N4*F4</f>
        <v>26819293.404444445</v>
      </c>
      <c r="V4" s="9">
        <v>27</v>
      </c>
      <c r="W4" s="9">
        <v>22</v>
      </c>
      <c r="X4" s="9">
        <f t="shared" ref="X4:X13" si="10">V4-W4</f>
        <v>5</v>
      </c>
    </row>
    <row r="5" spans="1:24" x14ac:dyDescent="0.25">
      <c r="A5" s="11" t="s">
        <v>27</v>
      </c>
      <c r="B5" s="10">
        <v>9550</v>
      </c>
      <c r="C5" s="10">
        <v>253849</v>
      </c>
      <c r="D5" s="10">
        <v>211625</v>
      </c>
      <c r="E5" s="10">
        <f t="shared" si="0"/>
        <v>42224</v>
      </c>
      <c r="F5" s="10">
        <f t="shared" si="1"/>
        <v>206839.92592592593</v>
      </c>
      <c r="G5" s="10">
        <f t="shared" si="2"/>
        <v>-4785.074074074073</v>
      </c>
      <c r="H5" s="10">
        <f t="shared" si="3"/>
        <v>8629</v>
      </c>
      <c r="I5" s="10">
        <f t="shared" si="4"/>
        <v>56865.11</v>
      </c>
      <c r="J5" s="10">
        <f t="shared" si="5"/>
        <v>65226.5</v>
      </c>
      <c r="K5" s="10">
        <v>10811</v>
      </c>
      <c r="L5" s="17">
        <f t="shared" si="6"/>
        <v>1.060395525846191</v>
      </c>
      <c r="M5" s="18">
        <f t="shared" si="7"/>
        <v>876.04060913705587</v>
      </c>
      <c r="N5" s="9">
        <v>6.59</v>
      </c>
      <c r="O5" s="9">
        <v>6.83</v>
      </c>
      <c r="P5" s="9">
        <v>9.85</v>
      </c>
      <c r="Q5" s="9">
        <v>10.81</v>
      </c>
      <c r="R5" s="12">
        <v>0.63</v>
      </c>
      <c r="S5" s="12">
        <v>0.6129</v>
      </c>
      <c r="T5" s="10">
        <f t="shared" si="8"/>
        <v>1445398.75</v>
      </c>
      <c r="U5" s="10">
        <f t="shared" si="9"/>
        <v>1363075.1118518519</v>
      </c>
      <c r="V5" s="9">
        <v>27</v>
      </c>
      <c r="W5" s="9">
        <v>22</v>
      </c>
      <c r="X5" s="9">
        <f t="shared" si="10"/>
        <v>5</v>
      </c>
    </row>
    <row r="6" spans="1:24" x14ac:dyDescent="0.25">
      <c r="A6" s="11" t="s">
        <v>28</v>
      </c>
      <c r="B6" s="10">
        <v>69747</v>
      </c>
      <c r="C6" s="10">
        <v>2059909</v>
      </c>
      <c r="D6" s="10">
        <v>1538031</v>
      </c>
      <c r="E6" s="10">
        <f t="shared" si="0"/>
        <v>521878</v>
      </c>
      <c r="F6" s="10">
        <f t="shared" si="1"/>
        <v>1678444.3703703703</v>
      </c>
      <c r="G6" s="10">
        <f t="shared" si="2"/>
        <v>140413.37037037034</v>
      </c>
      <c r="H6" s="10">
        <f t="shared" si="3"/>
        <v>98604.166666666672</v>
      </c>
      <c r="I6" s="10">
        <f t="shared" si="4"/>
        <v>592611.04166666663</v>
      </c>
      <c r="J6" s="10">
        <f t="shared" si="5"/>
        <v>424061.76</v>
      </c>
      <c r="K6" s="10">
        <v>63541</v>
      </c>
      <c r="L6" s="17">
        <f t="shared" si="6"/>
        <v>0.92701603107584096</v>
      </c>
      <c r="M6" s="10">
        <f t="shared" si="7"/>
        <v>10010.575296108293</v>
      </c>
      <c r="N6" s="9">
        <v>6.01</v>
      </c>
      <c r="O6" s="9">
        <v>6.08</v>
      </c>
      <c r="P6" s="9">
        <v>9.85</v>
      </c>
      <c r="Q6" s="9">
        <v>12.89</v>
      </c>
      <c r="R6" s="12">
        <v>0.72799999999999998</v>
      </c>
      <c r="S6" s="12">
        <v>0.72419999999999995</v>
      </c>
      <c r="T6" s="10">
        <f t="shared" si="8"/>
        <v>9351228.4800000004</v>
      </c>
      <c r="U6" s="10">
        <f t="shared" si="9"/>
        <v>10087450.665925926</v>
      </c>
      <c r="V6" s="9">
        <v>27</v>
      </c>
      <c r="W6" s="9">
        <v>22</v>
      </c>
      <c r="X6" s="9">
        <f t="shared" si="10"/>
        <v>5</v>
      </c>
    </row>
    <row r="7" spans="1:24" x14ac:dyDescent="0.25">
      <c r="A7" s="11" t="s">
        <v>29</v>
      </c>
      <c r="B7" s="10">
        <v>88693</v>
      </c>
      <c r="C7" s="10">
        <v>2359653</v>
      </c>
      <c r="D7" s="10">
        <v>1923270</v>
      </c>
      <c r="E7" s="10">
        <f t="shared" si="0"/>
        <v>436383</v>
      </c>
      <c r="F7" s="10">
        <f t="shared" si="1"/>
        <v>1922680.2222222222</v>
      </c>
      <c r="G7" s="10">
        <f t="shared" si="2"/>
        <v>-589.77777777775191</v>
      </c>
      <c r="H7" s="10">
        <f t="shared" si="3"/>
        <v>87512.666666666672</v>
      </c>
      <c r="I7" s="10">
        <f t="shared" si="4"/>
        <v>912757.1133333334</v>
      </c>
      <c r="J7" s="10">
        <f t="shared" si="5"/>
        <v>905555.53</v>
      </c>
      <c r="K7" s="10">
        <v>104683</v>
      </c>
      <c r="L7" s="17">
        <f t="shared" si="6"/>
        <v>0.97920727653296669</v>
      </c>
      <c r="M7" s="10">
        <f t="shared" si="7"/>
        <v>9799.850690556179</v>
      </c>
      <c r="N7" s="9">
        <v>10.43</v>
      </c>
      <c r="O7" s="9">
        <v>10.210000000000001</v>
      </c>
      <c r="P7" s="9">
        <v>8.93</v>
      </c>
      <c r="Q7" s="9">
        <v>13.62</v>
      </c>
      <c r="R7" s="12">
        <v>0.74399999999999999</v>
      </c>
      <c r="S7" s="12">
        <v>0.59760000000000002</v>
      </c>
      <c r="T7" s="10">
        <f t="shared" si="8"/>
        <v>19636586.700000003</v>
      </c>
      <c r="U7" s="10">
        <f t="shared" si="9"/>
        <v>20053554.717777777</v>
      </c>
      <c r="V7" s="9">
        <v>27</v>
      </c>
      <c r="W7" s="9">
        <v>22</v>
      </c>
      <c r="X7" s="9">
        <f t="shared" si="10"/>
        <v>5</v>
      </c>
    </row>
    <row r="8" spans="1:24" x14ac:dyDescent="0.25">
      <c r="A8" s="11" t="s">
        <v>30</v>
      </c>
      <c r="B8" s="10">
        <v>88011</v>
      </c>
      <c r="C8" s="10">
        <v>2139662</v>
      </c>
      <c r="D8" s="10">
        <v>1728587</v>
      </c>
      <c r="E8" s="10">
        <f t="shared" si="0"/>
        <v>411075</v>
      </c>
      <c r="F8" s="10">
        <f t="shared" si="1"/>
        <v>1822675.0370370371</v>
      </c>
      <c r="G8" s="10">
        <f t="shared" si="2"/>
        <v>94088.03703703708</v>
      </c>
      <c r="H8" s="10">
        <f t="shared" si="3"/>
        <v>99817.2</v>
      </c>
      <c r="I8" s="10">
        <f t="shared" si="4"/>
        <v>882384.04799999995</v>
      </c>
      <c r="J8" s="10">
        <f t="shared" si="5"/>
        <v>728731.08</v>
      </c>
      <c r="K8" s="10">
        <v>95578</v>
      </c>
      <c r="L8" s="17">
        <f t="shared" si="6"/>
        <v>0.88830083159707074</v>
      </c>
      <c r="M8" s="10">
        <f t="shared" si="7"/>
        <v>10133.725888324872</v>
      </c>
      <c r="N8" s="9">
        <v>8.84</v>
      </c>
      <c r="O8" s="9">
        <v>8.2799999999999994</v>
      </c>
      <c r="P8" s="9">
        <v>9.85</v>
      </c>
      <c r="Q8" s="9">
        <v>11.44</v>
      </c>
      <c r="R8" s="12">
        <v>0.68</v>
      </c>
      <c r="S8" s="12">
        <v>0.6179</v>
      </c>
      <c r="T8" s="10">
        <f t="shared" si="8"/>
        <v>14312700.359999999</v>
      </c>
      <c r="U8" s="10">
        <f t="shared" si="9"/>
        <v>16112447.327407407</v>
      </c>
      <c r="V8" s="9">
        <v>27</v>
      </c>
      <c r="W8" s="9">
        <v>23</v>
      </c>
      <c r="X8" s="9">
        <f t="shared" si="10"/>
        <v>4</v>
      </c>
    </row>
    <row r="9" spans="1:24" x14ac:dyDescent="0.25">
      <c r="A9" s="11" t="s">
        <v>31</v>
      </c>
      <c r="B9" s="10">
        <v>85469</v>
      </c>
      <c r="C9" s="10">
        <v>2926896</v>
      </c>
      <c r="D9" s="10">
        <v>2462141</v>
      </c>
      <c r="E9" s="10">
        <f t="shared" si="0"/>
        <v>464755</v>
      </c>
      <c r="F9" s="10">
        <f t="shared" si="1"/>
        <v>2493281.777777778</v>
      </c>
      <c r="G9" s="10">
        <f t="shared" si="2"/>
        <v>31140.777777777985</v>
      </c>
      <c r="H9" s="10">
        <f t="shared" si="3"/>
        <v>110044.8</v>
      </c>
      <c r="I9" s="10">
        <f t="shared" si="4"/>
        <v>797824.8</v>
      </c>
      <c r="J9" s="10">
        <f t="shared" si="5"/>
        <v>601701.76</v>
      </c>
      <c r="K9" s="10">
        <v>103396</v>
      </c>
      <c r="L9" s="17">
        <f t="shared" si="6"/>
        <v>0.95890638343520718</v>
      </c>
      <c r="M9" s="10">
        <f t="shared" si="7"/>
        <v>11172.060913705585</v>
      </c>
      <c r="N9" s="9">
        <v>7.25</v>
      </c>
      <c r="O9" s="9">
        <v>7.04</v>
      </c>
      <c r="P9" s="9">
        <v>9.85</v>
      </c>
      <c r="Q9" s="9">
        <v>13.22</v>
      </c>
      <c r="R9" s="12">
        <v>0.68</v>
      </c>
      <c r="S9" s="12">
        <v>0.63449999999999995</v>
      </c>
      <c r="T9" s="10">
        <f t="shared" si="8"/>
        <v>17333472.640000001</v>
      </c>
      <c r="U9" s="10">
        <f t="shared" si="9"/>
        <v>18076292.888888892</v>
      </c>
      <c r="V9" s="9">
        <v>27</v>
      </c>
      <c r="W9" s="9">
        <v>23</v>
      </c>
      <c r="X9" s="9">
        <f t="shared" si="10"/>
        <v>4</v>
      </c>
    </row>
    <row r="10" spans="1:24" ht="14.25" customHeight="1" thickBot="1" x14ac:dyDescent="0.3">
      <c r="A10" s="11" t="s">
        <v>32</v>
      </c>
      <c r="B10" s="10">
        <v>124521</v>
      </c>
      <c r="C10" s="10">
        <v>3850816</v>
      </c>
      <c r="D10" s="10">
        <v>2709490</v>
      </c>
      <c r="E10" s="10">
        <f t="shared" si="0"/>
        <v>1141326</v>
      </c>
      <c r="F10" s="10">
        <f t="shared" si="1"/>
        <v>3280324.7407407407</v>
      </c>
      <c r="G10" s="10">
        <f t="shared" si="2"/>
        <v>570834.74074074067</v>
      </c>
      <c r="H10" s="10">
        <f t="shared" si="3"/>
        <v>253169.4</v>
      </c>
      <c r="I10" s="10">
        <f t="shared" si="4"/>
        <v>2582327.88</v>
      </c>
      <c r="J10" s="10">
        <f t="shared" si="5"/>
        <v>1192911.18</v>
      </c>
      <c r="K10" s="10">
        <v>144004</v>
      </c>
      <c r="L10" s="17">
        <f t="shared" si="6"/>
        <v>0.7757754828960236</v>
      </c>
      <c r="M10" s="10">
        <f t="shared" si="7"/>
        <v>25702.477157360405</v>
      </c>
      <c r="N10" s="9">
        <v>10.199999999999999</v>
      </c>
      <c r="O10" s="9">
        <v>9.58</v>
      </c>
      <c r="P10" s="9">
        <v>9.85</v>
      </c>
      <c r="Q10" s="9">
        <v>11.57</v>
      </c>
      <c r="R10" s="12">
        <v>0.65</v>
      </c>
      <c r="S10" s="12">
        <v>0.65110000000000001</v>
      </c>
      <c r="T10" s="10">
        <f t="shared" si="8"/>
        <v>25956914.199999999</v>
      </c>
      <c r="U10" s="10">
        <f t="shared" si="9"/>
        <v>33459312.355555553</v>
      </c>
      <c r="V10" s="9">
        <v>27</v>
      </c>
      <c r="W10" s="9">
        <v>23</v>
      </c>
      <c r="X10" s="9">
        <f t="shared" si="10"/>
        <v>4</v>
      </c>
    </row>
    <row r="11" spans="1:24" ht="27.75" customHeight="1" thickTop="1" thickBot="1" x14ac:dyDescent="0.3">
      <c r="A11" s="7" t="s">
        <v>33</v>
      </c>
      <c r="B11" s="8">
        <v>562001</v>
      </c>
      <c r="C11" s="8">
        <f>SUM(C4:C10)</f>
        <v>17848817</v>
      </c>
      <c r="D11" s="8">
        <v>12810652</v>
      </c>
      <c r="E11" s="8">
        <f>SUM(E4:E10)</f>
        <v>5038165</v>
      </c>
      <c r="F11" s="8">
        <f t="shared" ref="F11:G11" si="11">SUM(F4:F10)</f>
        <v>14873753.629629629</v>
      </c>
      <c r="G11" s="8">
        <f t="shared" si="11"/>
        <v>2063101.6296296297</v>
      </c>
      <c r="H11" s="8">
        <f t="shared" si="3"/>
        <v>933361</v>
      </c>
      <c r="I11" s="8">
        <f t="shared" si="4"/>
        <v>7672227.4200000009</v>
      </c>
      <c r="J11" s="8">
        <f t="shared" si="5"/>
        <v>4636508.25</v>
      </c>
      <c r="K11" s="8">
        <v>622458.77</v>
      </c>
      <c r="L11" s="13">
        <f t="shared" si="6"/>
        <v>0.86443587305134917</v>
      </c>
      <c r="M11" s="8">
        <f t="shared" si="7"/>
        <v>95729.333333333328</v>
      </c>
      <c r="N11" s="7">
        <v>8.2200000000000006</v>
      </c>
      <c r="O11" s="7">
        <v>8.25</v>
      </c>
      <c r="P11" s="7">
        <v>9.75</v>
      </c>
      <c r="Q11" s="7">
        <v>12.51</v>
      </c>
      <c r="R11" s="13">
        <v>0.68620000000000003</v>
      </c>
      <c r="S11" s="13">
        <v>0.64380000000000004</v>
      </c>
      <c r="T11" s="8">
        <f t="shared" si="8"/>
        <v>105687879</v>
      </c>
      <c r="U11" s="8">
        <f t="shared" si="9"/>
        <v>122262254.83555555</v>
      </c>
      <c r="V11" s="7">
        <v>27</v>
      </c>
      <c r="W11" s="7">
        <v>22</v>
      </c>
      <c r="X11" s="7">
        <f t="shared" si="10"/>
        <v>5</v>
      </c>
    </row>
    <row r="12" spans="1:24" ht="15.75" customHeight="1" thickTop="1" x14ac:dyDescent="0.25">
      <c r="A12" s="11" t="s">
        <v>34</v>
      </c>
      <c r="B12" s="10">
        <v>113533</v>
      </c>
      <c r="C12" s="10">
        <v>4329238</v>
      </c>
      <c r="D12" s="10">
        <v>3139890</v>
      </c>
      <c r="E12" s="10">
        <f t="shared" si="0"/>
        <v>1189348</v>
      </c>
      <c r="F12" s="10">
        <f t="shared" si="1"/>
        <v>3663201.3846153845</v>
      </c>
      <c r="G12" s="10">
        <f t="shared" si="2"/>
        <v>523311.38461538451</v>
      </c>
      <c r="H12" s="10">
        <f t="shared" si="3"/>
        <v>260576.2</v>
      </c>
      <c r="I12" s="10">
        <f t="shared" si="4"/>
        <v>1073573.9440000001</v>
      </c>
      <c r="J12" s="10">
        <f t="shared" si="5"/>
        <v>440508.04</v>
      </c>
      <c r="K12" s="10">
        <v>117459</v>
      </c>
      <c r="L12" s="17">
        <f t="shared" si="6"/>
        <v>0.80721300194590129</v>
      </c>
      <c r="M12" s="10">
        <f t="shared" si="7"/>
        <v>23688.745454545457</v>
      </c>
      <c r="N12" s="9">
        <v>4.12</v>
      </c>
      <c r="O12" s="9">
        <v>3.88</v>
      </c>
      <c r="P12" s="9">
        <v>11</v>
      </c>
      <c r="Q12" s="9">
        <v>10.31</v>
      </c>
      <c r="R12" s="12">
        <v>0.8</v>
      </c>
      <c r="S12" s="12">
        <v>0.78169999999999995</v>
      </c>
      <c r="T12" s="10">
        <f t="shared" si="8"/>
        <v>12182773.199999999</v>
      </c>
      <c r="U12" s="10">
        <f t="shared" si="9"/>
        <v>15092389.704615384</v>
      </c>
      <c r="V12" s="9">
        <v>26</v>
      </c>
      <c r="W12" s="9">
        <v>22</v>
      </c>
      <c r="X12" s="9">
        <f t="shared" si="10"/>
        <v>4</v>
      </c>
    </row>
    <row r="13" spans="1:24" ht="14.25" customHeight="1" x14ac:dyDescent="0.25">
      <c r="A13" s="11" t="s">
        <v>35</v>
      </c>
      <c r="B13" s="10">
        <v>18654</v>
      </c>
      <c r="C13" s="10">
        <v>800312</v>
      </c>
      <c r="D13" s="10">
        <v>585827</v>
      </c>
      <c r="E13" s="10">
        <f t="shared" si="0"/>
        <v>214485</v>
      </c>
      <c r="F13" s="10">
        <f t="shared" si="1"/>
        <v>652106.07407407404</v>
      </c>
      <c r="G13" s="10">
        <f t="shared" si="2"/>
        <v>66279.074074074044</v>
      </c>
      <c r="H13" s="10">
        <f t="shared" si="3"/>
        <v>38856.5</v>
      </c>
      <c r="I13" s="10">
        <f t="shared" si="4"/>
        <v>174854.25</v>
      </c>
      <c r="J13" s="18">
        <f t="shared" si="5"/>
        <v>91031.52</v>
      </c>
      <c r="K13" s="9">
        <v>27416</v>
      </c>
      <c r="L13" s="17">
        <f t="shared" si="6"/>
        <v>0.97422315297034157</v>
      </c>
      <c r="M13" s="10">
        <f t="shared" si="7"/>
        <v>3944.8223350253807</v>
      </c>
      <c r="N13" s="9">
        <v>4.5</v>
      </c>
      <c r="O13" s="9">
        <v>4.88</v>
      </c>
      <c r="P13" s="9">
        <v>9.85</v>
      </c>
      <c r="Q13" s="9">
        <v>11.84</v>
      </c>
      <c r="R13" s="12">
        <v>0.65</v>
      </c>
      <c r="S13" s="12">
        <v>0.40710000000000002</v>
      </c>
      <c r="T13" s="9">
        <f t="shared" si="8"/>
        <v>2858835.76</v>
      </c>
      <c r="U13" s="10">
        <f t="shared" si="9"/>
        <v>2934477.333333333</v>
      </c>
      <c r="V13" s="9">
        <v>27</v>
      </c>
      <c r="W13" s="9">
        <v>22</v>
      </c>
      <c r="X13" s="9">
        <f t="shared" si="10"/>
        <v>5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12810652</v>
      </c>
      <c r="C18" s="14">
        <f>QUOTIENT(B11,10000)*10000</f>
        <v>560000</v>
      </c>
      <c r="D18" s="14">
        <f t="shared" ref="D18:D23" si="12">C18*$X$11</f>
        <v>2800000</v>
      </c>
      <c r="E18" s="14">
        <f t="shared" ref="E18:E23" si="13">$D$11+D18</f>
        <v>15610652</v>
      </c>
      <c r="F18" s="14">
        <f t="shared" ref="F18:F23" si="14">$C$11-E18</f>
        <v>2238165</v>
      </c>
    </row>
    <row r="19" spans="1:6" x14ac:dyDescent="0.25">
      <c r="A19" s="16" t="s">
        <v>43</v>
      </c>
      <c r="B19" s="15"/>
      <c r="C19" s="14">
        <f>C18+35000</f>
        <v>595000</v>
      </c>
      <c r="D19" s="14">
        <f t="shared" si="12"/>
        <v>2975000</v>
      </c>
      <c r="E19" s="14">
        <f t="shared" si="13"/>
        <v>15785652</v>
      </c>
      <c r="F19" s="14">
        <f t="shared" si="14"/>
        <v>2063165</v>
      </c>
    </row>
    <row r="20" spans="1:6" x14ac:dyDescent="0.25">
      <c r="A20" s="16" t="s">
        <v>43</v>
      </c>
      <c r="B20" s="15"/>
      <c r="C20" s="14">
        <f>C19+35000</f>
        <v>630000</v>
      </c>
      <c r="D20" s="14">
        <f t="shared" si="12"/>
        <v>3150000</v>
      </c>
      <c r="E20" s="14">
        <f t="shared" si="13"/>
        <v>15960652</v>
      </c>
      <c r="F20" s="14">
        <f t="shared" si="14"/>
        <v>1888165</v>
      </c>
    </row>
    <row r="21" spans="1:6" x14ac:dyDescent="0.25">
      <c r="A21" s="16" t="s">
        <v>43</v>
      </c>
      <c r="B21" s="15"/>
      <c r="C21" s="14">
        <f>C20+35000</f>
        <v>665000</v>
      </c>
      <c r="D21" s="14">
        <f t="shared" si="12"/>
        <v>3325000</v>
      </c>
      <c r="E21" s="14">
        <f t="shared" si="13"/>
        <v>16135652</v>
      </c>
      <c r="F21" s="14">
        <f t="shared" si="14"/>
        <v>1713165</v>
      </c>
    </row>
    <row r="22" spans="1:6" x14ac:dyDescent="0.25">
      <c r="A22" s="16" t="s">
        <v>43</v>
      </c>
      <c r="B22" s="15"/>
      <c r="C22" s="14">
        <f>C21+35000</f>
        <v>700000</v>
      </c>
      <c r="D22" s="14">
        <f t="shared" si="12"/>
        <v>3500000</v>
      </c>
      <c r="E22" s="14">
        <f t="shared" si="13"/>
        <v>16310652</v>
      </c>
      <c r="F22" s="14">
        <f t="shared" si="14"/>
        <v>1538165</v>
      </c>
    </row>
    <row r="23" spans="1:6" x14ac:dyDescent="0.25">
      <c r="A23" s="16" t="s">
        <v>43</v>
      </c>
      <c r="B23" s="15"/>
      <c r="C23" s="14">
        <f>C22+35000</f>
        <v>735000</v>
      </c>
      <c r="D23" s="14">
        <f t="shared" si="12"/>
        <v>3675000</v>
      </c>
      <c r="E23" s="14">
        <f t="shared" si="13"/>
        <v>16485652</v>
      </c>
      <c r="F23" s="14">
        <f t="shared" si="14"/>
        <v>1363165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2025-05-27T06:30:37Z</dcterms:modified>
</cp:coreProperties>
</file>