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6B3002BE-D315-4EB7-91A3-FB001F629EC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G12" i="1"/>
  <c r="F12" i="1"/>
  <c r="U12" i="1" s="1"/>
  <c r="E12" i="1"/>
  <c r="H12" i="1" s="1"/>
  <c r="X11" i="1"/>
  <c r="T11" i="1"/>
  <c r="J11" i="1"/>
  <c r="C11" i="1"/>
  <c r="X10" i="1"/>
  <c r="H10" i="1" s="1"/>
  <c r="T10" i="1"/>
  <c r="J10" i="1"/>
  <c r="F10" i="1"/>
  <c r="U10" i="1" s="1"/>
  <c r="L10" i="1" s="1"/>
  <c r="E10" i="1"/>
  <c r="X9" i="1"/>
  <c r="T9" i="1"/>
  <c r="J9" i="1"/>
  <c r="F9" i="1"/>
  <c r="G9" i="1" s="1"/>
  <c r="E9" i="1"/>
  <c r="H9" i="1" s="1"/>
  <c r="X8" i="1"/>
  <c r="T8" i="1"/>
  <c r="J8" i="1"/>
  <c r="F8" i="1"/>
  <c r="G8" i="1" s="1"/>
  <c r="E8" i="1"/>
  <c r="H8" i="1" s="1"/>
  <c r="X7" i="1"/>
  <c r="T7" i="1"/>
  <c r="J7" i="1"/>
  <c r="H7" i="1"/>
  <c r="I7" i="1" s="1"/>
  <c r="G7" i="1"/>
  <c r="F7" i="1"/>
  <c r="U7" i="1" s="1"/>
  <c r="E7" i="1"/>
  <c r="X6" i="1"/>
  <c r="H6" i="1" s="1"/>
  <c r="T6" i="1"/>
  <c r="J6" i="1"/>
  <c r="G6" i="1"/>
  <c r="F6" i="1"/>
  <c r="U6" i="1" s="1"/>
  <c r="L6" i="1" s="1"/>
  <c r="E6" i="1"/>
  <c r="X5" i="1"/>
  <c r="T5" i="1"/>
  <c r="J5" i="1"/>
  <c r="F5" i="1"/>
  <c r="G5" i="1" s="1"/>
  <c r="E5" i="1"/>
  <c r="H5" i="1" s="1"/>
  <c r="X4" i="1"/>
  <c r="T4" i="1"/>
  <c r="J4" i="1"/>
  <c r="F4" i="1"/>
  <c r="E4" i="1"/>
  <c r="H4" i="1" s="1"/>
  <c r="B2" i="1"/>
  <c r="G10" i="1" l="1"/>
  <c r="F11" i="1"/>
  <c r="U11" i="1" s="1"/>
  <c r="L7" i="1"/>
  <c r="L11" i="1"/>
  <c r="I13" i="1"/>
  <c r="M13" i="1"/>
  <c r="I9" i="1"/>
  <c r="M9" i="1"/>
  <c r="I5" i="1"/>
  <c r="M5" i="1"/>
  <c r="I10" i="1"/>
  <c r="M10" i="1"/>
  <c r="M4" i="1"/>
  <c r="I4" i="1"/>
  <c r="I6" i="1"/>
  <c r="M6" i="1"/>
  <c r="M8" i="1"/>
  <c r="I8" i="1"/>
  <c r="M12" i="1"/>
  <c r="I12" i="1"/>
  <c r="L12" i="1"/>
  <c r="U5" i="1"/>
  <c r="L5" i="1" s="1"/>
  <c r="M7" i="1"/>
  <c r="U8" i="1"/>
  <c r="L8" i="1" s="1"/>
  <c r="U13" i="1"/>
  <c r="L13" i="1" s="1"/>
  <c r="C19" i="1"/>
  <c r="U9" i="1"/>
  <c r="L9" i="1" s="1"/>
  <c r="U4" i="1"/>
  <c r="L4" i="1" s="1"/>
  <c r="G4" i="1"/>
  <c r="E11" i="1"/>
  <c r="H11" i="1" s="1"/>
  <c r="A18" i="1"/>
  <c r="F18" i="1"/>
  <c r="G11" i="1" l="1"/>
  <c r="D19" i="1"/>
  <c r="E19" i="1" s="1"/>
  <c r="F19" i="1" s="1"/>
  <c r="C20" i="1"/>
  <c r="I11" i="1"/>
  <c r="M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<sst xmlns="http://schemas.openxmlformats.org/spreadsheetml/2006/main" count="48" uniqueCount="44">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</sst>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45804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88695</v>
      </c>
      <c r="C4" s="10">
        <v>4258032</v>
      </c>
      <c r="D4" s="10">
        <v>2326203</v>
      </c>
      <c r="E4" s="10">
        <f t="shared" ref="E4:E10" si="0">C4-D4</f>
        <v>1931829</v>
      </c>
      <c r="F4" s="10">
        <f t="shared" ref="F4:F10" si="1">C4*W4/V4</f>
        <v>3627212.4444444445</v>
      </c>
      <c r="G4" s="10">
        <f t="shared" ref="G4:G10" si="2">F4-D4</f>
        <v>1301009.4444444445</v>
      </c>
      <c r="H4" s="10">
        <f t="shared" ref="H4:H13" si="3">(E4+B4)/(X4+1)</f>
        <v>404104.8</v>
      </c>
      <c r="I4" s="10">
        <f t="shared" ref="I4:I13" si="4">H4*N4</f>
        <v>3123730.1040000003</v>
      </c>
      <c r="J4" s="10">
        <f t="shared" ref="J4:J13" si="5">B4*O4</f>
        <v>699803.54999999993</v>
      </c>
      <c r="K4" s="10">
        <v>92983</v>
      </c>
      <c r="L4" s="17">
        <f t="shared" ref="L4:L13" si="6">T4/U4</f>
        <v>0.65459416238124379</v>
      </c>
      <c r="M4" s="10">
        <f t="shared" ref="M4:M13" si="7">H4/P4</f>
        <v>41025.868020304566</v>
      </c>
      <c r="N4" s="9">
        <v>7.73</v>
      </c>
      <c r="O4" s="9">
        <v>7.89</v>
      </c>
      <c r="P4" s="9">
        <v>9.85</v>
      </c>
      <c r="Q4" s="9">
        <v>12.63</v>
      </c>
      <c r="R4" s="12">
        <v>0.68</v>
      </c>
      <c r="S4" s="12">
        <v>0.68569999999999998</v>
      </c>
      <c r="T4" s="10">
        <f t="shared" ref="T4:T13" si="8">O4*D4</f>
        <v>18353741.669999998</v>
      </c>
      <c r="U4" s="10">
        <f t="shared" ref="U4:U13" si="9">N4*F4</f>
        <v>28038352.195555557</v>
      </c>
      <c r="V4" s="9">
        <v>27</v>
      </c>
      <c r="W4" s="9">
        <v>23</v>
      </c>
      <c r="X4" s="9">
        <f t="shared" ref="X4:X13" si="10">V4-W4</f>
        <v>4</v>
      </c>
    </row>
    <row r="5" spans="1:24" x14ac:dyDescent="0.25">
      <c r="A5" s="11" t="s">
        <v>27</v>
      </c>
      <c r="B5" s="10">
        <v>10495</v>
      </c>
      <c r="C5" s="10">
        <v>253849</v>
      </c>
      <c r="D5" s="10">
        <v>222120</v>
      </c>
      <c r="E5" s="10">
        <f t="shared" si="0"/>
        <v>31729</v>
      </c>
      <c r="F5" s="10">
        <f t="shared" si="1"/>
        <v>216241.74074074073</v>
      </c>
      <c r="G5" s="10">
        <f t="shared" si="2"/>
        <v>-5878.25925925927</v>
      </c>
      <c r="H5" s="10">
        <f t="shared" si="3"/>
        <v>8444.7999999999993</v>
      </c>
      <c r="I5" s="10">
        <f t="shared" si="4"/>
        <v>55651.231999999996</v>
      </c>
      <c r="J5" s="10">
        <f t="shared" si="5"/>
        <v>71575.900000000009</v>
      </c>
      <c r="K5" s="10">
        <v>12413</v>
      </c>
      <c r="L5" s="17">
        <f t="shared" si="6"/>
        <v>1.06303385536529</v>
      </c>
      <c r="M5" s="18">
        <f t="shared" si="7"/>
        <v>857.34010152284259</v>
      </c>
      <c r="N5" s="9">
        <v>6.59</v>
      </c>
      <c r="O5" s="9">
        <v>6.82</v>
      </c>
      <c r="P5" s="9">
        <v>9.85</v>
      </c>
      <c r="Q5" s="9">
        <v>10.81</v>
      </c>
      <c r="R5" s="12">
        <v>0.63</v>
      </c>
      <c r="S5" s="12">
        <v>0.61399999999999999</v>
      </c>
      <c r="T5" s="10">
        <f t="shared" si="8"/>
        <v>1514858.4000000001</v>
      </c>
      <c r="U5" s="10">
        <f t="shared" si="9"/>
        <v>1425033.0714814814</v>
      </c>
      <c r="V5" s="9">
        <v>27</v>
      </c>
      <c r="W5" s="9">
        <v>23</v>
      </c>
      <c r="X5" s="9">
        <f t="shared" si="10"/>
        <v>4</v>
      </c>
    </row>
    <row r="6" spans="1:24" x14ac:dyDescent="0.25">
      <c r="A6" s="11" t="s">
        <v>28</v>
      </c>
      <c r="B6" s="10">
        <v>71170</v>
      </c>
      <c r="C6" s="10">
        <v>2059909</v>
      </c>
      <c r="D6" s="10">
        <v>1609846</v>
      </c>
      <c r="E6" s="10">
        <f t="shared" si="0"/>
        <v>450063</v>
      </c>
      <c r="F6" s="10">
        <f t="shared" si="1"/>
        <v>1754737.2962962964</v>
      </c>
      <c r="G6" s="10">
        <f t="shared" si="2"/>
        <v>144891.29629629641</v>
      </c>
      <c r="H6" s="10">
        <f t="shared" si="3"/>
        <v>104246.6</v>
      </c>
      <c r="I6" s="10">
        <f t="shared" si="4"/>
        <v>626522.06599999999</v>
      </c>
      <c r="J6" s="10">
        <f t="shared" si="5"/>
        <v>432713.6</v>
      </c>
      <c r="K6" s="10">
        <v>64707</v>
      </c>
      <c r="L6" s="17">
        <f t="shared" si="6"/>
        <v>0.9281140200457032</v>
      </c>
      <c r="M6" s="10">
        <f t="shared" si="7"/>
        <v>10583.411167512691</v>
      </c>
      <c r="N6" s="9">
        <v>6.01</v>
      </c>
      <c r="O6" s="9">
        <v>6.08</v>
      </c>
      <c r="P6" s="9">
        <v>9.85</v>
      </c>
      <c r="Q6" s="9">
        <v>12.91</v>
      </c>
      <c r="R6" s="12">
        <v>0.72799999999999998</v>
      </c>
      <c r="S6" s="12">
        <v>0.72529999999999994</v>
      </c>
      <c r="T6" s="10">
        <f t="shared" si="8"/>
        <v>9787863.6799999997</v>
      </c>
      <c r="U6" s="10">
        <f t="shared" si="9"/>
        <v>10545971.150740741</v>
      </c>
      <c r="V6" s="9">
        <v>27</v>
      </c>
      <c r="W6" s="9">
        <v>23</v>
      </c>
      <c r="X6" s="9">
        <f t="shared" si="10"/>
        <v>4</v>
      </c>
    </row>
    <row r="7" spans="1:24" x14ac:dyDescent="0.25">
      <c r="A7" s="11" t="s">
        <v>29</v>
      </c>
      <c r="B7" s="10">
        <v>88157</v>
      </c>
      <c r="C7" s="10">
        <v>2359653</v>
      </c>
      <c r="D7" s="10">
        <v>2011708</v>
      </c>
      <c r="E7" s="10">
        <f t="shared" si="0"/>
        <v>347945</v>
      </c>
      <c r="F7" s="10">
        <f t="shared" si="1"/>
        <v>2010074.7777777778</v>
      </c>
      <c r="G7" s="10">
        <f t="shared" si="2"/>
        <v>-1633.2222222222481</v>
      </c>
      <c r="H7" s="10">
        <f t="shared" si="3"/>
        <v>87220.4</v>
      </c>
      <c r="I7" s="10">
        <f t="shared" si="4"/>
        <v>909708.77199999988</v>
      </c>
      <c r="J7" s="10">
        <f t="shared" si="5"/>
        <v>900082.97000000009</v>
      </c>
      <c r="K7" s="10">
        <v>104339</v>
      </c>
      <c r="L7" s="17">
        <f t="shared" si="6"/>
        <v>0.97970237873654931</v>
      </c>
      <c r="M7" s="10">
        <f t="shared" si="7"/>
        <v>9767.1220604703249</v>
      </c>
      <c r="N7" s="9">
        <v>10.43</v>
      </c>
      <c r="O7" s="9">
        <v>10.210000000000001</v>
      </c>
      <c r="P7" s="9">
        <v>8.93</v>
      </c>
      <c r="Q7" s="9">
        <v>13.64</v>
      </c>
      <c r="R7" s="12">
        <v>0.74399999999999999</v>
      </c>
      <c r="S7" s="12">
        <v>0.59799999999999998</v>
      </c>
      <c r="T7" s="10">
        <f t="shared" si="8"/>
        <v>20539538.680000003</v>
      </c>
      <c r="U7" s="10">
        <f t="shared" si="9"/>
        <v>20965079.932222221</v>
      </c>
      <c r="V7" s="9">
        <v>27</v>
      </c>
      <c r="W7" s="9">
        <v>23</v>
      </c>
      <c r="X7" s="9">
        <f t="shared" si="10"/>
        <v>4</v>
      </c>
    </row>
    <row r="8" spans="1:24" x14ac:dyDescent="0.25">
      <c r="A8" s="11" t="s">
        <v>30</v>
      </c>
      <c r="B8" s="10">
        <v>86355</v>
      </c>
      <c r="C8" s="10">
        <v>2139662</v>
      </c>
      <c r="D8" s="10">
        <v>1814942</v>
      </c>
      <c r="E8" s="10">
        <f t="shared" si="0"/>
        <v>324720</v>
      </c>
      <c r="F8" s="10">
        <f t="shared" si="1"/>
        <v>1901921.7777777778</v>
      </c>
      <c r="G8" s="10">
        <f t="shared" si="2"/>
        <v>86979.777777777752</v>
      </c>
      <c r="H8" s="10">
        <f t="shared" si="3"/>
        <v>102768.75</v>
      </c>
      <c r="I8" s="10">
        <f t="shared" si="4"/>
        <v>908475.75</v>
      </c>
      <c r="J8" s="10">
        <f t="shared" si="5"/>
        <v>713292.29999999993</v>
      </c>
      <c r="K8" s="10">
        <v>96040</v>
      </c>
      <c r="L8" s="17">
        <f t="shared" si="6"/>
        <v>0.89165712009675002</v>
      </c>
      <c r="M8" s="10">
        <f t="shared" si="7"/>
        <v>10433.375634517766</v>
      </c>
      <c r="N8" s="9">
        <v>8.84</v>
      </c>
      <c r="O8" s="9">
        <v>8.26</v>
      </c>
      <c r="P8" s="9">
        <v>9.85</v>
      </c>
      <c r="Q8" s="9">
        <v>11.47</v>
      </c>
      <c r="R8" s="12">
        <v>0.68</v>
      </c>
      <c r="S8" s="12">
        <v>0.61770000000000003</v>
      </c>
      <c r="T8" s="10">
        <f t="shared" si="8"/>
        <v>14991420.92</v>
      </c>
      <c r="U8" s="10">
        <f t="shared" si="9"/>
        <v>16812988.515555557</v>
      </c>
      <c r="V8" s="9">
        <v>27</v>
      </c>
      <c r="W8" s="9">
        <v>24</v>
      </c>
      <c r="X8" s="9">
        <f t="shared" si="10"/>
        <v>3</v>
      </c>
    </row>
    <row r="9" spans="1:24" x14ac:dyDescent="0.25">
      <c r="A9" s="11" t="s">
        <v>31</v>
      </c>
      <c r="B9" s="10">
        <v>100373</v>
      </c>
      <c r="C9" s="10">
        <v>2926896</v>
      </c>
      <c r="D9" s="10">
        <v>2562719</v>
      </c>
      <c r="E9" s="10">
        <f t="shared" si="0"/>
        <v>364177</v>
      </c>
      <c r="F9" s="10">
        <f t="shared" si="1"/>
        <v>2601685.3333333335</v>
      </c>
      <c r="G9" s="10">
        <f t="shared" si="2"/>
        <v>38966.333333333489</v>
      </c>
      <c r="H9" s="10">
        <f t="shared" si="3"/>
        <v>116137.5</v>
      </c>
      <c r="I9" s="10">
        <f t="shared" si="4"/>
        <v>841996.875</v>
      </c>
      <c r="J9" s="10">
        <f t="shared" si="5"/>
        <v>710640.84</v>
      </c>
      <c r="K9" s="10">
        <v>123152</v>
      </c>
      <c r="L9" s="17">
        <f t="shared" si="6"/>
        <v>0.96192557411415147</v>
      </c>
      <c r="M9" s="10">
        <f t="shared" si="7"/>
        <v>11790.609137055839</v>
      </c>
      <c r="N9" s="9">
        <v>7.25</v>
      </c>
      <c r="O9" s="9">
        <v>7.08</v>
      </c>
      <c r="P9" s="9">
        <v>9.85</v>
      </c>
      <c r="Q9" s="9">
        <v>13.26</v>
      </c>
      <c r="R9" s="12">
        <v>0.68</v>
      </c>
      <c r="S9" s="12">
        <v>0.6341</v>
      </c>
      <c r="T9" s="10">
        <f t="shared" si="8"/>
        <v>18144050.52</v>
      </c>
      <c r="U9" s="10">
        <f t="shared" si="9"/>
        <v>18862218.666666668</v>
      </c>
      <c r="V9" s="9">
        <v>27</v>
      </c>
      <c r="W9" s="9">
        <v>24</v>
      </c>
      <c r="X9" s="9">
        <f t="shared" si="10"/>
        <v>3</v>
      </c>
    </row>
    <row r="10" spans="1:24" ht="14.25" customHeight="1" thickBot="1" x14ac:dyDescent="0.3">
      <c r="A10" s="11" t="s">
        <v>32</v>
      </c>
      <c r="B10" s="10">
        <v>116416</v>
      </c>
      <c r="C10" s="10">
        <v>3850816</v>
      </c>
      <c r="D10" s="10">
        <v>2829105</v>
      </c>
      <c r="E10" s="10">
        <f t="shared" si="0"/>
        <v>1021711</v>
      </c>
      <c r="F10" s="10">
        <f t="shared" si="1"/>
        <v>3422947.5555555555</v>
      </c>
      <c r="G10" s="10">
        <f t="shared" si="2"/>
        <v>593842.5555555555</v>
      </c>
      <c r="H10" s="10">
        <f t="shared" si="3"/>
        <v>284531.75</v>
      </c>
      <c r="I10" s="10">
        <f t="shared" si="4"/>
        <v>2902223.8499999996</v>
      </c>
      <c r="J10" s="10">
        <f t="shared" si="5"/>
        <v>1115265.28</v>
      </c>
      <c r="K10" s="10">
        <v>136486</v>
      </c>
      <c r="L10" s="17">
        <f t="shared" si="6"/>
        <v>0.77627242339866487</v>
      </c>
      <c r="M10" s="10">
        <f t="shared" si="7"/>
        <v>28886.472081218275</v>
      </c>
      <c r="N10" s="9">
        <v>10.199999999999999</v>
      </c>
      <c r="O10" s="9">
        <v>9.58</v>
      </c>
      <c r="P10" s="9">
        <v>9.85</v>
      </c>
      <c r="Q10" s="9">
        <v>11.59</v>
      </c>
      <c r="R10" s="12">
        <v>0.65</v>
      </c>
      <c r="S10" s="12">
        <v>0.65059999999999996</v>
      </c>
      <c r="T10" s="10">
        <f t="shared" si="8"/>
        <v>27102825.899999999</v>
      </c>
      <c r="U10" s="10">
        <f t="shared" si="9"/>
        <v>34914065.066666663</v>
      </c>
      <c r="V10" s="9">
        <v>27</v>
      </c>
      <c r="W10" s="9">
        <v>24</v>
      </c>
      <c r="X10" s="9">
        <f t="shared" si="10"/>
        <v>3</v>
      </c>
    </row>
    <row r="11" spans="1:24" ht="27.75" customHeight="1" thickTop="1" thickBot="1" x14ac:dyDescent="0.3">
      <c r="A11" s="7" t="s">
        <v>33</v>
      </c>
      <c r="B11" s="8">
        <v>561661</v>
      </c>
      <c r="C11" s="8">
        <f>SUM(C4:C10)</f>
        <v>17848817</v>
      </c>
      <c r="D11" s="8">
        <v>13376643</v>
      </c>
      <c r="E11" s="8">
        <f>SUM(E4:E10)</f>
        <v>4472174</v>
      </c>
      <c r="F11" s="8">
        <f>SUM(F4:F10)</f>
        <v>15534820.925925927</v>
      </c>
      <c r="G11" s="8">
        <f>SUM(G4:G10)</f>
        <v>2158177.9259259263</v>
      </c>
      <c r="H11" s="8">
        <f t="shared" si="3"/>
        <v>1006767</v>
      </c>
      <c r="I11" s="8">
        <f t="shared" si="4"/>
        <v>8275624.7400000002</v>
      </c>
      <c r="J11" s="8">
        <f t="shared" si="5"/>
        <v>4639319.8600000003</v>
      </c>
      <c r="K11" s="8">
        <v>630120.36</v>
      </c>
      <c r="L11" s="13">
        <f t="shared" si="6"/>
        <v>0.86526495653721214</v>
      </c>
      <c r="M11" s="8">
        <f t="shared" si="7"/>
        <v>103258.15384615384</v>
      </c>
      <c r="N11" s="7">
        <v>8.2200000000000006</v>
      </c>
      <c r="O11" s="7">
        <v>8.26</v>
      </c>
      <c r="P11" s="7">
        <v>9.75</v>
      </c>
      <c r="Q11" s="7">
        <v>12.52</v>
      </c>
      <c r="R11" s="13">
        <v>0.68620000000000003</v>
      </c>
      <c r="S11" s="13">
        <v>0.64349999999999996</v>
      </c>
      <c r="T11" s="8">
        <f t="shared" si="8"/>
        <v>110491071.17999999</v>
      </c>
      <c r="U11" s="8">
        <f t="shared" si="9"/>
        <v>127696228.01111113</v>
      </c>
      <c r="V11" s="7">
        <v>27</v>
      </c>
      <c r="W11" s="7">
        <v>23</v>
      </c>
      <c r="X11" s="7">
        <f t="shared" si="10"/>
        <v>4</v>
      </c>
    </row>
    <row r="12" spans="1:24" ht="15.75" customHeight="1" thickTop="1" x14ac:dyDescent="0.25">
      <c r="A12" s="11" t="s">
        <v>34</v>
      </c>
      <c r="B12" s="10">
        <v>130225</v>
      </c>
      <c r="C12" s="10">
        <v>4329238</v>
      </c>
      <c r="D12" s="10">
        <v>3270115</v>
      </c>
      <c r="E12" s="10">
        <f>C12-D12</f>
        <v>1059123</v>
      </c>
      <c r="F12" s="10">
        <f>C12*W12/V12</f>
        <v>3829710.5384615385</v>
      </c>
      <c r="G12" s="10">
        <f>F12-D12</f>
        <v>559595.5384615385</v>
      </c>
      <c r="H12" s="10">
        <f t="shared" si="3"/>
        <v>297337</v>
      </c>
      <c r="I12" s="10">
        <f t="shared" si="4"/>
        <v>1225028.44</v>
      </c>
      <c r="J12" s="10">
        <f t="shared" si="5"/>
        <v>503970.75</v>
      </c>
      <c r="K12" s="10">
        <v>129178</v>
      </c>
      <c r="L12" s="17">
        <f t="shared" si="6"/>
        <v>0.80206732621142762</v>
      </c>
      <c r="M12" s="10">
        <f t="shared" si="7"/>
        <v>27030.636363636364</v>
      </c>
      <c r="N12" s="9">
        <v>4.12</v>
      </c>
      <c r="O12" s="9">
        <v>3.87</v>
      </c>
      <c r="P12" s="9">
        <v>11</v>
      </c>
      <c r="Q12" s="9">
        <v>10.28</v>
      </c>
      <c r="R12" s="12">
        <v>0.8</v>
      </c>
      <c r="S12" s="12">
        <v>0.78010000000000002</v>
      </c>
      <c r="T12" s="10">
        <f t="shared" si="8"/>
        <v>12655345.050000001</v>
      </c>
      <c r="U12" s="10">
        <f t="shared" si="9"/>
        <v>15778407.418461539</v>
      </c>
      <c r="V12" s="9">
        <v>26</v>
      </c>
      <c r="W12" s="9">
        <v>23</v>
      </c>
      <c r="X12" s="9">
        <f t="shared" si="10"/>
        <v>3</v>
      </c>
    </row>
    <row r="13" spans="1:24" ht="14.25" customHeight="1" x14ac:dyDescent="0.25">
      <c r="A13" s="11" t="s">
        <v>35</v>
      </c>
      <c r="B13" s="10">
        <v>25359</v>
      </c>
      <c r="C13" s="10">
        <v>800312</v>
      </c>
      <c r="D13" s="10">
        <v>627923</v>
      </c>
      <c r="E13" s="10">
        <f>C13-D13</f>
        <v>172389</v>
      </c>
      <c r="F13" s="10">
        <f>C13*W13/V13</f>
        <v>681747.25925925921</v>
      </c>
      <c r="G13" s="10">
        <f>F13-D13</f>
        <v>53824.259259259212</v>
      </c>
      <c r="H13" s="10">
        <f t="shared" si="3"/>
        <v>39549.599999999999</v>
      </c>
      <c r="I13" s="10">
        <f t="shared" si="4"/>
        <v>177973.19999999998</v>
      </c>
      <c r="J13" s="18">
        <f t="shared" si="5"/>
        <v>124259.1</v>
      </c>
      <c r="K13" s="9">
        <v>33700</v>
      </c>
      <c r="L13" s="17">
        <f t="shared" si="6"/>
        <v>1.002920610961725</v>
      </c>
      <c r="M13" s="10">
        <f t="shared" si="7"/>
        <v>4015.1878172588831</v>
      </c>
      <c r="N13" s="9">
        <v>4.5</v>
      </c>
      <c r="O13" s="9">
        <v>4.9000000000000004</v>
      </c>
      <c r="P13" s="9">
        <v>9.85</v>
      </c>
      <c r="Q13" s="9">
        <v>12.04</v>
      </c>
      <c r="R13" s="12">
        <v>0.65</v>
      </c>
      <c r="S13" s="12">
        <v>0.41</v>
      </c>
      <c r="T13" s="9">
        <f t="shared" si="8"/>
        <v>3076822.7</v>
      </c>
      <c r="U13" s="10">
        <f t="shared" si="9"/>
        <v>3067862.6666666665</v>
      </c>
      <c r="V13" s="9">
        <v>27</v>
      </c>
      <c r="W13" s="9">
        <v>23</v>
      </c>
      <c r="X13" s="9">
        <f t="shared" si="10"/>
        <v>4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13376643</v>
      </c>
      <c r="C18" s="14">
        <f>QUOTIENT(B11,10000)*10000</f>
        <v>560000</v>
      </c>
      <c r="D18" s="14">
        <f t="shared" ref="D18:D23" si="11">C18*$X$11</f>
        <v>2240000</v>
      </c>
      <c r="E18" s="14">
        <f t="shared" ref="E18:E23" si="12">$D$11+D18</f>
        <v>15616643</v>
      </c>
      <c r="F18" s="14">
        <f t="shared" ref="F18:F23" si="13">$C$11-E18</f>
        <v>2232174</v>
      </c>
    </row>
    <row r="19" spans="1:6" x14ac:dyDescent="0.25">
      <c r="A19" s="16" t="s">
        <v>43</v>
      </c>
      <c r="B19" s="15"/>
      <c r="C19" s="14">
        <f>C18+35000</f>
        <v>595000</v>
      </c>
      <c r="D19" s="14">
        <f t="shared" si="11"/>
        <v>2380000</v>
      </c>
      <c r="E19" s="14">
        <f t="shared" si="12"/>
        <v>15756643</v>
      </c>
      <c r="F19" s="14">
        <f t="shared" si="13"/>
        <v>2092174</v>
      </c>
    </row>
    <row r="20" spans="1:6" x14ac:dyDescent="0.25">
      <c r="A20" s="16" t="s">
        <v>43</v>
      </c>
      <c r="B20" s="15"/>
      <c r="C20" s="14">
        <f>C19+35000</f>
        <v>630000</v>
      </c>
      <c r="D20" s="14">
        <f t="shared" si="11"/>
        <v>2520000</v>
      </c>
      <c r="E20" s="14">
        <f t="shared" si="12"/>
        <v>15896643</v>
      </c>
      <c r="F20" s="14">
        <f t="shared" si="13"/>
        <v>1952174</v>
      </c>
    </row>
    <row r="21" spans="1:6" x14ac:dyDescent="0.25">
      <c r="A21" s="16" t="s">
        <v>43</v>
      </c>
      <c r="B21" s="15"/>
      <c r="C21" s="14">
        <f>C20+35000</f>
        <v>665000</v>
      </c>
      <c r="D21" s="14">
        <f t="shared" si="11"/>
        <v>2660000</v>
      </c>
      <c r="E21" s="14">
        <f t="shared" si="12"/>
        <v>16036643</v>
      </c>
      <c r="F21" s="14">
        <f t="shared" si="13"/>
        <v>1812174</v>
      </c>
    </row>
    <row r="22" spans="1:6" x14ac:dyDescent="0.25">
      <c r="A22" s="16" t="s">
        <v>43</v>
      </c>
      <c r="B22" s="15"/>
      <c r="C22" s="14">
        <f>C21+35000</f>
        <v>700000</v>
      </c>
      <c r="D22" s="14">
        <f t="shared" si="11"/>
        <v>2800000</v>
      </c>
      <c r="E22" s="14">
        <f t="shared" si="12"/>
        <v>16176643</v>
      </c>
      <c r="F22" s="14">
        <f t="shared" si="13"/>
        <v>1672174</v>
      </c>
    </row>
    <row r="23" spans="1:6" x14ac:dyDescent="0.25">
      <c r="A23" s="16" t="s">
        <v>43</v>
      </c>
      <c r="B23" s="15"/>
      <c r="C23" s="14">
        <f>C22+35000</f>
        <v>735000</v>
      </c>
      <c r="D23" s="14">
        <f t="shared" si="11"/>
        <v>2940000</v>
      </c>
      <c r="E23" s="14">
        <f t="shared" si="12"/>
        <v>16316643</v>
      </c>
      <c r="F23" s="14">
        <f t="shared" si="13"/>
        <v>1532174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2025-05-28T06:17:40Z</dcterms:modified>
</cp:coreProperties>
</file>