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6. Jun\"/>
    </mc:Choice>
  </mc:AlternateContent>
  <xr:revisionPtr revIDLastSave="0" documentId="13_ncr:1_{13900076-E7F6-4B92-8E0C-78C4E4354B3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 s="1"/>
  <c r="B18" i="1"/>
  <c r="X13" i="1"/>
  <c r="T13" i="1"/>
  <c r="J13" i="1"/>
  <c r="F13" i="1"/>
  <c r="U13" i="1" s="1"/>
  <c r="L13" i="1" s="1"/>
  <c r="E13" i="1"/>
  <c r="H13" i="1" s="1"/>
  <c r="X12" i="1"/>
  <c r="T12" i="1"/>
  <c r="J12" i="1"/>
  <c r="F12" i="1"/>
  <c r="G12" i="1" s="1"/>
  <c r="E12" i="1"/>
  <c r="H12" i="1" s="1"/>
  <c r="X11" i="1"/>
  <c r="T11" i="1"/>
  <c r="J11" i="1"/>
  <c r="C11" i="1"/>
  <c r="X10" i="1"/>
  <c r="T10" i="1"/>
  <c r="J10" i="1"/>
  <c r="H10" i="1"/>
  <c r="M10" i="1" s="1"/>
  <c r="G10" i="1"/>
  <c r="F10" i="1"/>
  <c r="U10" i="1" s="1"/>
  <c r="L10" i="1" s="1"/>
  <c r="E10" i="1"/>
  <c r="X9" i="1"/>
  <c r="T9" i="1"/>
  <c r="J9" i="1"/>
  <c r="G9" i="1"/>
  <c r="F9" i="1"/>
  <c r="U9" i="1" s="1"/>
  <c r="L9" i="1" s="1"/>
  <c r="E9" i="1"/>
  <c r="H9" i="1" s="1"/>
  <c r="X8" i="1"/>
  <c r="T8" i="1"/>
  <c r="L8" i="1" s="1"/>
  <c r="J8" i="1"/>
  <c r="F8" i="1"/>
  <c r="U8" i="1" s="1"/>
  <c r="E8" i="1"/>
  <c r="H8" i="1" s="1"/>
  <c r="X7" i="1"/>
  <c r="T7" i="1"/>
  <c r="J7" i="1"/>
  <c r="F7" i="1"/>
  <c r="G7" i="1" s="1"/>
  <c r="E7" i="1"/>
  <c r="H7" i="1" s="1"/>
  <c r="X6" i="1"/>
  <c r="T6" i="1"/>
  <c r="J6" i="1"/>
  <c r="H6" i="1"/>
  <c r="I6" i="1" s="1"/>
  <c r="F6" i="1"/>
  <c r="G6" i="1" s="1"/>
  <c r="E6" i="1"/>
  <c r="X5" i="1"/>
  <c r="T5" i="1"/>
  <c r="J5" i="1"/>
  <c r="G5" i="1"/>
  <c r="F5" i="1"/>
  <c r="U5" i="1" s="1"/>
  <c r="L5" i="1" s="1"/>
  <c r="E5" i="1"/>
  <c r="H5" i="1" s="1"/>
  <c r="X4" i="1"/>
  <c r="T4" i="1"/>
  <c r="J4" i="1"/>
  <c r="F4" i="1"/>
  <c r="F11" i="1" s="1"/>
  <c r="U11" i="1" s="1"/>
  <c r="E4" i="1"/>
  <c r="H4" i="1" s="1"/>
  <c r="I8" i="1" l="1"/>
  <c r="M8" i="1"/>
  <c r="L11" i="1"/>
  <c r="I4" i="1"/>
  <c r="M4" i="1"/>
  <c r="M12" i="1"/>
  <c r="I12" i="1"/>
  <c r="I5" i="1"/>
  <c r="M5" i="1"/>
  <c r="M7" i="1"/>
  <c r="I7" i="1"/>
  <c r="I13" i="1"/>
  <c r="M13" i="1"/>
  <c r="I9" i="1"/>
  <c r="M9" i="1"/>
  <c r="D19" i="1"/>
  <c r="E19" i="1" s="1"/>
  <c r="F19" i="1" s="1"/>
  <c r="C20" i="1"/>
  <c r="M6" i="1"/>
  <c r="U7" i="1"/>
  <c r="L7" i="1" s="1"/>
  <c r="G8" i="1"/>
  <c r="I10" i="1"/>
  <c r="E11" i="1"/>
  <c r="H11" i="1" s="1"/>
  <c r="U12" i="1"/>
  <c r="L12" i="1" s="1"/>
  <c r="G13" i="1"/>
  <c r="D18" i="1"/>
  <c r="E18" i="1" s="1"/>
  <c r="U4" i="1"/>
  <c r="L4" i="1" s="1"/>
  <c r="G4" i="1"/>
  <c r="U6" i="1"/>
  <c r="L6" i="1" s="1"/>
  <c r="A18" i="1"/>
  <c r="F18" i="1"/>
  <c r="I11" i="1" l="1"/>
  <c r="M11" i="1"/>
  <c r="G11" i="1"/>
  <c r="C21" i="1"/>
  <c r="D20" i="1"/>
  <c r="E20" i="1" s="1"/>
  <c r="F20" i="1" s="1"/>
  <c r="C22" i="1" l="1"/>
  <c r="D21" i="1"/>
  <c r="E21" i="1" s="1"/>
  <c r="F21" i="1" s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<sst xmlns="http://schemas.openxmlformats.org/spreadsheetml/2006/main" count="48" uniqueCount="44">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</sst>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sqref="A1:XFD23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v>9284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95796</v>
      </c>
      <c r="C4" s="10">
        <v>1827707</v>
      </c>
      <c r="D4" s="10">
        <v>95796</v>
      </c>
      <c r="E4" s="10">
        <f t="shared" ref="E4:E10" si="0">C4-D4</f>
        <v>1731911</v>
      </c>
      <c r="F4" s="10">
        <f t="shared" ref="F4:F10" si="1">C4*W4/V4</f>
        <v>101539.27777777778</v>
      </c>
      <c r="G4" s="10">
        <f t="shared" ref="G4:G10" si="2">F4-D4</f>
        <v>5743.277777777781</v>
      </c>
      <c r="H4" s="10">
        <f t="shared" ref="H4:H13" si="3">(E4+B4)/(X4+1)</f>
        <v>101539.27777777778</v>
      </c>
      <c r="I4" s="10">
        <f t="shared" ref="I4:I13" si="4">H4*N4</f>
        <v>699605.62388888886</v>
      </c>
      <c r="J4" s="10">
        <f t="shared" ref="J4:J13" si="5">B4*O4</f>
        <v>669614.04</v>
      </c>
      <c r="K4" s="10">
        <v>107246</v>
      </c>
      <c r="L4" s="17">
        <f t="shared" ref="L4:L13" si="6">T4/U4</f>
        <v>0.95713072784896303</v>
      </c>
      <c r="M4" s="10">
        <f t="shared" ref="M4:M13" si="7">H4/P4</f>
        <v>10382.339241081574</v>
      </c>
      <c r="N4" s="9">
        <v>6.89</v>
      </c>
      <c r="O4" s="9">
        <v>6.99</v>
      </c>
      <c r="P4" s="9">
        <v>9.7799999999999994</v>
      </c>
      <c r="Q4" s="9">
        <v>11.33</v>
      </c>
      <c r="R4" s="12">
        <v>0.69</v>
      </c>
      <c r="S4" s="12">
        <v>0.66149999999999998</v>
      </c>
      <c r="T4" s="10">
        <f t="shared" ref="T4:T13" si="8">O4*D4</f>
        <v>669614.04</v>
      </c>
      <c r="U4" s="10">
        <f t="shared" ref="U4:U13" si="9">N4*F4</f>
        <v>699605.62388888886</v>
      </c>
      <c r="V4" s="9">
        <v>18</v>
      </c>
      <c r="W4" s="9">
        <v>1</v>
      </c>
      <c r="X4" s="9">
        <f t="shared" ref="X4:X13" si="10">V4-W4</f>
        <v>17</v>
      </c>
    </row>
    <row r="5" spans="1:24" x14ac:dyDescent="0.25">
      <c r="A5" s="11" t="s">
        <v>27</v>
      </c>
      <c r="B5" s="10">
        <v>11660</v>
      </c>
      <c r="C5" s="10">
        <v>221717</v>
      </c>
      <c r="D5" s="10">
        <v>11660</v>
      </c>
      <c r="E5" s="10">
        <f t="shared" si="0"/>
        <v>210057</v>
      </c>
      <c r="F5" s="10">
        <f t="shared" si="1"/>
        <v>12317.611111111111</v>
      </c>
      <c r="G5" s="10">
        <f t="shared" si="2"/>
        <v>657.61111111111131</v>
      </c>
      <c r="H5" s="10">
        <f t="shared" si="3"/>
        <v>12317.611111111111</v>
      </c>
      <c r="I5" s="10">
        <f t="shared" si="4"/>
        <v>78093.654444444444</v>
      </c>
      <c r="J5" s="10">
        <f t="shared" si="5"/>
        <v>65529.200000000004</v>
      </c>
      <c r="K5" s="10">
        <v>14665</v>
      </c>
      <c r="L5" s="17">
        <f t="shared" si="6"/>
        <v>0.83911043049749001</v>
      </c>
      <c r="M5" s="18">
        <f t="shared" si="7"/>
        <v>1259.4694387639174</v>
      </c>
      <c r="N5" s="9">
        <v>6.34</v>
      </c>
      <c r="O5" s="9">
        <v>5.62</v>
      </c>
      <c r="P5" s="9">
        <v>9.7799999999999994</v>
      </c>
      <c r="Q5" s="9">
        <v>10.82</v>
      </c>
      <c r="R5" s="12">
        <v>0.67</v>
      </c>
      <c r="S5" s="12">
        <v>0.59919999999999995</v>
      </c>
      <c r="T5" s="10">
        <f t="shared" si="8"/>
        <v>65529.200000000004</v>
      </c>
      <c r="U5" s="10">
        <f t="shared" si="9"/>
        <v>78093.654444444444</v>
      </c>
      <c r="V5" s="9">
        <v>18</v>
      </c>
      <c r="W5" s="9">
        <v>1</v>
      </c>
      <c r="X5" s="9">
        <f t="shared" si="10"/>
        <v>17</v>
      </c>
    </row>
    <row r="6" spans="1:24" x14ac:dyDescent="0.25">
      <c r="A6" s="11" t="s">
        <v>28</v>
      </c>
      <c r="B6" s="10">
        <v>69434</v>
      </c>
      <c r="C6" s="10">
        <v>2096181</v>
      </c>
      <c r="D6" s="10">
        <v>69434</v>
      </c>
      <c r="E6" s="10">
        <f t="shared" si="0"/>
        <v>2026747</v>
      </c>
      <c r="F6" s="10">
        <f t="shared" si="1"/>
        <v>116454.5</v>
      </c>
      <c r="G6" s="10">
        <f t="shared" si="2"/>
        <v>47020.5</v>
      </c>
      <c r="H6" s="10">
        <f t="shared" si="3"/>
        <v>116454.5</v>
      </c>
      <c r="I6" s="10">
        <f t="shared" si="4"/>
        <v>731334.26</v>
      </c>
      <c r="J6" s="10">
        <f t="shared" si="5"/>
        <v>404800.22000000003</v>
      </c>
      <c r="K6" s="10">
        <v>65367</v>
      </c>
      <c r="L6" s="17">
        <f t="shared" si="6"/>
        <v>0.55350917103213515</v>
      </c>
      <c r="M6" s="10">
        <f t="shared" si="7"/>
        <v>10914.198687910028</v>
      </c>
      <c r="N6" s="9">
        <v>6.28</v>
      </c>
      <c r="O6" s="9">
        <v>5.83</v>
      </c>
      <c r="P6" s="9">
        <v>10.67</v>
      </c>
      <c r="Q6" s="9">
        <v>13.47</v>
      </c>
      <c r="R6" s="12">
        <v>0.72399999999999998</v>
      </c>
      <c r="S6" s="12">
        <v>0.67849999999999999</v>
      </c>
      <c r="T6" s="10">
        <f t="shared" si="8"/>
        <v>404800.22000000003</v>
      </c>
      <c r="U6" s="10">
        <f t="shared" si="9"/>
        <v>731334.26</v>
      </c>
      <c r="V6" s="9">
        <v>18</v>
      </c>
      <c r="W6" s="9">
        <v>1</v>
      </c>
      <c r="X6" s="9">
        <f t="shared" si="10"/>
        <v>17</v>
      </c>
    </row>
    <row r="7" spans="1:24" x14ac:dyDescent="0.25">
      <c r="A7" s="11" t="s">
        <v>29</v>
      </c>
      <c r="B7" s="10">
        <v>86801</v>
      </c>
      <c r="C7" s="10">
        <v>1388642</v>
      </c>
      <c r="D7" s="10">
        <v>86801</v>
      </c>
      <c r="E7" s="10">
        <f t="shared" si="0"/>
        <v>1301841</v>
      </c>
      <c r="F7" s="10">
        <f t="shared" si="1"/>
        <v>77146.777777777781</v>
      </c>
      <c r="G7" s="10">
        <f t="shared" si="2"/>
        <v>-9654.222222222219</v>
      </c>
      <c r="H7" s="10">
        <f t="shared" si="3"/>
        <v>77146.777777777781</v>
      </c>
      <c r="I7" s="10">
        <f t="shared" si="4"/>
        <v>702035.67777777778</v>
      </c>
      <c r="J7" s="10">
        <f t="shared" si="5"/>
        <v>714372.23</v>
      </c>
      <c r="K7" s="10">
        <v>109167</v>
      </c>
      <c r="L7" s="17">
        <f t="shared" si="6"/>
        <v>1.0175725431238372</v>
      </c>
      <c r="M7" s="10">
        <f t="shared" si="7"/>
        <v>8629.3934874471797</v>
      </c>
      <c r="N7" s="9">
        <v>9.1</v>
      </c>
      <c r="O7" s="9">
        <v>8.23</v>
      </c>
      <c r="P7" s="9">
        <v>8.94</v>
      </c>
      <c r="Q7" s="9">
        <v>12.49</v>
      </c>
      <c r="R7" s="12">
        <v>0.61</v>
      </c>
      <c r="S7" s="12">
        <v>0.5393</v>
      </c>
      <c r="T7" s="10">
        <f t="shared" si="8"/>
        <v>714372.23</v>
      </c>
      <c r="U7" s="10">
        <f t="shared" si="9"/>
        <v>702035.67777777778</v>
      </c>
      <c r="V7" s="9">
        <v>18</v>
      </c>
      <c r="W7" s="9">
        <v>1</v>
      </c>
      <c r="X7" s="9">
        <f t="shared" si="10"/>
        <v>17</v>
      </c>
    </row>
    <row r="8" spans="1:24" x14ac:dyDescent="0.25">
      <c r="A8" s="11" t="s">
        <v>30</v>
      </c>
      <c r="B8" s="10">
        <v>81360</v>
      </c>
      <c r="C8" s="10">
        <v>1381714</v>
      </c>
      <c r="D8" s="10">
        <v>81360</v>
      </c>
      <c r="E8" s="10">
        <f t="shared" si="0"/>
        <v>1300354</v>
      </c>
      <c r="F8" s="10">
        <f t="shared" si="1"/>
        <v>76761.888888888891</v>
      </c>
      <c r="G8" s="10">
        <f t="shared" si="2"/>
        <v>-4598.1111111111095</v>
      </c>
      <c r="H8" s="10">
        <f t="shared" si="3"/>
        <v>76761.888888888891</v>
      </c>
      <c r="I8" s="10">
        <f t="shared" si="4"/>
        <v>645567.48555555556</v>
      </c>
      <c r="J8" s="10">
        <f t="shared" si="5"/>
        <v>693187.2</v>
      </c>
      <c r="K8" s="10">
        <v>91779</v>
      </c>
      <c r="L8" s="17">
        <f t="shared" si="6"/>
        <v>1.0737641153092838</v>
      </c>
      <c r="M8" s="10">
        <f t="shared" si="7"/>
        <v>7848.8638945694165</v>
      </c>
      <c r="N8" s="9">
        <v>8.41</v>
      </c>
      <c r="O8" s="9">
        <v>8.52</v>
      </c>
      <c r="P8" s="9">
        <v>9.7799999999999994</v>
      </c>
      <c r="Q8" s="9">
        <v>11.93</v>
      </c>
      <c r="R8" s="12">
        <v>0.68100000000000005</v>
      </c>
      <c r="S8" s="12">
        <v>0.61480000000000001</v>
      </c>
      <c r="T8" s="10">
        <f t="shared" si="8"/>
        <v>693187.2</v>
      </c>
      <c r="U8" s="10">
        <f t="shared" si="9"/>
        <v>645567.48555555556</v>
      </c>
      <c r="V8" s="9">
        <v>18</v>
      </c>
      <c r="W8" s="9">
        <v>1</v>
      </c>
      <c r="X8" s="9">
        <f t="shared" si="10"/>
        <v>17</v>
      </c>
    </row>
    <row r="9" spans="1:24" x14ac:dyDescent="0.25">
      <c r="A9" s="11" t="s">
        <v>31</v>
      </c>
      <c r="B9" s="10">
        <v>105196</v>
      </c>
      <c r="C9" s="10">
        <v>1855634</v>
      </c>
      <c r="D9" s="10">
        <v>105196</v>
      </c>
      <c r="E9" s="10">
        <f t="shared" si="0"/>
        <v>1750438</v>
      </c>
      <c r="F9" s="10">
        <f t="shared" si="1"/>
        <v>103090.77777777778</v>
      </c>
      <c r="G9" s="10">
        <f t="shared" si="2"/>
        <v>-2105.222222222219</v>
      </c>
      <c r="H9" s="10">
        <f t="shared" si="3"/>
        <v>103090.77777777778</v>
      </c>
      <c r="I9" s="10">
        <f t="shared" si="4"/>
        <v>746377.23111111112</v>
      </c>
      <c r="J9" s="10">
        <f t="shared" si="5"/>
        <v>819476.84</v>
      </c>
      <c r="K9" s="10">
        <v>125541</v>
      </c>
      <c r="L9" s="17">
        <f t="shared" si="6"/>
        <v>1.0979392267634793</v>
      </c>
      <c r="M9" s="10">
        <f t="shared" si="7"/>
        <v>10540.979322881165</v>
      </c>
      <c r="N9" s="9">
        <v>7.24</v>
      </c>
      <c r="O9" s="9">
        <v>7.79</v>
      </c>
      <c r="P9" s="9">
        <v>9.7799999999999994</v>
      </c>
      <c r="Q9" s="9">
        <v>14.25</v>
      </c>
      <c r="R9" s="12">
        <v>0.68</v>
      </c>
      <c r="S9" s="12">
        <v>0.62749999999999995</v>
      </c>
      <c r="T9" s="10">
        <f t="shared" si="8"/>
        <v>819476.84</v>
      </c>
      <c r="U9" s="10">
        <f t="shared" si="9"/>
        <v>746377.23111111112</v>
      </c>
      <c r="V9" s="9">
        <v>18</v>
      </c>
      <c r="W9" s="9">
        <v>1</v>
      </c>
      <c r="X9" s="9">
        <f t="shared" si="10"/>
        <v>17</v>
      </c>
    </row>
    <row r="10" spans="1:24" ht="14.25" customHeight="1" thickBot="1" x14ac:dyDescent="0.3">
      <c r="A10" s="11" t="s">
        <v>32</v>
      </c>
      <c r="B10" s="10">
        <v>107337</v>
      </c>
      <c r="C10" s="10">
        <v>2526024</v>
      </c>
      <c r="D10" s="10">
        <v>107337</v>
      </c>
      <c r="E10" s="10">
        <f t="shared" si="0"/>
        <v>2418687</v>
      </c>
      <c r="F10" s="10">
        <f t="shared" si="1"/>
        <v>140334.66666666666</v>
      </c>
      <c r="G10" s="10">
        <f t="shared" si="2"/>
        <v>32997.666666666657</v>
      </c>
      <c r="H10" s="10">
        <f t="shared" si="3"/>
        <v>140334.66666666666</v>
      </c>
      <c r="I10" s="10">
        <f t="shared" si="4"/>
        <v>1331775.9866666666</v>
      </c>
      <c r="J10" s="10">
        <f t="shared" si="5"/>
        <v>1088397.1800000002</v>
      </c>
      <c r="K10" s="10">
        <v>116688</v>
      </c>
      <c r="L10" s="17">
        <f t="shared" si="6"/>
        <v>0.81725244402714836</v>
      </c>
      <c r="M10" s="10">
        <f t="shared" si="7"/>
        <v>14349.147920927062</v>
      </c>
      <c r="N10" s="9">
        <v>9.49</v>
      </c>
      <c r="O10" s="9">
        <v>10.14</v>
      </c>
      <c r="P10" s="9">
        <v>9.7799999999999994</v>
      </c>
      <c r="Q10" s="9">
        <v>11.11</v>
      </c>
      <c r="R10" s="12">
        <v>0.65400000000000003</v>
      </c>
      <c r="S10" s="12">
        <v>0.63390000000000002</v>
      </c>
      <c r="T10" s="10">
        <f t="shared" si="8"/>
        <v>1088397.1800000002</v>
      </c>
      <c r="U10" s="10">
        <f t="shared" si="9"/>
        <v>1331775.9866666666</v>
      </c>
      <c r="V10" s="9">
        <v>18</v>
      </c>
      <c r="W10" s="9">
        <v>1</v>
      </c>
      <c r="X10" s="9">
        <f t="shared" si="10"/>
        <v>17</v>
      </c>
    </row>
    <row r="11" spans="1:24" ht="27.75" customHeight="1" thickTop="1" thickBot="1" x14ac:dyDescent="0.3">
      <c r="A11" s="7" t="s">
        <v>33</v>
      </c>
      <c r="B11" s="8">
        <v>557584</v>
      </c>
      <c r="C11" s="8">
        <f>SUM(C4:C10)</f>
        <v>11297619</v>
      </c>
      <c r="D11" s="8">
        <v>557584</v>
      </c>
      <c r="E11" s="8">
        <f>SUM(E4:E10)</f>
        <v>10740035</v>
      </c>
      <c r="F11" s="8">
        <f>SUM(F4:F10)</f>
        <v>627645.49999999988</v>
      </c>
      <c r="G11" s="8">
        <f>SUM(G4:G10)</f>
        <v>70061.5</v>
      </c>
      <c r="H11" s="8">
        <f t="shared" si="3"/>
        <v>627645.5</v>
      </c>
      <c r="I11" s="8">
        <f t="shared" si="4"/>
        <v>4908187.8100000005</v>
      </c>
      <c r="J11" s="8">
        <f t="shared" si="5"/>
        <v>4455096.16</v>
      </c>
      <c r="K11" s="8">
        <v>630453.31999999995</v>
      </c>
      <c r="L11" s="13">
        <f t="shared" si="6"/>
        <v>0.90768657037188649</v>
      </c>
      <c r="M11" s="8">
        <f t="shared" si="7"/>
        <v>64176.431492842537</v>
      </c>
      <c r="N11" s="7">
        <v>7.82</v>
      </c>
      <c r="O11" s="7">
        <v>7.99</v>
      </c>
      <c r="P11" s="7">
        <v>9.7799999999999994</v>
      </c>
      <c r="Q11" s="7">
        <v>12.27</v>
      </c>
      <c r="R11" s="13">
        <v>0.68620000000000003</v>
      </c>
      <c r="S11" s="13">
        <v>0.61939999999999995</v>
      </c>
      <c r="T11" s="8">
        <f t="shared" si="8"/>
        <v>4455096.16</v>
      </c>
      <c r="U11" s="8">
        <f t="shared" si="9"/>
        <v>4908187.8099999996</v>
      </c>
      <c r="V11" s="7">
        <v>18</v>
      </c>
      <c r="W11" s="7">
        <v>1</v>
      </c>
      <c r="X11" s="7">
        <f t="shared" si="10"/>
        <v>17</v>
      </c>
    </row>
    <row r="12" spans="1:24" ht="15.75" customHeight="1" thickTop="1" x14ac:dyDescent="0.25">
      <c r="A12" s="11" t="s">
        <v>34</v>
      </c>
      <c r="B12" s="10">
        <v>143886</v>
      </c>
      <c r="C12" s="10">
        <v>2941602</v>
      </c>
      <c r="D12" s="10">
        <v>143886</v>
      </c>
      <c r="E12" s="10">
        <f>C12-D12</f>
        <v>2797716</v>
      </c>
      <c r="F12" s="10">
        <f>C12*W12/V12</f>
        <v>163422.33333333334</v>
      </c>
      <c r="G12" s="10">
        <f>F12-D12</f>
        <v>19536.333333333343</v>
      </c>
      <c r="H12" s="10">
        <f t="shared" si="3"/>
        <v>163422.33333333334</v>
      </c>
      <c r="I12" s="10">
        <f t="shared" si="4"/>
        <v>606296.85666666669</v>
      </c>
      <c r="J12" s="10">
        <f t="shared" si="5"/>
        <v>516550.74</v>
      </c>
      <c r="K12" s="10">
        <v>138840</v>
      </c>
      <c r="L12" s="17">
        <f t="shared" si="6"/>
        <v>0.85197660901612127</v>
      </c>
      <c r="M12" s="10">
        <f t="shared" si="7"/>
        <v>14856.575757575758</v>
      </c>
      <c r="N12" s="9">
        <v>3.71</v>
      </c>
      <c r="O12" s="9">
        <v>3.59</v>
      </c>
      <c r="P12" s="9">
        <v>11</v>
      </c>
      <c r="Q12" s="9">
        <v>10.46</v>
      </c>
      <c r="R12" s="12">
        <v>0.81</v>
      </c>
      <c r="S12" s="12">
        <v>0.73519999999999996</v>
      </c>
      <c r="T12" s="10">
        <f t="shared" si="8"/>
        <v>516550.74</v>
      </c>
      <c r="U12" s="10">
        <f t="shared" si="9"/>
        <v>606296.85666666669</v>
      </c>
      <c r="V12" s="9">
        <v>18</v>
      </c>
      <c r="W12" s="9">
        <v>1</v>
      </c>
      <c r="X12" s="9">
        <f t="shared" si="10"/>
        <v>17</v>
      </c>
    </row>
    <row r="13" spans="1:24" ht="14.25" customHeight="1" x14ac:dyDescent="0.25">
      <c r="A13" s="11" t="s">
        <v>35</v>
      </c>
      <c r="B13" s="10">
        <v>7843</v>
      </c>
      <c r="C13" s="10">
        <v>523283</v>
      </c>
      <c r="D13" s="10">
        <v>7843</v>
      </c>
      <c r="E13" s="10">
        <f>C13-D13</f>
        <v>515440</v>
      </c>
      <c r="F13" s="10">
        <f>C13*W13/V13</f>
        <v>29071.277777777777</v>
      </c>
      <c r="G13" s="10">
        <f>F13-D13</f>
        <v>21228.277777777777</v>
      </c>
      <c r="H13" s="10">
        <f t="shared" si="3"/>
        <v>29071.277777777777</v>
      </c>
      <c r="I13" s="10">
        <f t="shared" si="4"/>
        <v>130820.75</v>
      </c>
      <c r="J13" s="18">
        <f t="shared" si="5"/>
        <v>37332.68</v>
      </c>
      <c r="K13" s="9">
        <v>12406</v>
      </c>
      <c r="L13" s="17">
        <f t="shared" si="6"/>
        <v>0.28537277152133739</v>
      </c>
      <c r="M13" s="10">
        <f t="shared" si="7"/>
        <v>2939.4618582181774</v>
      </c>
      <c r="N13" s="9">
        <v>4.5</v>
      </c>
      <c r="O13" s="9">
        <v>4.76</v>
      </c>
      <c r="P13" s="9">
        <v>9.89</v>
      </c>
      <c r="Q13" s="9">
        <v>2.64</v>
      </c>
      <c r="R13" s="12">
        <v>0.65</v>
      </c>
      <c r="S13" s="12">
        <v>0.36480000000000001</v>
      </c>
      <c r="T13" s="9">
        <f t="shared" si="8"/>
        <v>37332.68</v>
      </c>
      <c r="U13" s="10">
        <f t="shared" si="9"/>
        <v>130820.75</v>
      </c>
      <c r="V13" s="9">
        <v>18</v>
      </c>
      <c r="W13" s="9">
        <v>1</v>
      </c>
      <c r="X13" s="9">
        <f t="shared" si="10"/>
        <v>17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  <c r="M15" s="1"/>
    </row>
    <row r="16" spans="1:24" ht="15.75" customHeight="1" thickBot="1" x14ac:dyDescent="0.3">
      <c r="A16" s="6" t="s">
        <v>36</v>
      </c>
      <c r="M16" s="1"/>
    </row>
    <row r="17" spans="1:13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  <c r="J17" s="1"/>
    </row>
    <row r="18" spans="1:13" ht="15.75" customHeight="1" thickTop="1" x14ac:dyDescent="0.25">
      <c r="A18" s="14">
        <f>C11</f>
        <v>11297619</v>
      </c>
      <c r="B18" s="14">
        <f>D11</f>
        <v>557584</v>
      </c>
      <c r="C18" s="14">
        <f>QUOTIENT(B11,10000)*10000</f>
        <v>550000</v>
      </c>
      <c r="D18" s="14">
        <f t="shared" ref="D18:D23" si="11">C18*$X$11</f>
        <v>9350000</v>
      </c>
      <c r="E18" s="14">
        <f t="shared" ref="E18:E23" si="12">$D$11+D18</f>
        <v>9907584</v>
      </c>
      <c r="F18" s="14">
        <f t="shared" ref="F18:F23" si="13">$C$11-E18</f>
        <v>1390035</v>
      </c>
      <c r="M18" s="1"/>
    </row>
    <row r="19" spans="1:13" x14ac:dyDescent="0.25">
      <c r="A19" s="16" t="s">
        <v>43</v>
      </c>
      <c r="B19" s="15"/>
      <c r="C19" s="14">
        <f>C18+35000</f>
        <v>585000</v>
      </c>
      <c r="D19" s="14">
        <f t="shared" si="11"/>
        <v>9945000</v>
      </c>
      <c r="E19" s="14">
        <f t="shared" si="12"/>
        <v>10502584</v>
      </c>
      <c r="F19" s="14">
        <f t="shared" si="13"/>
        <v>795035</v>
      </c>
      <c r="M19" s="1"/>
    </row>
    <row r="20" spans="1:13" x14ac:dyDescent="0.25">
      <c r="A20" s="16" t="s">
        <v>43</v>
      </c>
      <c r="B20" s="15"/>
      <c r="C20" s="14">
        <f>C19+35000</f>
        <v>620000</v>
      </c>
      <c r="D20" s="14">
        <f t="shared" si="11"/>
        <v>10540000</v>
      </c>
      <c r="E20" s="14">
        <f t="shared" si="12"/>
        <v>11097584</v>
      </c>
      <c r="F20" s="14">
        <f t="shared" si="13"/>
        <v>200035</v>
      </c>
    </row>
    <row r="21" spans="1:13" x14ac:dyDescent="0.25">
      <c r="A21" s="16" t="s">
        <v>43</v>
      </c>
      <c r="B21" s="15"/>
      <c r="C21" s="14">
        <f>C20+35000</f>
        <v>655000</v>
      </c>
      <c r="D21" s="14">
        <f t="shared" si="11"/>
        <v>11135000</v>
      </c>
      <c r="E21" s="14">
        <f t="shared" si="12"/>
        <v>11692584</v>
      </c>
      <c r="F21" s="14">
        <f t="shared" si="13"/>
        <v>-394965</v>
      </c>
    </row>
    <row r="22" spans="1:13" x14ac:dyDescent="0.25">
      <c r="A22" s="16" t="s">
        <v>43</v>
      </c>
      <c r="B22" s="15"/>
      <c r="C22" s="14">
        <f>C21+35000</f>
        <v>690000</v>
      </c>
      <c r="D22" s="14">
        <f t="shared" si="11"/>
        <v>11730000</v>
      </c>
      <c r="E22" s="14">
        <f t="shared" si="12"/>
        <v>12287584</v>
      </c>
      <c r="F22" s="14">
        <f t="shared" si="13"/>
        <v>-989965</v>
      </c>
    </row>
    <row r="23" spans="1:13" x14ac:dyDescent="0.25">
      <c r="A23" s="16" t="s">
        <v>43</v>
      </c>
      <c r="B23" s="15"/>
      <c r="C23" s="14">
        <f>C22+35000</f>
        <v>725000</v>
      </c>
      <c r="D23" s="14">
        <f t="shared" si="11"/>
        <v>12325000</v>
      </c>
      <c r="E23" s="14">
        <f t="shared" si="12"/>
        <v>12882584</v>
      </c>
      <c r="F23" s="14">
        <f t="shared" si="13"/>
        <v>-1584965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2025-06-02T06:08:40Z</dcterms:modified>
</cp:coreProperties>
</file>