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7. Jul\"/>
    </mc:Choice>
  </mc:AlternateContent>
  <xr:revisionPtr revIDLastSave="0" documentId="13_ncr:1_{7C5CEBD1-D563-4CB5-AAEA-730163AEA57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C18" i="1"/>
  <c r="C19" i="1" s="1"/>
  <c r="B18" i="1"/>
  <c r="X13" i="1"/>
  <c r="T13" i="1"/>
  <c r="J13" i="1"/>
  <c r="F13" i="1"/>
  <c r="U13" i="1" s="1"/>
  <c r="L13" i="1" s="1"/>
  <c r="E13" i="1"/>
  <c r="H13" i="1" s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F10" i="1"/>
  <c r="G10" i="1" s="1"/>
  <c r="E10" i="1"/>
  <c r="H10" i="1" s="1"/>
  <c r="X9" i="1"/>
  <c r="T9" i="1"/>
  <c r="J9" i="1"/>
  <c r="H9" i="1"/>
  <c r="M9" i="1" s="1"/>
  <c r="G9" i="1"/>
  <c r="F9" i="1"/>
  <c r="U9" i="1" s="1"/>
  <c r="L9" i="1" s="1"/>
  <c r="E9" i="1"/>
  <c r="X8" i="1"/>
  <c r="H8" i="1" s="1"/>
  <c r="T8" i="1"/>
  <c r="J8" i="1"/>
  <c r="G8" i="1"/>
  <c r="F8" i="1"/>
  <c r="U8" i="1" s="1"/>
  <c r="L8" i="1" s="1"/>
  <c r="E8" i="1"/>
  <c r="X7" i="1"/>
  <c r="T7" i="1"/>
  <c r="J7" i="1"/>
  <c r="F7" i="1"/>
  <c r="G7" i="1" s="1"/>
  <c r="E7" i="1"/>
  <c r="H7" i="1" s="1"/>
  <c r="X6" i="1"/>
  <c r="T6" i="1"/>
  <c r="J6" i="1"/>
  <c r="F6" i="1"/>
  <c r="G6" i="1" s="1"/>
  <c r="E6" i="1"/>
  <c r="E11" i="1" s="1"/>
  <c r="H11" i="1" s="1"/>
  <c r="X5" i="1"/>
  <c r="T5" i="1"/>
  <c r="J5" i="1"/>
  <c r="H5" i="1"/>
  <c r="M5" i="1" s="1"/>
  <c r="G5" i="1"/>
  <c r="F5" i="1"/>
  <c r="U5" i="1" s="1"/>
  <c r="L5" i="1" s="1"/>
  <c r="E5" i="1"/>
  <c r="X4" i="1"/>
  <c r="H4" i="1" s="1"/>
  <c r="T4" i="1"/>
  <c r="J4" i="1"/>
  <c r="G4" i="1"/>
  <c r="F4" i="1"/>
  <c r="F11" i="1" s="1"/>
  <c r="U11" i="1" s="1"/>
  <c r="E4" i="1"/>
  <c r="G13" i="1" l="1"/>
  <c r="L11" i="1"/>
  <c r="I8" i="1"/>
  <c r="M8" i="1"/>
  <c r="I10" i="1"/>
  <c r="M10" i="1"/>
  <c r="L12" i="1"/>
  <c r="I11" i="1"/>
  <c r="M11" i="1"/>
  <c r="M12" i="1"/>
  <c r="I12" i="1"/>
  <c r="D19" i="1"/>
  <c r="E19" i="1" s="1"/>
  <c r="C20" i="1"/>
  <c r="I4" i="1"/>
  <c r="M4" i="1"/>
  <c r="G11" i="1"/>
  <c r="M7" i="1"/>
  <c r="I7" i="1"/>
  <c r="I13" i="1"/>
  <c r="M13" i="1"/>
  <c r="U4" i="1"/>
  <c r="L4" i="1" s="1"/>
  <c r="H6" i="1"/>
  <c r="U7" i="1"/>
  <c r="L7" i="1" s="1"/>
  <c r="U12" i="1"/>
  <c r="I5" i="1"/>
  <c r="U6" i="1"/>
  <c r="L6" i="1" s="1"/>
  <c r="I9" i="1"/>
  <c r="U10" i="1"/>
  <c r="L10" i="1" s="1"/>
  <c r="A18" i="1"/>
  <c r="F18" i="1"/>
  <c r="F19" i="1"/>
  <c r="D20" i="1" l="1"/>
  <c r="E20" i="1" s="1"/>
  <c r="F20" i="1" s="1"/>
  <c r="C21" i="1"/>
  <c r="I6" i="1"/>
  <c r="M6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<sst xmlns="http://schemas.openxmlformats.org/spreadsheetml/2006/main" count="49" uniqueCount="45">
  <si>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</si>
  <si>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</si>
  <si>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08-Jul-25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</si>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</sst>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C15" sqref="C15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81730</v>
      </c>
      <c r="C4" s="10">
        <v>2143885</v>
      </c>
      <c r="D4" s="10">
        <v>647285</v>
      </c>
      <c r="E4" s="10">
        <f t="shared" ref="E4:E10" si="0">C4-D4</f>
        <v>1496600</v>
      </c>
      <c r="F4" s="10">
        <f t="shared" ref="F4:F10" si="1">C4*W4/V4</f>
        <v>555822.03703703708</v>
      </c>
      <c r="G4" s="10">
        <f t="shared" ref="G4:G10" si="2">F4-D4</f>
        <v>-91462.96296296292</v>
      </c>
      <c r="H4" s="10">
        <f t="shared" ref="H4:H13" si="3">(E4+B4)/(X4+1)</f>
        <v>75158.571428571435</v>
      </c>
      <c r="I4" s="10">
        <f t="shared" ref="I4:I13" si="4">H4*N4</f>
        <v>565944.04285714298</v>
      </c>
      <c r="J4" s="10">
        <f t="shared" ref="J4:J13" si="5">B4*O4</f>
        <v>594994.4</v>
      </c>
      <c r="K4" s="10">
        <v>83442</v>
      </c>
      <c r="L4" s="17">
        <f t="shared" ref="L4:L13" si="6">T4/U4</f>
        <v>1.1258905773018257</v>
      </c>
      <c r="M4" s="10">
        <f t="shared" ref="M4:M13" si="7">H4/P4</f>
        <v>7515.8571428571431</v>
      </c>
      <c r="N4" s="9">
        <v>7.53</v>
      </c>
      <c r="O4" s="9">
        <v>7.28</v>
      </c>
      <c r="P4" s="9">
        <v>10</v>
      </c>
      <c r="Q4" s="9">
        <v>11.2</v>
      </c>
      <c r="R4" s="12">
        <v>0.67</v>
      </c>
      <c r="S4" s="12">
        <v>0.68379999999999996</v>
      </c>
      <c r="T4" s="10">
        <f t="shared" ref="T4:T13" si="8">O4*D4</f>
        <v>4712234.8</v>
      </c>
      <c r="U4" s="10">
        <f t="shared" ref="U4:U13" si="9">N4*F4</f>
        <v>4185339.9388888893</v>
      </c>
      <c r="V4" s="9">
        <v>27</v>
      </c>
      <c r="W4" s="9">
        <v>7</v>
      </c>
      <c r="X4" s="9">
        <f t="shared" ref="X4:X13" si="10">V4-W4</f>
        <v>20</v>
      </c>
    </row>
    <row r="5" spans="1:24" x14ac:dyDescent="0.25">
      <c r="A5" s="11" t="s">
        <v>28</v>
      </c>
      <c r="B5" s="10">
        <v>10770</v>
      </c>
      <c r="C5" s="10">
        <v>262272</v>
      </c>
      <c r="D5" s="10">
        <v>83130</v>
      </c>
      <c r="E5" s="10">
        <f t="shared" si="0"/>
        <v>179142</v>
      </c>
      <c r="F5" s="10">
        <f t="shared" si="1"/>
        <v>67996.444444444438</v>
      </c>
      <c r="G5" s="10">
        <f t="shared" si="2"/>
        <v>-15133.555555555562</v>
      </c>
      <c r="H5" s="10">
        <f t="shared" si="3"/>
        <v>9043.4285714285706</v>
      </c>
      <c r="I5" s="10">
        <f t="shared" si="4"/>
        <v>54984.045714285712</v>
      </c>
      <c r="J5" s="10">
        <f t="shared" si="5"/>
        <v>64620</v>
      </c>
      <c r="K5" s="10">
        <v>10879</v>
      </c>
      <c r="L5" s="17">
        <f t="shared" si="6"/>
        <v>1.2064775574780657</v>
      </c>
      <c r="M5" s="18">
        <f t="shared" si="7"/>
        <v>904.34285714285704</v>
      </c>
      <c r="N5" s="9">
        <v>6.08</v>
      </c>
      <c r="O5" s="9">
        <v>6</v>
      </c>
      <c r="P5" s="9">
        <v>10</v>
      </c>
      <c r="Q5" s="9">
        <v>10.29</v>
      </c>
      <c r="R5" s="12">
        <v>0.66</v>
      </c>
      <c r="S5" s="12">
        <v>0.72709999999999997</v>
      </c>
      <c r="T5" s="10">
        <f t="shared" si="8"/>
        <v>498780</v>
      </c>
      <c r="U5" s="10">
        <f t="shared" si="9"/>
        <v>413418.38222222216</v>
      </c>
      <c r="V5" s="9">
        <v>27</v>
      </c>
      <c r="W5" s="9">
        <v>7</v>
      </c>
      <c r="X5" s="9">
        <f t="shared" si="10"/>
        <v>20</v>
      </c>
    </row>
    <row r="6" spans="1:24" x14ac:dyDescent="0.25">
      <c r="A6" s="11" t="s">
        <v>29</v>
      </c>
      <c r="B6" s="10">
        <v>61155</v>
      </c>
      <c r="C6" s="10">
        <v>1913112</v>
      </c>
      <c r="D6" s="10">
        <v>416018</v>
      </c>
      <c r="E6" s="10">
        <f t="shared" si="0"/>
        <v>1497094</v>
      </c>
      <c r="F6" s="10">
        <f t="shared" si="1"/>
        <v>495992</v>
      </c>
      <c r="G6" s="10">
        <f t="shared" si="2"/>
        <v>79974</v>
      </c>
      <c r="H6" s="10">
        <f t="shared" si="3"/>
        <v>74202.333333333328</v>
      </c>
      <c r="I6" s="10">
        <f t="shared" si="4"/>
        <v>463022.56</v>
      </c>
      <c r="J6" s="10">
        <f t="shared" si="5"/>
        <v>403011.45</v>
      </c>
      <c r="K6" s="10">
        <v>62467</v>
      </c>
      <c r="L6" s="17">
        <f t="shared" si="6"/>
        <v>0.88580530119178924</v>
      </c>
      <c r="M6" s="10">
        <f t="shared" si="7"/>
        <v>6745.6666666666661</v>
      </c>
      <c r="N6" s="9">
        <v>6.24</v>
      </c>
      <c r="O6" s="9">
        <v>6.59</v>
      </c>
      <c r="P6" s="9">
        <v>11</v>
      </c>
      <c r="Q6" s="9">
        <v>13.44</v>
      </c>
      <c r="R6" s="12">
        <v>0.72799999999999998</v>
      </c>
      <c r="S6" s="12">
        <v>0.66690000000000005</v>
      </c>
      <c r="T6" s="10">
        <f t="shared" si="8"/>
        <v>2741558.62</v>
      </c>
      <c r="U6" s="10">
        <f t="shared" si="9"/>
        <v>3094990.08</v>
      </c>
      <c r="V6" s="9">
        <v>27</v>
      </c>
      <c r="W6" s="9">
        <v>7</v>
      </c>
      <c r="X6" s="9">
        <f t="shared" si="10"/>
        <v>20</v>
      </c>
    </row>
    <row r="7" spans="1:24" x14ac:dyDescent="0.25">
      <c r="A7" s="11" t="s">
        <v>30</v>
      </c>
      <c r="B7" s="10">
        <v>83813</v>
      </c>
      <c r="C7" s="10">
        <v>2200195</v>
      </c>
      <c r="D7" s="10">
        <v>615576</v>
      </c>
      <c r="E7" s="10">
        <f t="shared" si="0"/>
        <v>1584619</v>
      </c>
      <c r="F7" s="10">
        <f t="shared" si="1"/>
        <v>570420.92592592596</v>
      </c>
      <c r="G7" s="10">
        <f t="shared" si="2"/>
        <v>-45155.074074074044</v>
      </c>
      <c r="H7" s="10">
        <f t="shared" si="3"/>
        <v>79449.142857142855</v>
      </c>
      <c r="I7" s="10">
        <f t="shared" si="4"/>
        <v>695180</v>
      </c>
      <c r="J7" s="10">
        <f t="shared" si="5"/>
        <v>744259.44000000006</v>
      </c>
      <c r="K7" s="10">
        <v>89561</v>
      </c>
      <c r="L7" s="17">
        <f t="shared" si="6"/>
        <v>1.0951942191765842</v>
      </c>
      <c r="M7" s="10">
        <f t="shared" si="7"/>
        <v>8827.6825396825388</v>
      </c>
      <c r="N7" s="9">
        <v>8.75</v>
      </c>
      <c r="O7" s="9">
        <v>8.8800000000000008</v>
      </c>
      <c r="P7" s="9">
        <v>9</v>
      </c>
      <c r="Q7" s="9">
        <v>11.49</v>
      </c>
      <c r="R7" s="12">
        <v>0.64200000000000002</v>
      </c>
      <c r="S7" s="12">
        <v>0.66569999999999996</v>
      </c>
      <c r="T7" s="10">
        <f t="shared" si="8"/>
        <v>5466314.8800000008</v>
      </c>
      <c r="U7" s="10">
        <f t="shared" si="9"/>
        <v>4991183.1018518517</v>
      </c>
      <c r="V7" s="9">
        <v>27</v>
      </c>
      <c r="W7" s="9">
        <v>7</v>
      </c>
      <c r="X7" s="9">
        <f t="shared" si="10"/>
        <v>20</v>
      </c>
    </row>
    <row r="8" spans="1:24" x14ac:dyDescent="0.25">
      <c r="A8" s="11" t="s">
        <v>31</v>
      </c>
      <c r="B8" s="10">
        <v>72861</v>
      </c>
      <c r="C8" s="10">
        <v>2146320</v>
      </c>
      <c r="D8" s="10">
        <v>478892</v>
      </c>
      <c r="E8" s="10">
        <f t="shared" si="0"/>
        <v>1667428</v>
      </c>
      <c r="F8" s="10">
        <f t="shared" si="1"/>
        <v>556453.33333333337</v>
      </c>
      <c r="G8" s="10">
        <f t="shared" si="2"/>
        <v>77561.333333333372</v>
      </c>
      <c r="H8" s="10">
        <f t="shared" si="3"/>
        <v>82870.904761904763</v>
      </c>
      <c r="I8" s="10">
        <f t="shared" si="4"/>
        <v>610758.56809523806</v>
      </c>
      <c r="J8" s="10">
        <f t="shared" si="5"/>
        <v>521684.76</v>
      </c>
      <c r="K8" s="10">
        <v>83518</v>
      </c>
      <c r="L8" s="17">
        <f t="shared" si="6"/>
        <v>0.83609257805736004</v>
      </c>
      <c r="M8" s="10">
        <f t="shared" si="7"/>
        <v>8287.0904761904767</v>
      </c>
      <c r="N8" s="9">
        <v>7.37</v>
      </c>
      <c r="O8" s="9">
        <v>7.16</v>
      </c>
      <c r="P8" s="9">
        <v>10</v>
      </c>
      <c r="Q8" s="9">
        <v>9.1999999999999993</v>
      </c>
      <c r="R8" s="12">
        <v>0.66200000000000003</v>
      </c>
      <c r="S8" s="12">
        <v>0.63549999999999995</v>
      </c>
      <c r="T8" s="10">
        <f t="shared" si="8"/>
        <v>3428866.72</v>
      </c>
      <c r="U8" s="10">
        <f t="shared" si="9"/>
        <v>4101061.0666666669</v>
      </c>
      <c r="V8" s="9">
        <v>27</v>
      </c>
      <c r="W8" s="9">
        <v>7</v>
      </c>
      <c r="X8" s="9">
        <f t="shared" si="10"/>
        <v>20</v>
      </c>
    </row>
    <row r="9" spans="1:24" x14ac:dyDescent="0.25">
      <c r="A9" s="11" t="s">
        <v>32</v>
      </c>
      <c r="B9" s="10">
        <v>99708</v>
      </c>
      <c r="C9" s="10">
        <v>2342283</v>
      </c>
      <c r="D9" s="10">
        <v>709289</v>
      </c>
      <c r="E9" s="10">
        <f t="shared" si="0"/>
        <v>1632994</v>
      </c>
      <c r="F9" s="10">
        <f t="shared" si="1"/>
        <v>607258.5555555555</v>
      </c>
      <c r="G9" s="10">
        <f t="shared" si="2"/>
        <v>-102030.4444444445</v>
      </c>
      <c r="H9" s="10">
        <f t="shared" si="3"/>
        <v>82509.619047619053</v>
      </c>
      <c r="I9" s="10">
        <f t="shared" si="4"/>
        <v>674103.58761904761</v>
      </c>
      <c r="J9" s="10">
        <f t="shared" si="5"/>
        <v>716900.52</v>
      </c>
      <c r="K9" s="10">
        <v>120761</v>
      </c>
      <c r="L9" s="17">
        <f t="shared" si="6"/>
        <v>1.0279131365066814</v>
      </c>
      <c r="M9" s="10">
        <f t="shared" si="7"/>
        <v>8250.9619047619053</v>
      </c>
      <c r="N9" s="9">
        <v>8.17</v>
      </c>
      <c r="O9" s="9">
        <v>7.19</v>
      </c>
      <c r="P9" s="9">
        <v>10</v>
      </c>
      <c r="Q9" s="9">
        <v>13.19</v>
      </c>
      <c r="R9" s="12">
        <v>0.68</v>
      </c>
      <c r="S9" s="12">
        <v>0.62150000000000005</v>
      </c>
      <c r="T9" s="10">
        <f t="shared" si="8"/>
        <v>5099787.91</v>
      </c>
      <c r="U9" s="10">
        <f t="shared" si="9"/>
        <v>4961302.3988888888</v>
      </c>
      <c r="V9" s="9">
        <v>27</v>
      </c>
      <c r="W9" s="9">
        <v>7</v>
      </c>
      <c r="X9" s="9">
        <f t="shared" si="10"/>
        <v>20</v>
      </c>
    </row>
    <row r="10" spans="1:24" ht="14.25" customHeight="1" thickBot="1" x14ac:dyDescent="0.3">
      <c r="A10" s="11" t="s">
        <v>33</v>
      </c>
      <c r="B10" s="10">
        <v>110813</v>
      </c>
      <c r="C10" s="10">
        <v>3425817</v>
      </c>
      <c r="D10" s="10">
        <v>738683</v>
      </c>
      <c r="E10" s="10">
        <f t="shared" si="0"/>
        <v>2687134</v>
      </c>
      <c r="F10" s="10">
        <f t="shared" si="1"/>
        <v>888174.77777777775</v>
      </c>
      <c r="G10" s="10">
        <f t="shared" si="2"/>
        <v>149491.77777777775</v>
      </c>
      <c r="H10" s="10">
        <f t="shared" si="3"/>
        <v>133235.57142857142</v>
      </c>
      <c r="I10" s="10">
        <f t="shared" si="4"/>
        <v>1240423.17</v>
      </c>
      <c r="J10" s="10">
        <f t="shared" si="5"/>
        <v>1041642.2000000001</v>
      </c>
      <c r="K10" s="10">
        <v>125760</v>
      </c>
      <c r="L10" s="17">
        <f t="shared" si="6"/>
        <v>0.83972646541026608</v>
      </c>
      <c r="M10" s="10">
        <f t="shared" si="7"/>
        <v>13323.557142857142</v>
      </c>
      <c r="N10" s="9">
        <v>9.31</v>
      </c>
      <c r="O10" s="9">
        <v>9.4</v>
      </c>
      <c r="P10" s="9">
        <v>10</v>
      </c>
      <c r="Q10" s="9">
        <v>11.17</v>
      </c>
      <c r="R10" s="12">
        <v>0.65</v>
      </c>
      <c r="S10" s="12">
        <v>0.63390000000000002</v>
      </c>
      <c r="T10" s="10">
        <f t="shared" si="8"/>
        <v>6943620.2000000002</v>
      </c>
      <c r="U10" s="10">
        <f t="shared" si="9"/>
        <v>8268907.1811111113</v>
      </c>
      <c r="V10" s="9">
        <v>27</v>
      </c>
      <c r="W10" s="9">
        <v>7</v>
      </c>
      <c r="X10" s="9">
        <f t="shared" si="10"/>
        <v>20</v>
      </c>
    </row>
    <row r="11" spans="1:24" ht="27.75" customHeight="1" thickTop="1" thickBot="1" x14ac:dyDescent="0.3">
      <c r="A11" s="7" t="s">
        <v>34</v>
      </c>
      <c r="B11" s="8">
        <v>520850</v>
      </c>
      <c r="C11" s="8">
        <f>SUM(C4:C10)</f>
        <v>14433884</v>
      </c>
      <c r="D11" s="8">
        <v>3688873</v>
      </c>
      <c r="E11" s="8">
        <f>SUM(E4:E10)</f>
        <v>10745011</v>
      </c>
      <c r="F11" s="8">
        <f>SUM(F4:F10)</f>
        <v>3742118.0740740746</v>
      </c>
      <c r="G11" s="8">
        <f>SUM(G4:G10)</f>
        <v>53245.074074074102</v>
      </c>
      <c r="H11" s="8">
        <f t="shared" si="3"/>
        <v>536469.57142857148</v>
      </c>
      <c r="I11" s="8">
        <f t="shared" si="4"/>
        <v>4275662.4842857141</v>
      </c>
      <c r="J11" s="8">
        <f t="shared" si="5"/>
        <v>4078255.5</v>
      </c>
      <c r="K11" s="8">
        <v>576388.64</v>
      </c>
      <c r="L11" s="13">
        <f t="shared" si="6"/>
        <v>0.96845547287558709</v>
      </c>
      <c r="M11" s="8">
        <f t="shared" si="7"/>
        <v>53754.466075007163</v>
      </c>
      <c r="N11" s="7">
        <v>7.97</v>
      </c>
      <c r="O11" s="7">
        <v>7.83</v>
      </c>
      <c r="P11" s="7">
        <v>9.98</v>
      </c>
      <c r="Q11" s="7">
        <v>11.38</v>
      </c>
      <c r="R11" s="13">
        <v>0.67</v>
      </c>
      <c r="S11" s="13">
        <v>0.64990000000000003</v>
      </c>
      <c r="T11" s="8">
        <f t="shared" si="8"/>
        <v>28883875.59</v>
      </c>
      <c r="U11" s="8">
        <f t="shared" si="9"/>
        <v>29824681.050370373</v>
      </c>
      <c r="V11" s="7">
        <v>27</v>
      </c>
      <c r="W11" s="7">
        <v>7</v>
      </c>
      <c r="X11" s="7">
        <f t="shared" si="10"/>
        <v>20</v>
      </c>
    </row>
    <row r="12" spans="1:24" ht="15.75" customHeight="1" thickTop="1" x14ac:dyDescent="0.25">
      <c r="A12" s="11" t="s">
        <v>35</v>
      </c>
      <c r="B12" s="10">
        <v>130770</v>
      </c>
      <c r="C12" s="10">
        <v>3336041</v>
      </c>
      <c r="D12" s="10">
        <v>950278</v>
      </c>
      <c r="E12" s="10">
        <f>C12-D12</f>
        <v>2385763</v>
      </c>
      <c r="F12" s="10">
        <f>C12*W12/V12</f>
        <v>864899.51851851854</v>
      </c>
      <c r="G12" s="10">
        <f>F12-D12</f>
        <v>-85378.48148148146</v>
      </c>
      <c r="H12" s="10">
        <f t="shared" si="3"/>
        <v>119834.90476190476</v>
      </c>
      <c r="I12" s="10">
        <f t="shared" si="4"/>
        <v>430207.30809523806</v>
      </c>
      <c r="J12" s="10">
        <f t="shared" si="5"/>
        <v>482541.3</v>
      </c>
      <c r="K12" s="10">
        <v>124585</v>
      </c>
      <c r="L12" s="17">
        <f t="shared" si="6"/>
        <v>1.1293197861282573</v>
      </c>
      <c r="M12" s="10">
        <f t="shared" si="7"/>
        <v>13314.989417989418</v>
      </c>
      <c r="N12" s="9">
        <v>3.59</v>
      </c>
      <c r="O12" s="9">
        <v>3.69</v>
      </c>
      <c r="P12" s="9">
        <v>9</v>
      </c>
      <c r="Q12" s="9">
        <v>9.83</v>
      </c>
      <c r="R12" s="12">
        <v>0.78</v>
      </c>
      <c r="S12" s="12">
        <v>0.74960000000000004</v>
      </c>
      <c r="T12" s="10">
        <f t="shared" si="8"/>
        <v>3506525.82</v>
      </c>
      <c r="U12" s="10">
        <f t="shared" si="9"/>
        <v>3104989.2714814814</v>
      </c>
      <c r="V12" s="9">
        <v>27</v>
      </c>
      <c r="W12" s="9">
        <v>7</v>
      </c>
      <c r="X12" s="9">
        <f t="shared" si="10"/>
        <v>20</v>
      </c>
    </row>
    <row r="13" spans="1:24" ht="15.75" customHeight="1" x14ac:dyDescent="0.25">
      <c r="A13" s="11" t="s">
        <v>36</v>
      </c>
      <c r="B13" s="10">
        <v>55111</v>
      </c>
      <c r="C13" s="10">
        <v>959072</v>
      </c>
      <c r="D13" s="10">
        <v>288149</v>
      </c>
      <c r="E13" s="10">
        <f>C13-D13</f>
        <v>670923</v>
      </c>
      <c r="F13" s="10">
        <f>C13*W13/V13</f>
        <v>248648.29629629629</v>
      </c>
      <c r="G13" s="10">
        <f>F13-D13</f>
        <v>-39500.703703703708</v>
      </c>
      <c r="H13" s="10">
        <f t="shared" si="3"/>
        <v>34573.047619047618</v>
      </c>
      <c r="I13" s="10">
        <f t="shared" si="4"/>
        <v>235788.18476190476</v>
      </c>
      <c r="J13" s="10">
        <f t="shared" si="5"/>
        <v>348852.63</v>
      </c>
      <c r="K13" s="10">
        <v>98816</v>
      </c>
      <c r="L13" s="17">
        <f t="shared" si="6"/>
        <v>1.0756004227403764</v>
      </c>
      <c r="M13" s="10">
        <f t="shared" si="7"/>
        <v>3457.304761904762</v>
      </c>
      <c r="N13" s="21">
        <v>6.82</v>
      </c>
      <c r="O13" s="19">
        <v>6.33</v>
      </c>
      <c r="P13" s="19">
        <v>10</v>
      </c>
      <c r="Q13" s="19">
        <v>12.85</v>
      </c>
      <c r="R13" s="20">
        <v>0.61799999999999999</v>
      </c>
      <c r="S13" s="12">
        <v>0.41120000000000001</v>
      </c>
      <c r="T13" s="10">
        <f t="shared" si="8"/>
        <v>1823983.17</v>
      </c>
      <c r="U13" s="10">
        <f t="shared" si="9"/>
        <v>1695781.3807407408</v>
      </c>
      <c r="V13" s="9">
        <v>27</v>
      </c>
      <c r="W13" s="9">
        <v>7</v>
      </c>
      <c r="X13" s="9">
        <f t="shared" si="10"/>
        <v>20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6" t="s">
        <v>37</v>
      </c>
      <c r="M16" s="1"/>
    </row>
    <row r="17" spans="1:13" ht="61.5" customHeight="1" thickTop="1" thickBot="1" x14ac:dyDescent="0.3">
      <c r="A17" s="7" t="s">
        <v>38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J17" s="1"/>
    </row>
    <row r="18" spans="1:13" ht="15.75" customHeight="1" thickTop="1" x14ac:dyDescent="0.25">
      <c r="A18" s="14">
        <f>C11</f>
        <v>14433884</v>
      </c>
      <c r="B18" s="14">
        <f>D11</f>
        <v>3688873</v>
      </c>
      <c r="C18" s="14">
        <f>QUOTIENT(B11,10000)*10000</f>
        <v>520000</v>
      </c>
      <c r="D18" s="14">
        <f t="shared" ref="D18:D23" si="11">C18*$X$11</f>
        <v>10400000</v>
      </c>
      <c r="E18" s="14">
        <f t="shared" ref="E18:E23" si="12">$D$11+D18</f>
        <v>14088873</v>
      </c>
      <c r="F18" s="14">
        <f t="shared" ref="F18:F23" si="13">$C$11-E18</f>
        <v>345011</v>
      </c>
      <c r="M18" s="1"/>
    </row>
    <row r="19" spans="1:13" x14ac:dyDescent="0.25">
      <c r="A19" s="16" t="s">
        <v>44</v>
      </c>
      <c r="B19" s="15"/>
      <c r="C19" s="14">
        <f>C18+35000</f>
        <v>555000</v>
      </c>
      <c r="D19" s="14">
        <f t="shared" si="11"/>
        <v>11100000</v>
      </c>
      <c r="E19" s="14">
        <f t="shared" si="12"/>
        <v>14788873</v>
      </c>
      <c r="F19" s="14">
        <f t="shared" si="13"/>
        <v>-354989</v>
      </c>
      <c r="M19" s="1"/>
    </row>
    <row r="20" spans="1:13" x14ac:dyDescent="0.25">
      <c r="A20" s="16" t="s">
        <v>44</v>
      </c>
      <c r="B20" s="15"/>
      <c r="C20" s="14">
        <f>C19+35000</f>
        <v>590000</v>
      </c>
      <c r="D20" s="14">
        <f t="shared" si="11"/>
        <v>11800000</v>
      </c>
      <c r="E20" s="14">
        <f t="shared" si="12"/>
        <v>15488873</v>
      </c>
      <c r="F20" s="14">
        <f t="shared" si="13"/>
        <v>-1054989</v>
      </c>
    </row>
    <row r="21" spans="1:13" x14ac:dyDescent="0.25">
      <c r="A21" s="16" t="s">
        <v>44</v>
      </c>
      <c r="B21" s="15"/>
      <c r="C21" s="14">
        <f>C20+35000</f>
        <v>625000</v>
      </c>
      <c r="D21" s="14">
        <f t="shared" si="11"/>
        <v>12500000</v>
      </c>
      <c r="E21" s="14">
        <f t="shared" si="12"/>
        <v>16188873</v>
      </c>
      <c r="F21" s="14">
        <f t="shared" si="13"/>
        <v>-1754989</v>
      </c>
    </row>
    <row r="22" spans="1:13" x14ac:dyDescent="0.25">
      <c r="A22" s="16" t="s">
        <v>44</v>
      </c>
      <c r="B22" s="15"/>
      <c r="C22" s="14">
        <f>C21+35000</f>
        <v>660000</v>
      </c>
      <c r="D22" s="14">
        <f t="shared" si="11"/>
        <v>13200000</v>
      </c>
      <c r="E22" s="14">
        <f t="shared" si="12"/>
        <v>16888873</v>
      </c>
      <c r="F22" s="14">
        <f t="shared" si="13"/>
        <v>-2454989</v>
      </c>
    </row>
    <row r="23" spans="1:13" x14ac:dyDescent="0.25">
      <c r="A23" s="16" t="s">
        <v>44</v>
      </c>
      <c r="B23" s="15"/>
      <c r="C23" s="14">
        <f>C22+35000</f>
        <v>695000</v>
      </c>
      <c r="D23" s="14">
        <f t="shared" si="11"/>
        <v>13900000</v>
      </c>
      <c r="E23" s="14">
        <f t="shared" si="12"/>
        <v>17588873</v>
      </c>
      <c r="F23" s="14">
        <f t="shared" si="13"/>
        <v>-3154989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2025-07-09T05:22:56Z</dcterms:modified>
</cp:coreProperties>
</file>