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5\Desktop\pandu\git -projects\"/>
    </mc:Choice>
  </mc:AlternateContent>
  <xr:revisionPtr revIDLastSave="0" documentId="8_{C7FCC092-A3D9-4243-B4F0-931793619F20}" xr6:coauthVersionLast="47" xr6:coauthVersionMax="47" xr10:uidLastSave="{00000000-0000-0000-0000-000000000000}"/>
  <bookViews>
    <workbookView xWindow="-108" yWindow="-108" windowWidth="23256" windowHeight="12456" activeTab="4" xr2:uid="{A31C91FD-59AA-43D4-AC10-EE13F64FFFA4}"/>
  </bookViews>
  <sheets>
    <sheet name="Basic" sheetId="5" r:id="rId1"/>
    <sheet name="Sheet1" sheetId="1" r:id="rId2"/>
    <sheet name="REF 1" sheetId="2" r:id="rId3"/>
    <sheet name="REF 2" sheetId="7" r:id="rId4"/>
    <sheet name="Sheet1 (2)" sheetId="6" r:id="rId5"/>
    <sheet name="Sheet3" sheetId="3" r:id="rId6"/>
  </sheets>
  <definedNames>
    <definedName name="EMP_LIST1">'REF 1'!$A$2:$C$24</definedName>
    <definedName name="STOCK_LIST">'REF 2'!$A$2:$B$10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5" l="1"/>
  <c r="M3" i="3"/>
  <c r="M4" i="3"/>
  <c r="M5" i="3"/>
  <c r="M6" i="3"/>
  <c r="M7" i="3"/>
  <c r="M8" i="3"/>
  <c r="M9" i="3"/>
  <c r="M10" i="3"/>
  <c r="M11" i="3"/>
  <c r="M12" i="3"/>
  <c r="M2" i="3"/>
  <c r="J3" i="3"/>
  <c r="J4" i="3"/>
  <c r="J5" i="3"/>
  <c r="J6" i="3"/>
  <c r="J7" i="3"/>
  <c r="J8" i="3"/>
  <c r="J9" i="3"/>
  <c r="J2" i="3"/>
  <c r="H3" i="6" a="1"/>
  <c r="H3" i="6" s="1"/>
  <c r="H4" i="6" a="1"/>
  <c r="H4" i="6"/>
  <c r="I4" i="6"/>
  <c r="J4" i="6"/>
  <c r="H5" i="6" a="1"/>
  <c r="H5" i="6" s="1"/>
  <c r="H6" i="6" a="1"/>
  <c r="H6" i="6"/>
  <c r="I6" i="6"/>
  <c r="J6" i="6"/>
  <c r="H7" i="6" a="1"/>
  <c r="H7" i="6" s="1"/>
  <c r="H8" i="6" a="1"/>
  <c r="H8" i="6"/>
  <c r="I8" i="6"/>
  <c r="J8" i="6"/>
  <c r="H9" i="6" a="1"/>
  <c r="H9" i="6" s="1"/>
  <c r="H2" i="6" a="1"/>
  <c r="H2" i="6" s="1"/>
  <c r="G3" i="6"/>
  <c r="G4" i="6"/>
  <c r="G5" i="6"/>
  <c r="G6" i="6"/>
  <c r="G7" i="6"/>
  <c r="G8" i="6"/>
  <c r="G9" i="6"/>
  <c r="G2" i="6"/>
  <c r="F3" i="1"/>
  <c r="F4" i="1"/>
  <c r="F5" i="1"/>
  <c r="F6" i="1"/>
  <c r="F7" i="1"/>
  <c r="F8" i="1"/>
  <c r="F9" i="1"/>
  <c r="F10" i="1"/>
  <c r="F11" i="1"/>
  <c r="F12" i="1"/>
  <c r="F2" i="1"/>
  <c r="C21" i="1"/>
  <c r="C22" i="1"/>
  <c r="C23" i="1"/>
  <c r="C24" i="1"/>
  <c r="C25" i="1"/>
  <c r="C20" i="1"/>
  <c r="I14" i="5"/>
  <c r="H14" i="5"/>
  <c r="H11" i="5"/>
  <c r="H8" i="5"/>
  <c r="I8" i="5" s="1"/>
  <c r="I3" i="5"/>
  <c r="H3" i="5"/>
  <c r="J9" i="6" l="1"/>
  <c r="J7" i="6"/>
  <c r="J5" i="6"/>
  <c r="J3" i="6"/>
  <c r="I9" i="6"/>
  <c r="I7" i="6"/>
  <c r="I5" i="6"/>
  <c r="I3" i="6"/>
  <c r="J2" i="6"/>
  <c r="I2" i="6"/>
</calcChain>
</file>

<file path=xl/sharedStrings.xml><?xml version="1.0" encoding="utf-8"?>
<sst xmlns="http://schemas.openxmlformats.org/spreadsheetml/2006/main" count="263" uniqueCount="93">
  <si>
    <t>Emp Id</t>
  </si>
  <si>
    <t>Product</t>
  </si>
  <si>
    <t>RAJESH</t>
  </si>
  <si>
    <t>Samsung LED</t>
  </si>
  <si>
    <t>LAKSHMI</t>
  </si>
  <si>
    <t>LG LED</t>
  </si>
  <si>
    <t>MOUNIKA</t>
  </si>
  <si>
    <t>Mi Mobile</t>
  </si>
  <si>
    <t>KUSUMA</t>
  </si>
  <si>
    <t>LG 32" LED</t>
  </si>
  <si>
    <t>MURTHI</t>
  </si>
  <si>
    <t>Samsung Mobile</t>
  </si>
  <si>
    <t>LG AC</t>
  </si>
  <si>
    <t>Dell Laptop</t>
  </si>
  <si>
    <t>SANKER</t>
  </si>
  <si>
    <t>F &amp; D Speakers</t>
  </si>
  <si>
    <t>VINAY</t>
  </si>
  <si>
    <t>LG Refr</t>
  </si>
  <si>
    <t>PRASAD</t>
  </si>
  <si>
    <t>Iqoo3</t>
  </si>
  <si>
    <t>GOPI</t>
  </si>
  <si>
    <t>Sony LED</t>
  </si>
  <si>
    <t xml:space="preserve"> Name</t>
  </si>
  <si>
    <t>VIJAY</t>
  </si>
  <si>
    <t>RAMESH</t>
  </si>
  <si>
    <t>SANTHI</t>
  </si>
  <si>
    <t>KISHORE</t>
  </si>
  <si>
    <t>RAJU</t>
  </si>
  <si>
    <t>NAVEEN</t>
  </si>
  <si>
    <t>NARENDRA</t>
  </si>
  <si>
    <t>RAJI</t>
  </si>
  <si>
    <t>MAHESH</t>
  </si>
  <si>
    <t>ROSHAN</t>
  </si>
  <si>
    <t>RAVI</t>
  </si>
  <si>
    <t>TEJA</t>
  </si>
  <si>
    <t>KIRAN</t>
  </si>
  <si>
    <t>NANDHU</t>
  </si>
  <si>
    <t>RAJESH KUMAR</t>
  </si>
  <si>
    <t>LAKSHMI RAI</t>
  </si>
  <si>
    <t xml:space="preserve">MOUNIKA </t>
  </si>
  <si>
    <t>KUSUMA KUMARI</t>
  </si>
  <si>
    <t>SANKER BABU</t>
  </si>
  <si>
    <t>GOPI KRISHNA</t>
  </si>
  <si>
    <t>VIJAY CHANDRA</t>
  </si>
  <si>
    <t>RAMESH BABU</t>
  </si>
  <si>
    <t>SANTHI NAIR</t>
  </si>
  <si>
    <t>KISHORE REDDY</t>
  </si>
  <si>
    <t>RAJU K</t>
  </si>
  <si>
    <t>RAJI N</t>
  </si>
  <si>
    <t>MAHESH J</t>
  </si>
  <si>
    <t>RAVI CHANDRA</t>
  </si>
  <si>
    <t xml:space="preserve">MANI TEJA </t>
  </si>
  <si>
    <t>NANDHU G</t>
  </si>
  <si>
    <t>NAME</t>
  </si>
  <si>
    <t>MANI</t>
  </si>
  <si>
    <t>ROSHAN K</t>
  </si>
  <si>
    <t>Place</t>
  </si>
  <si>
    <t>Department</t>
  </si>
  <si>
    <t>MECHANICAL</t>
  </si>
  <si>
    <t>EEE</t>
  </si>
  <si>
    <t>CSE</t>
  </si>
  <si>
    <t>IT</t>
  </si>
  <si>
    <t>CIVIL</t>
  </si>
  <si>
    <t>ECE</t>
  </si>
  <si>
    <t>GUNTUR</t>
  </si>
  <si>
    <t>VIJAYAWADA</t>
  </si>
  <si>
    <t>ONGOLE</t>
  </si>
  <si>
    <t>PONNURU</t>
  </si>
  <si>
    <t>TENALI</t>
  </si>
  <si>
    <t>Item Name</t>
  </si>
  <si>
    <t>Rate</t>
  </si>
  <si>
    <t>శామ్సంగ్</t>
  </si>
  <si>
    <t>లెనోవా</t>
  </si>
  <si>
    <t>ఆపిల్</t>
  </si>
  <si>
    <t>యాసెర్</t>
  </si>
  <si>
    <t>లావా</t>
  </si>
  <si>
    <t>నోకియా</t>
  </si>
  <si>
    <t>వివో</t>
  </si>
  <si>
    <t>మైక్రోమేక్స్</t>
  </si>
  <si>
    <t>సోనీ</t>
  </si>
  <si>
    <t>L-070</t>
  </si>
  <si>
    <t>AP-456</t>
  </si>
  <si>
    <t>LV-099</t>
  </si>
  <si>
    <t>NO-332</t>
  </si>
  <si>
    <t>MI-223</t>
  </si>
  <si>
    <t>SO-663</t>
  </si>
  <si>
    <t>Model</t>
  </si>
  <si>
    <t>PRASAD A</t>
  </si>
  <si>
    <t>VINAY KUMAR G</t>
  </si>
  <si>
    <t>vinay</t>
  </si>
  <si>
    <t>gopi</t>
  </si>
  <si>
    <t xml:space="preserve"> 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</si>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</sst>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2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4" borderId="1" xfId="2" applyFont="1" applyBorder="1" applyAlignment="1">
      <alignment horizontal="center" vertical="center"/>
    </xf>
    <xf numFmtId="0" fontId="5" fillId="3" borderId="1" xfId="1" applyFont="1" applyBorder="1" applyAlignment="1">
      <alignment horizontal="center" vertical="center"/>
    </xf>
    <xf numFmtId="0" fontId="4" fillId="5" borderId="1" xfId="3" applyFont="1" applyBorder="1" applyAlignment="1">
      <alignment horizontal="center" vertical="center"/>
    </xf>
    <xf numFmtId="0" fontId="1" fillId="0" borderId="0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1" fillId="0" borderId="9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6" fillId="2" borderId="0" xfId="0" applyFont="1" applyFill="1"/>
  </cellXfs>
  <cellStyles count="4">
    <cellStyle name="20% - Accent4" xfId="1" builtinId="42"/>
    <cellStyle name="20% - Accent6" xfId="2" builtinId="50"/>
    <cellStyle name="40% - Accent6" xfId="3" builtinId="51"/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869833-92D4-40AE-B547-BBB3E7A9C3BA}" name="emp_1" displayName="emp_1" ref="A1:C24" totalsRowShown="0" headerRowBorderDxfId="4" tableBorderDxfId="5" totalsRowBorderDxfId="3">
  <autoFilter ref="A1:C24" xr:uid="{64869833-92D4-40AE-B547-BBB3E7A9C3BA}"/>
  <tableColumns count="3">
    <tableColumn id="1" xr3:uid="{8A2AAB23-F2C8-4919-8DFE-30D71619AB4B}" name="Column1" dataDxfId="2"/>
    <tableColumn id="2" xr3:uid="{FC704459-B2DF-43E3-992A-E9E6DEB46AA5}" name=" Name" dataDxfId="1"/>
    <tableColumn id="3" xr3:uid="{AA79F9CB-1671-499D-9B08-F6A7021C0CEF}" name="Produc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359ED-9EF8-4641-BA11-082C43B1FEE6}">
  <dimension ref="A1:I24"/>
  <sheetViews>
    <sheetView zoomScale="130" zoomScaleNormal="130" workbookViewId="0">
      <selection activeCell="H11" sqref="H11"/>
    </sheetView>
  </sheetViews>
  <sheetFormatPr defaultRowHeight="14.4" x14ac:dyDescent="0.3"/>
  <cols>
    <col min="1" max="1" width="10.88671875" customWidth="1"/>
    <col min="2" max="2" width="14.109375" customWidth="1"/>
    <col min="3" max="3" width="15.88671875" customWidth="1"/>
    <col min="4" max="4" width="15.109375" customWidth="1"/>
    <col min="6" max="6" width="5" customWidth="1"/>
    <col min="7" max="7" width="20.33203125" customWidth="1"/>
    <col min="8" max="8" width="24.5546875" customWidth="1"/>
    <col min="9" max="9" width="24.6640625" customWidth="1"/>
  </cols>
  <sheetData>
    <row r="1" spans="1:9" x14ac:dyDescent="0.3">
      <c r="A1" s="4" t="s">
        <v>0</v>
      </c>
      <c r="B1" s="5" t="s">
        <v>22</v>
      </c>
      <c r="C1" s="4" t="s">
        <v>56</v>
      </c>
      <c r="D1" s="4" t="s">
        <v>57</v>
      </c>
    </row>
    <row r="2" spans="1:9" x14ac:dyDescent="0.3">
      <c r="A2" s="1">
        <v>12100</v>
      </c>
      <c r="B2" s="1" t="s">
        <v>2</v>
      </c>
      <c r="C2" s="1" t="s">
        <v>64</v>
      </c>
      <c r="D2" s="1" t="s">
        <v>58</v>
      </c>
    </row>
    <row r="3" spans="1:9" ht="15.75" customHeight="1" x14ac:dyDescent="0.3">
      <c r="A3" s="1">
        <v>12003</v>
      </c>
      <c r="B3" s="1" t="s">
        <v>4</v>
      </c>
      <c r="C3" s="1" t="s">
        <v>65</v>
      </c>
      <c r="D3" s="1" t="s">
        <v>58</v>
      </c>
      <c r="G3" s="9" t="s">
        <v>36</v>
      </c>
      <c r="H3" s="10" t="str">
        <f>VLOOKUP(G3,B:D,3,0)</f>
        <v>ECE</v>
      </c>
      <c r="I3" s="11" t="str">
        <f>VLOOKUP(G3,B:D,2,0)</f>
        <v>GUNTUR</v>
      </c>
    </row>
    <row r="4" spans="1:9" x14ac:dyDescent="0.3">
      <c r="A4" s="1">
        <v>12021</v>
      </c>
      <c r="B4" s="1" t="s">
        <v>6</v>
      </c>
      <c r="C4" s="1" t="s">
        <v>66</v>
      </c>
      <c r="D4" s="1" t="s">
        <v>59</v>
      </c>
      <c r="G4" s="9"/>
      <c r="H4" s="10"/>
      <c r="I4" s="11"/>
    </row>
    <row r="5" spans="1:9" x14ac:dyDescent="0.3">
      <c r="A5" s="1">
        <v>12061</v>
      </c>
      <c r="B5" s="1" t="s">
        <v>8</v>
      </c>
      <c r="C5" s="1" t="s">
        <v>64</v>
      </c>
      <c r="D5" s="1" t="s">
        <v>60</v>
      </c>
      <c r="G5" s="9"/>
    </row>
    <row r="6" spans="1:9" x14ac:dyDescent="0.3">
      <c r="A6" s="1">
        <v>12082</v>
      </c>
      <c r="B6" s="1" t="s">
        <v>10</v>
      </c>
      <c r="C6" s="1" t="s">
        <v>67</v>
      </c>
      <c r="D6" s="1" t="s">
        <v>61</v>
      </c>
      <c r="G6" s="9"/>
    </row>
    <row r="7" spans="1:9" x14ac:dyDescent="0.3">
      <c r="A7" s="1">
        <v>12058</v>
      </c>
      <c r="B7" s="1" t="s">
        <v>14</v>
      </c>
      <c r="C7" s="1" t="s">
        <v>64</v>
      </c>
      <c r="D7" s="1" t="s">
        <v>60</v>
      </c>
    </row>
    <row r="8" spans="1:9" x14ac:dyDescent="0.3">
      <c r="A8" s="1">
        <v>12033</v>
      </c>
      <c r="B8" s="1" t="s">
        <v>16</v>
      </c>
      <c r="C8" s="1" t="s">
        <v>65</v>
      </c>
      <c r="D8" s="1" t="s">
        <v>58</v>
      </c>
      <c r="G8" s="12" t="s">
        <v>89</v>
      </c>
      <c r="H8" t="str">
        <f>VLOOKUP(G8,B2:D24,2,0)</f>
        <v>VIJAYAWADA</v>
      </c>
      <c r="I8" t="str">
        <f>VLOOKUP(H8,C2:E24,2,0)</f>
        <v>MECHANICAL</v>
      </c>
    </row>
    <row r="9" spans="1:9" x14ac:dyDescent="0.3">
      <c r="A9" s="1">
        <v>12063</v>
      </c>
      <c r="B9" s="1" t="s">
        <v>18</v>
      </c>
      <c r="C9" s="1" t="s">
        <v>68</v>
      </c>
      <c r="D9" s="1" t="s">
        <v>62</v>
      </c>
    </row>
    <row r="10" spans="1:9" x14ac:dyDescent="0.3">
      <c r="A10" s="1">
        <v>12008</v>
      </c>
      <c r="B10" s="1" t="s">
        <v>20</v>
      </c>
      <c r="C10" s="1" t="s">
        <v>68</v>
      </c>
      <c r="D10" s="1" t="s">
        <v>59</v>
      </c>
    </row>
    <row r="11" spans="1:9" x14ac:dyDescent="0.3">
      <c r="A11" s="1">
        <v>12044</v>
      </c>
      <c r="B11" s="1" t="s">
        <v>23</v>
      </c>
      <c r="C11" s="1" t="s">
        <v>65</v>
      </c>
      <c r="D11" s="1" t="s">
        <v>63</v>
      </c>
      <c r="G11" s="12" t="s">
        <v>90</v>
      </c>
      <c r="H11" t="str">
        <f>VLOOKUP(G11,B:D,2,0)</f>
        <v>TENALI</v>
      </c>
      <c r="I11" t="str">
        <f>VLOOKUP(G11,B:D,3,0)</f>
        <v>EEE</v>
      </c>
    </row>
    <row r="12" spans="1:9" x14ac:dyDescent="0.3">
      <c r="A12" s="1">
        <v>12040</v>
      </c>
      <c r="B12" s="1" t="s">
        <v>24</v>
      </c>
      <c r="C12" s="1" t="s">
        <v>67</v>
      </c>
      <c r="D12" s="1" t="s">
        <v>61</v>
      </c>
    </row>
    <row r="13" spans="1:9" x14ac:dyDescent="0.3">
      <c r="A13" s="1">
        <v>12011</v>
      </c>
      <c r="B13" s="1" t="s">
        <v>25</v>
      </c>
      <c r="C13" s="1" t="s">
        <v>64</v>
      </c>
      <c r="D13" s="1" t="s">
        <v>60</v>
      </c>
    </row>
    <row r="14" spans="1:9" x14ac:dyDescent="0.3">
      <c r="A14" s="1">
        <v>12050</v>
      </c>
      <c r="B14" s="1" t="s">
        <v>26</v>
      </c>
      <c r="C14" s="1" t="s">
        <v>67</v>
      </c>
      <c r="D14" s="1" t="s">
        <v>60</v>
      </c>
      <c r="G14" s="12" t="s">
        <v>23</v>
      </c>
      <c r="H14" t="str">
        <f>VLOOKUP(G14,B:D,2,0)</f>
        <v>VIJAYAWADA</v>
      </c>
      <c r="I14" t="str">
        <f>VLOOKUP(G14,B:D,3,0)</f>
        <v>ECE</v>
      </c>
    </row>
    <row r="15" spans="1:9" x14ac:dyDescent="0.3">
      <c r="A15" s="1">
        <v>12034</v>
      </c>
      <c r="B15" s="1" t="s">
        <v>27</v>
      </c>
      <c r="C15" s="1" t="s">
        <v>68</v>
      </c>
      <c r="D15" s="1" t="s">
        <v>58</v>
      </c>
      <c r="G15" s="12" t="s">
        <v>91</v>
      </c>
    </row>
    <row r="16" spans="1:9" x14ac:dyDescent="0.3">
      <c r="A16" s="1">
        <v>12039</v>
      </c>
      <c r="B16" s="1" t="s">
        <v>28</v>
      </c>
      <c r="C16" s="1" t="s">
        <v>65</v>
      </c>
      <c r="D16" s="1" t="s">
        <v>63</v>
      </c>
    </row>
    <row r="17" spans="1:4" x14ac:dyDescent="0.3">
      <c r="A17" s="1">
        <v>12100</v>
      </c>
      <c r="B17" s="1" t="s">
        <v>29</v>
      </c>
      <c r="C17" s="1" t="s">
        <v>67</v>
      </c>
      <c r="D17" s="1" t="s">
        <v>61</v>
      </c>
    </row>
    <row r="18" spans="1:4" x14ac:dyDescent="0.3">
      <c r="A18" s="1">
        <v>12066</v>
      </c>
      <c r="B18" s="1" t="s">
        <v>30</v>
      </c>
      <c r="C18" s="1" t="s">
        <v>65</v>
      </c>
      <c r="D18" s="1" t="s">
        <v>58</v>
      </c>
    </row>
    <row r="19" spans="1:4" x14ac:dyDescent="0.3">
      <c r="A19" s="1">
        <v>12051</v>
      </c>
      <c r="B19" s="1" t="s">
        <v>31</v>
      </c>
      <c r="C19" s="1" t="s">
        <v>66</v>
      </c>
      <c r="D19" s="1" t="s">
        <v>59</v>
      </c>
    </row>
    <row r="20" spans="1:4" x14ac:dyDescent="0.3">
      <c r="A20" s="1">
        <v>12034</v>
      </c>
      <c r="B20" s="1" t="s">
        <v>32</v>
      </c>
      <c r="C20" s="1" t="s">
        <v>64</v>
      </c>
      <c r="D20" s="1" t="s">
        <v>61</v>
      </c>
    </row>
    <row r="21" spans="1:4" x14ac:dyDescent="0.3">
      <c r="A21" s="1">
        <v>12053</v>
      </c>
      <c r="B21" s="1" t="s">
        <v>33</v>
      </c>
      <c r="C21" s="1" t="s">
        <v>67</v>
      </c>
      <c r="D21" s="1" t="s">
        <v>60</v>
      </c>
    </row>
    <row r="22" spans="1:4" x14ac:dyDescent="0.3">
      <c r="A22" s="1">
        <v>12076</v>
      </c>
      <c r="B22" s="1" t="s">
        <v>34</v>
      </c>
      <c r="C22" s="1" t="s">
        <v>64</v>
      </c>
      <c r="D22" s="1" t="s">
        <v>60</v>
      </c>
    </row>
    <row r="23" spans="1:4" x14ac:dyDescent="0.3">
      <c r="A23" s="1">
        <v>12057</v>
      </c>
      <c r="B23" s="1" t="s">
        <v>35</v>
      </c>
      <c r="C23" s="1" t="s">
        <v>65</v>
      </c>
      <c r="D23" s="1" t="s">
        <v>61</v>
      </c>
    </row>
    <row r="24" spans="1:4" x14ac:dyDescent="0.3">
      <c r="A24" s="1">
        <v>12012</v>
      </c>
      <c r="B24" s="1" t="s">
        <v>36</v>
      </c>
      <c r="C24" s="1" t="s">
        <v>64</v>
      </c>
      <c r="D24" s="1" t="s">
        <v>63</v>
      </c>
    </row>
  </sheetData>
  <mergeCells count="4">
    <mergeCell ref="G3:G4"/>
    <mergeCell ref="H3:H4"/>
    <mergeCell ref="I3:I4"/>
    <mergeCell ref="G5:G6"/>
  </mergeCells>
  <dataValidations count="1">
    <dataValidation type="list" allowBlank="1" showInputMessage="1" showErrorMessage="1" sqref="G3:G6 G14" xr:uid="{200B316B-6299-4678-9AB0-7B222F39AA80}">
      <formula1>$B$2:$B$24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28CA-2A53-4E4C-918E-9BC954427E96}">
  <dimension ref="A1:F25"/>
  <sheetViews>
    <sheetView zoomScale="150" zoomScaleNormal="150" workbookViewId="0">
      <selection activeCell="F2" sqref="F2"/>
    </sheetView>
  </sheetViews>
  <sheetFormatPr defaultRowHeight="14.4" x14ac:dyDescent="0.3"/>
  <cols>
    <col min="1" max="1" width="11.5546875" customWidth="1"/>
    <col min="2" max="2" width="11.6640625" customWidth="1"/>
    <col min="3" max="3" width="12.88671875" customWidth="1"/>
    <col min="4" max="4" width="10.6640625" customWidth="1"/>
    <col min="5" max="5" width="13" customWidth="1"/>
    <col min="6" max="6" width="17" customWidth="1"/>
    <col min="7" max="7" width="8.6640625" customWidth="1"/>
  </cols>
  <sheetData>
    <row r="1" spans="1:6" x14ac:dyDescent="0.3">
      <c r="A1" s="4" t="s">
        <v>0</v>
      </c>
      <c r="B1" s="5" t="s">
        <v>22</v>
      </c>
      <c r="C1" s="4">
        <v>2019</v>
      </c>
      <c r="D1" s="4">
        <v>2020</v>
      </c>
      <c r="E1" s="4">
        <v>2021</v>
      </c>
      <c r="F1" s="4" t="s">
        <v>1</v>
      </c>
    </row>
    <row r="2" spans="1:6" x14ac:dyDescent="0.3">
      <c r="A2" s="1">
        <v>12061</v>
      </c>
      <c r="B2" s="1" t="s">
        <v>8</v>
      </c>
      <c r="C2" s="3">
        <v>94555</v>
      </c>
      <c r="D2" s="3">
        <v>81566</v>
      </c>
      <c r="E2" s="3">
        <v>85267</v>
      </c>
      <c r="F2" s="6" t="str">
        <f>VLOOKUP(A2,emp_1[],3,0)</f>
        <v>LG 32" LED</v>
      </c>
    </row>
    <row r="3" spans="1:6" x14ac:dyDescent="0.3">
      <c r="A3" s="1">
        <v>12082</v>
      </c>
      <c r="B3" s="1" t="s">
        <v>10</v>
      </c>
      <c r="C3" s="3">
        <v>93108</v>
      </c>
      <c r="D3" s="3">
        <v>46887</v>
      </c>
      <c r="E3" s="3">
        <v>87124</v>
      </c>
      <c r="F3" s="6" t="str">
        <f>VLOOKUP(A3,emp_1[],3,0)</f>
        <v>Samsung Mobile</v>
      </c>
    </row>
    <row r="4" spans="1:6" x14ac:dyDescent="0.3">
      <c r="A4" s="1">
        <v>12058</v>
      </c>
      <c r="B4" s="1" t="s">
        <v>14</v>
      </c>
      <c r="C4" s="3">
        <v>86751</v>
      </c>
      <c r="D4" s="3">
        <v>88236</v>
      </c>
      <c r="E4" s="3">
        <v>59143</v>
      </c>
      <c r="F4" s="6" t="str">
        <f>VLOOKUP(A4,emp_1[],3,0)</f>
        <v>LG AC</v>
      </c>
    </row>
    <row r="5" spans="1:6" x14ac:dyDescent="0.3">
      <c r="A5" s="1">
        <v>12063</v>
      </c>
      <c r="B5" s="1" t="s">
        <v>18</v>
      </c>
      <c r="C5" s="3">
        <v>94460</v>
      </c>
      <c r="D5" s="3">
        <v>66173</v>
      </c>
      <c r="E5" s="3">
        <v>68115</v>
      </c>
      <c r="F5" s="6" t="str">
        <f>VLOOKUP(A5,emp_1[],3,0)</f>
        <v>F &amp; D Speakers</v>
      </c>
    </row>
    <row r="6" spans="1:6" x14ac:dyDescent="0.3">
      <c r="A6" s="1">
        <v>12008</v>
      </c>
      <c r="B6" s="1" t="s">
        <v>20</v>
      </c>
      <c r="C6" s="3">
        <v>71844</v>
      </c>
      <c r="D6" s="3">
        <v>63802</v>
      </c>
      <c r="E6" s="3">
        <v>77645</v>
      </c>
      <c r="F6" s="6" t="str">
        <f>VLOOKUP(A6,emp_1[],3,0)</f>
        <v>LG Refr</v>
      </c>
    </row>
    <row r="7" spans="1:6" x14ac:dyDescent="0.3">
      <c r="A7" s="1">
        <v>12011</v>
      </c>
      <c r="B7" s="1" t="s">
        <v>25</v>
      </c>
      <c r="C7" s="3">
        <v>91727</v>
      </c>
      <c r="D7" s="3">
        <v>47053</v>
      </c>
      <c r="E7" s="3">
        <v>67301</v>
      </c>
      <c r="F7" s="6" t="str">
        <f>VLOOKUP(A7,emp_1[],3,0)</f>
        <v>LG AC</v>
      </c>
    </row>
    <row r="8" spans="1:6" x14ac:dyDescent="0.3">
      <c r="A8" s="1">
        <v>12050</v>
      </c>
      <c r="B8" s="1" t="s">
        <v>26</v>
      </c>
      <c r="C8" s="3">
        <v>62099</v>
      </c>
      <c r="D8" s="3">
        <v>88834</v>
      </c>
      <c r="E8" s="3">
        <v>88322</v>
      </c>
      <c r="F8" s="6" t="str">
        <f>VLOOKUP(A8,emp_1[],3,0)</f>
        <v>Dell Laptop</v>
      </c>
    </row>
    <row r="9" spans="1:6" x14ac:dyDescent="0.3">
      <c r="A9" s="1">
        <v>12039</v>
      </c>
      <c r="B9" s="1" t="s">
        <v>28</v>
      </c>
      <c r="C9" s="3">
        <v>93698</v>
      </c>
      <c r="D9" s="3">
        <v>59200</v>
      </c>
      <c r="E9" s="3">
        <v>58397</v>
      </c>
      <c r="F9" s="6" t="str">
        <f>VLOOKUP(A9,emp_1[],3,0)</f>
        <v>LG Refr</v>
      </c>
    </row>
    <row r="10" spans="1:6" x14ac:dyDescent="0.3">
      <c r="A10" s="1">
        <v>12051</v>
      </c>
      <c r="B10" s="1" t="s">
        <v>31</v>
      </c>
      <c r="C10" s="3">
        <v>48875</v>
      </c>
      <c r="D10" s="3">
        <v>84977</v>
      </c>
      <c r="E10" s="3">
        <v>56073</v>
      </c>
      <c r="F10" s="6" t="str">
        <f>VLOOKUP(A10,emp_1[],3,0)</f>
        <v>Samsung Mobile</v>
      </c>
    </row>
    <row r="11" spans="1:6" x14ac:dyDescent="0.3">
      <c r="A11" s="1">
        <v>12053</v>
      </c>
      <c r="B11" s="1" t="s">
        <v>33</v>
      </c>
      <c r="C11" s="3">
        <v>87028</v>
      </c>
      <c r="D11" s="3">
        <v>75724</v>
      </c>
      <c r="E11" s="3">
        <v>64563</v>
      </c>
      <c r="F11" s="6" t="str">
        <f>VLOOKUP(A11,emp_1[],3,0)</f>
        <v>Dell Laptop</v>
      </c>
    </row>
    <row r="12" spans="1:6" x14ac:dyDescent="0.3">
      <c r="A12" s="1">
        <v>12076</v>
      </c>
      <c r="B12" s="1" t="s">
        <v>34</v>
      </c>
      <c r="C12" s="3">
        <v>87249</v>
      </c>
      <c r="D12" s="3">
        <v>51786</v>
      </c>
      <c r="E12" s="3">
        <v>50305</v>
      </c>
      <c r="F12" s="6" t="str">
        <f>VLOOKUP(A12,emp_1[],3,0)</f>
        <v>LG LED</v>
      </c>
    </row>
    <row r="19" spans="1:3" x14ac:dyDescent="0.3">
      <c r="A19" s="7" t="s">
        <v>69</v>
      </c>
      <c r="B19" s="8" t="s">
        <v>86</v>
      </c>
      <c r="C19" s="7" t="s">
        <v>70</v>
      </c>
    </row>
    <row r="20" spans="1:3" x14ac:dyDescent="0.3">
      <c r="A20" s="1" t="s">
        <v>72</v>
      </c>
      <c r="B20" s="1" t="s">
        <v>80</v>
      </c>
      <c r="C20" s="1">
        <f>VLOOKUP(A20,'REF 2'!A1:B10,2,0)</f>
        <v>6500</v>
      </c>
    </row>
    <row r="21" spans="1:3" x14ac:dyDescent="0.3">
      <c r="A21" s="1" t="s">
        <v>73</v>
      </c>
      <c r="B21" s="1" t="s">
        <v>81</v>
      </c>
      <c r="C21" s="1">
        <f>VLOOKUP(A21,'REF 2'!A2:B11,2,0)</f>
        <v>23000</v>
      </c>
    </row>
    <row r="22" spans="1:3" x14ac:dyDescent="0.3">
      <c r="A22" s="1" t="s">
        <v>75</v>
      </c>
      <c r="B22" s="1" t="s">
        <v>82</v>
      </c>
      <c r="C22" s="1">
        <f>VLOOKUP(A22,'REF 2'!A3:B12,2,0)</f>
        <v>4100</v>
      </c>
    </row>
    <row r="23" spans="1:3" x14ac:dyDescent="0.3">
      <c r="A23" s="1" t="s">
        <v>76</v>
      </c>
      <c r="B23" s="1" t="s">
        <v>83</v>
      </c>
      <c r="C23" s="1">
        <f>VLOOKUP(A23,'REF 2'!A4:B13,2,0)</f>
        <v>8400</v>
      </c>
    </row>
    <row r="24" spans="1:3" x14ac:dyDescent="0.3">
      <c r="A24" s="1" t="s">
        <v>78</v>
      </c>
      <c r="B24" s="1" t="s">
        <v>84</v>
      </c>
      <c r="C24" s="1">
        <f>VLOOKUP(A24,'REF 2'!A5:B14,2,0)</f>
        <v>10000</v>
      </c>
    </row>
    <row r="25" spans="1:3" x14ac:dyDescent="0.3">
      <c r="A25" s="1" t="s">
        <v>79</v>
      </c>
      <c r="B25" s="1" t="s">
        <v>85</v>
      </c>
      <c r="C25" s="1">
        <f>VLOOKUP(A25,'REF 2'!A6:B15,2,0)</f>
        <v>15000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85E8B-9851-4A9C-A32F-9892B5C5E526}">
  <dimension ref="A1:C24"/>
  <sheetViews>
    <sheetView topLeftCell="A13" zoomScale="150" zoomScaleNormal="150" workbookViewId="0">
      <selection activeCell="E30" sqref="E30"/>
    </sheetView>
  </sheetViews>
  <sheetFormatPr defaultRowHeight="14.4" x14ac:dyDescent="0.3"/>
  <cols>
    <col min="1" max="1" width="12.109375" customWidth="1"/>
    <col min="2" max="2" width="14.44140625" customWidth="1"/>
    <col min="3" max="3" width="16.88671875" customWidth="1"/>
  </cols>
  <sheetData>
    <row r="1" spans="1:3" x14ac:dyDescent="0.3">
      <c r="A1" s="13" t="s">
        <v>92</v>
      </c>
      <c r="B1" s="14" t="s">
        <v>22</v>
      </c>
      <c r="C1" s="15" t="s">
        <v>1</v>
      </c>
    </row>
    <row r="2" spans="1:3" x14ac:dyDescent="0.3">
      <c r="A2" s="17">
        <v>12100</v>
      </c>
      <c r="B2" s="1" t="s">
        <v>2</v>
      </c>
      <c r="C2" s="18" t="s">
        <v>3</v>
      </c>
    </row>
    <row r="3" spans="1:3" x14ac:dyDescent="0.3">
      <c r="A3" s="17">
        <v>12003</v>
      </c>
      <c r="B3" s="1" t="s">
        <v>4</v>
      </c>
      <c r="C3" s="18" t="s">
        <v>5</v>
      </c>
    </row>
    <row r="4" spans="1:3" x14ac:dyDescent="0.3">
      <c r="A4" s="17">
        <v>12021</v>
      </c>
      <c r="B4" s="1" t="s">
        <v>6</v>
      </c>
      <c r="C4" s="18" t="s">
        <v>7</v>
      </c>
    </row>
    <row r="5" spans="1:3" x14ac:dyDescent="0.3">
      <c r="A5" s="17">
        <v>12061</v>
      </c>
      <c r="B5" s="1" t="s">
        <v>8</v>
      </c>
      <c r="C5" s="18" t="s">
        <v>9</v>
      </c>
    </row>
    <row r="6" spans="1:3" x14ac:dyDescent="0.3">
      <c r="A6" s="17">
        <v>12082</v>
      </c>
      <c r="B6" s="1" t="s">
        <v>10</v>
      </c>
      <c r="C6" s="18" t="s">
        <v>11</v>
      </c>
    </row>
    <row r="7" spans="1:3" x14ac:dyDescent="0.3">
      <c r="A7" s="17">
        <v>12058</v>
      </c>
      <c r="B7" s="1" t="s">
        <v>14</v>
      </c>
      <c r="C7" s="18" t="s">
        <v>12</v>
      </c>
    </row>
    <row r="8" spans="1:3" x14ac:dyDescent="0.3">
      <c r="A8" s="17">
        <v>12033</v>
      </c>
      <c r="B8" s="1" t="s">
        <v>16</v>
      </c>
      <c r="C8" s="18" t="s">
        <v>13</v>
      </c>
    </row>
    <row r="9" spans="1:3" x14ac:dyDescent="0.3">
      <c r="A9" s="17">
        <v>12063</v>
      </c>
      <c r="B9" s="1" t="s">
        <v>18</v>
      </c>
      <c r="C9" s="18" t="s">
        <v>15</v>
      </c>
    </row>
    <row r="10" spans="1:3" x14ac:dyDescent="0.3">
      <c r="A10" s="17">
        <v>12008</v>
      </c>
      <c r="B10" s="1" t="s">
        <v>20</v>
      </c>
      <c r="C10" s="18" t="s">
        <v>17</v>
      </c>
    </row>
    <row r="11" spans="1:3" x14ac:dyDescent="0.3">
      <c r="A11" s="17">
        <v>12044</v>
      </c>
      <c r="B11" s="1" t="s">
        <v>23</v>
      </c>
      <c r="C11" s="18" t="s">
        <v>19</v>
      </c>
    </row>
    <row r="12" spans="1:3" x14ac:dyDescent="0.3">
      <c r="A12" s="17">
        <v>12040</v>
      </c>
      <c r="B12" s="1" t="s">
        <v>24</v>
      </c>
      <c r="C12" s="18" t="s">
        <v>21</v>
      </c>
    </row>
    <row r="13" spans="1:3" x14ac:dyDescent="0.3">
      <c r="A13" s="17">
        <v>12011</v>
      </c>
      <c r="B13" s="1" t="s">
        <v>25</v>
      </c>
      <c r="C13" s="18" t="s">
        <v>12</v>
      </c>
    </row>
    <row r="14" spans="1:3" x14ac:dyDescent="0.3">
      <c r="A14" s="17">
        <v>12050</v>
      </c>
      <c r="B14" s="1" t="s">
        <v>26</v>
      </c>
      <c r="C14" s="18" t="s">
        <v>13</v>
      </c>
    </row>
    <row r="15" spans="1:3" x14ac:dyDescent="0.3">
      <c r="A15" s="17">
        <v>12034</v>
      </c>
      <c r="B15" s="1" t="s">
        <v>27</v>
      </c>
      <c r="C15" s="18" t="s">
        <v>15</v>
      </c>
    </row>
    <row r="16" spans="1:3" x14ac:dyDescent="0.3">
      <c r="A16" s="17">
        <v>12039</v>
      </c>
      <c r="B16" s="1" t="s">
        <v>28</v>
      </c>
      <c r="C16" s="18" t="s">
        <v>17</v>
      </c>
    </row>
    <row r="17" spans="1:3" x14ac:dyDescent="0.3">
      <c r="A17" s="17">
        <v>12100</v>
      </c>
      <c r="B17" s="1" t="s">
        <v>29</v>
      </c>
      <c r="C17" s="18" t="s">
        <v>7</v>
      </c>
    </row>
    <row r="18" spans="1:3" x14ac:dyDescent="0.3">
      <c r="A18" s="17">
        <v>12066</v>
      </c>
      <c r="B18" s="1" t="s">
        <v>30</v>
      </c>
      <c r="C18" s="18" t="s">
        <v>9</v>
      </c>
    </row>
    <row r="19" spans="1:3" x14ac:dyDescent="0.3">
      <c r="A19" s="17">
        <v>12051</v>
      </c>
      <c r="B19" s="1" t="s">
        <v>31</v>
      </c>
      <c r="C19" s="18" t="s">
        <v>11</v>
      </c>
    </row>
    <row r="20" spans="1:3" x14ac:dyDescent="0.3">
      <c r="A20" s="17">
        <v>12034</v>
      </c>
      <c r="B20" s="1" t="s">
        <v>32</v>
      </c>
      <c r="C20" s="18" t="s">
        <v>12</v>
      </c>
    </row>
    <row r="21" spans="1:3" x14ac:dyDescent="0.3">
      <c r="A21" s="17">
        <v>12053</v>
      </c>
      <c r="B21" s="1" t="s">
        <v>33</v>
      </c>
      <c r="C21" s="18" t="s">
        <v>13</v>
      </c>
    </row>
    <row r="22" spans="1:3" x14ac:dyDescent="0.3">
      <c r="A22" s="17">
        <v>12076</v>
      </c>
      <c r="B22" s="1" t="s">
        <v>34</v>
      </c>
      <c r="C22" s="18" t="s">
        <v>5</v>
      </c>
    </row>
    <row r="23" spans="1:3" x14ac:dyDescent="0.3">
      <c r="A23" s="17">
        <v>12057</v>
      </c>
      <c r="B23" s="1" t="s">
        <v>35</v>
      </c>
      <c r="C23" s="18" t="s">
        <v>7</v>
      </c>
    </row>
    <row r="24" spans="1:3" x14ac:dyDescent="0.3">
      <c r="A24" s="19">
        <v>12012</v>
      </c>
      <c r="B24" s="16" t="s">
        <v>36</v>
      </c>
      <c r="C24" s="20" t="s">
        <v>21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8BA36-C75A-4E6F-8D99-21D0BEC1E5CF}">
  <dimension ref="A1:B10"/>
  <sheetViews>
    <sheetView zoomScale="160" zoomScaleNormal="160" workbookViewId="0">
      <selection activeCell="A3" sqref="A3:B10"/>
    </sheetView>
  </sheetViews>
  <sheetFormatPr defaultRowHeight="14.4" x14ac:dyDescent="0.3"/>
  <cols>
    <col min="1" max="1" width="14.33203125" customWidth="1"/>
  </cols>
  <sheetData>
    <row r="1" spans="1:2" x14ac:dyDescent="0.3">
      <c r="A1" s="4" t="s">
        <v>69</v>
      </c>
      <c r="B1" s="4" t="s">
        <v>70</v>
      </c>
    </row>
    <row r="2" spans="1:2" x14ac:dyDescent="0.3">
      <c r="A2" s="1" t="s">
        <v>71</v>
      </c>
      <c r="B2" s="1">
        <v>9500</v>
      </c>
    </row>
    <row r="3" spans="1:2" x14ac:dyDescent="0.3">
      <c r="A3" s="1" t="s">
        <v>72</v>
      </c>
      <c r="B3" s="1">
        <v>6500</v>
      </c>
    </row>
    <row r="4" spans="1:2" x14ac:dyDescent="0.3">
      <c r="A4" s="1" t="s">
        <v>73</v>
      </c>
      <c r="B4" s="1">
        <v>23000</v>
      </c>
    </row>
    <row r="5" spans="1:2" x14ac:dyDescent="0.3">
      <c r="A5" s="1" t="s">
        <v>74</v>
      </c>
      <c r="B5" s="1">
        <v>7400</v>
      </c>
    </row>
    <row r="6" spans="1:2" x14ac:dyDescent="0.3">
      <c r="A6" s="1" t="s">
        <v>75</v>
      </c>
      <c r="B6" s="1">
        <v>4100</v>
      </c>
    </row>
    <row r="7" spans="1:2" x14ac:dyDescent="0.3">
      <c r="A7" s="1" t="s">
        <v>76</v>
      </c>
      <c r="B7" s="1">
        <v>8400</v>
      </c>
    </row>
    <row r="8" spans="1:2" x14ac:dyDescent="0.3">
      <c r="A8" s="1" t="s">
        <v>77</v>
      </c>
      <c r="B8" s="1">
        <v>9000</v>
      </c>
    </row>
    <row r="9" spans="1:2" x14ac:dyDescent="0.3">
      <c r="A9" s="1" t="s">
        <v>78</v>
      </c>
      <c r="B9" s="1">
        <v>10000</v>
      </c>
    </row>
    <row r="10" spans="1:2" x14ac:dyDescent="0.3">
      <c r="A10" s="1" t="s">
        <v>79</v>
      </c>
      <c r="B10" s="1">
        <v>15000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7C90D-3A29-4615-BDA3-AB8ED9F88C87}">
  <dimension ref="A1:J24"/>
  <sheetViews>
    <sheetView tabSelected="1" zoomScale="130" zoomScaleNormal="130" workbookViewId="0">
      <selection activeCell="H2" sqref="H2"/>
    </sheetView>
  </sheetViews>
  <sheetFormatPr defaultRowHeight="14.4" x14ac:dyDescent="0.3"/>
  <cols>
    <col min="2" max="2" width="11.6640625" customWidth="1"/>
    <col min="3" max="3" width="12.88671875" customWidth="1"/>
    <col min="4" max="4" width="10.6640625" customWidth="1"/>
    <col min="5" max="5" width="13" customWidth="1"/>
    <col min="6" max="6" width="16.33203125" customWidth="1"/>
    <col min="7" max="7" width="12.44140625" customWidth="1"/>
    <col min="8" max="10" width="12.33203125" customWidth="1"/>
  </cols>
  <sheetData>
    <row r="1" spans="1:10" x14ac:dyDescent="0.3">
      <c r="A1" s="4" t="s">
        <v>0</v>
      </c>
      <c r="B1" s="5" t="s">
        <v>22</v>
      </c>
      <c r="C1" s="4">
        <v>2019</v>
      </c>
      <c r="D1" s="4">
        <v>2020</v>
      </c>
      <c r="E1" s="4">
        <v>2021</v>
      </c>
      <c r="G1" s="4" t="s">
        <v>0</v>
      </c>
      <c r="H1" s="4">
        <v>2019</v>
      </c>
      <c r="I1" s="4">
        <v>2020</v>
      </c>
      <c r="J1" s="4">
        <v>2021</v>
      </c>
    </row>
    <row r="2" spans="1:10" x14ac:dyDescent="0.3">
      <c r="A2" s="1">
        <v>12100</v>
      </c>
      <c r="B2" s="1" t="s">
        <v>2</v>
      </c>
      <c r="C2" s="3">
        <v>72982</v>
      </c>
      <c r="D2" s="3">
        <v>52813</v>
      </c>
      <c r="E2" s="3">
        <v>52135</v>
      </c>
      <c r="G2" s="2">
        <f>VLOOKUP(A2,A:E,1,0)</f>
        <v>12100</v>
      </c>
      <c r="H2" s="1">
        <f t="array" ref="H2:J2">VLOOKUP(G2,A2:E2,{3,4,5},0)</f>
        <v>72982</v>
      </c>
      <c r="I2" s="1">
        <v>52813</v>
      </c>
      <c r="J2" s="1">
        <v>52135</v>
      </c>
    </row>
    <row r="3" spans="1:10" x14ac:dyDescent="0.3">
      <c r="A3" s="1">
        <v>12003</v>
      </c>
      <c r="B3" s="1" t="s">
        <v>4</v>
      </c>
      <c r="C3" s="3">
        <v>64300</v>
      </c>
      <c r="D3" s="3">
        <v>59025</v>
      </c>
      <c r="E3" s="3">
        <v>78055</v>
      </c>
      <c r="G3" s="2">
        <f t="shared" ref="G3:G9" si="0">VLOOKUP(A3,A:E,1,0)</f>
        <v>12003</v>
      </c>
      <c r="H3" s="1">
        <f t="array" ref="H3:J3">VLOOKUP(G3,A3:E3,{3,4,5},0)</f>
        <v>64300</v>
      </c>
      <c r="I3" s="1">
        <v>59025</v>
      </c>
      <c r="J3" s="1">
        <v>78055</v>
      </c>
    </row>
    <row r="4" spans="1:10" x14ac:dyDescent="0.3">
      <c r="A4" s="1">
        <v>12021</v>
      </c>
      <c r="B4" s="1" t="s">
        <v>6</v>
      </c>
      <c r="C4" s="3">
        <v>78920</v>
      </c>
      <c r="D4" s="3">
        <v>80530</v>
      </c>
      <c r="E4" s="3">
        <v>51870</v>
      </c>
      <c r="G4" s="2">
        <f t="shared" si="0"/>
        <v>12021</v>
      </c>
      <c r="H4" s="1">
        <f t="array" ref="H4:J4">VLOOKUP(G4,A4:E4,{3,4,5},0)</f>
        <v>78920</v>
      </c>
      <c r="I4" s="1">
        <v>80530</v>
      </c>
      <c r="J4" s="1">
        <v>51870</v>
      </c>
    </row>
    <row r="5" spans="1:10" x14ac:dyDescent="0.3">
      <c r="A5" s="1">
        <v>12061</v>
      </c>
      <c r="B5" s="1" t="s">
        <v>8</v>
      </c>
      <c r="C5" s="3">
        <v>94555</v>
      </c>
      <c r="D5" s="3">
        <v>81566</v>
      </c>
      <c r="E5" s="3">
        <v>85267</v>
      </c>
      <c r="G5" s="2">
        <f t="shared" si="0"/>
        <v>12061</v>
      </c>
      <c r="H5" s="1">
        <f t="array" ref="H5:J5">VLOOKUP(G5,A5:E5,{3,4,5},0)</f>
        <v>94555</v>
      </c>
      <c r="I5" s="1">
        <v>81566</v>
      </c>
      <c r="J5" s="1">
        <v>85267</v>
      </c>
    </row>
    <row r="6" spans="1:10" x14ac:dyDescent="0.3">
      <c r="A6" s="1">
        <v>12082</v>
      </c>
      <c r="B6" s="1" t="s">
        <v>10</v>
      </c>
      <c r="C6" s="3">
        <v>93108</v>
      </c>
      <c r="D6" s="3">
        <v>46887</v>
      </c>
      <c r="E6" s="3">
        <v>87124</v>
      </c>
      <c r="G6" s="2">
        <f t="shared" si="0"/>
        <v>12082</v>
      </c>
      <c r="H6" s="1">
        <f t="array" ref="H6:J6">VLOOKUP(G6,A6:E6,{3,4,5},0)</f>
        <v>93108</v>
      </c>
      <c r="I6" s="1">
        <v>46887</v>
      </c>
      <c r="J6" s="1">
        <v>87124</v>
      </c>
    </row>
    <row r="7" spans="1:10" x14ac:dyDescent="0.3">
      <c r="A7" s="1">
        <v>12058</v>
      </c>
      <c r="B7" s="1" t="s">
        <v>14</v>
      </c>
      <c r="C7" s="3">
        <v>86751</v>
      </c>
      <c r="D7" s="3">
        <v>88236</v>
      </c>
      <c r="E7" s="3">
        <v>59143</v>
      </c>
      <c r="G7" s="2">
        <f t="shared" si="0"/>
        <v>12058</v>
      </c>
      <c r="H7" s="1">
        <f t="array" ref="H7:J7">VLOOKUP(G7,A7:E7,{3,4,5},0)</f>
        <v>86751</v>
      </c>
      <c r="I7" s="1">
        <v>88236</v>
      </c>
      <c r="J7" s="1">
        <v>59143</v>
      </c>
    </row>
    <row r="8" spans="1:10" x14ac:dyDescent="0.3">
      <c r="A8" s="1">
        <v>12033</v>
      </c>
      <c r="B8" s="1" t="s">
        <v>16</v>
      </c>
      <c r="C8" s="3">
        <v>59563</v>
      </c>
      <c r="D8" s="3">
        <v>94884</v>
      </c>
      <c r="E8" s="3">
        <v>81385</v>
      </c>
      <c r="G8" s="2">
        <f t="shared" si="0"/>
        <v>12033</v>
      </c>
      <c r="H8" s="1">
        <f t="array" ref="H8:J8">VLOOKUP(G8,A8:E8,{3,4,5},0)</f>
        <v>59563</v>
      </c>
      <c r="I8" s="1">
        <v>94884</v>
      </c>
      <c r="J8" s="1">
        <v>81385</v>
      </c>
    </row>
    <row r="9" spans="1:10" x14ac:dyDescent="0.3">
      <c r="A9" s="1">
        <v>12063</v>
      </c>
      <c r="B9" s="1" t="s">
        <v>18</v>
      </c>
      <c r="C9" s="3">
        <v>94460</v>
      </c>
      <c r="D9" s="3">
        <v>66173</v>
      </c>
      <c r="E9" s="3">
        <v>68115</v>
      </c>
      <c r="G9" s="2">
        <f t="shared" si="0"/>
        <v>12063</v>
      </c>
      <c r="H9" s="1">
        <f t="array" ref="H9:J9">VLOOKUP(G9,A9:E9,{3,4,5},0)</f>
        <v>94460</v>
      </c>
      <c r="I9" s="1">
        <v>66173</v>
      </c>
      <c r="J9" s="1">
        <v>68115</v>
      </c>
    </row>
    <row r="10" spans="1:10" x14ac:dyDescent="0.3">
      <c r="A10" s="1">
        <v>12008</v>
      </c>
      <c r="B10" s="1" t="s">
        <v>20</v>
      </c>
      <c r="C10" s="3">
        <v>71844</v>
      </c>
      <c r="D10" s="3">
        <v>63802</v>
      </c>
      <c r="E10" s="3">
        <v>77645</v>
      </c>
    </row>
    <row r="11" spans="1:10" x14ac:dyDescent="0.3">
      <c r="A11" s="1">
        <v>12044</v>
      </c>
      <c r="B11" s="1" t="s">
        <v>23</v>
      </c>
      <c r="C11" s="3">
        <v>48183</v>
      </c>
      <c r="D11" s="3">
        <v>66274</v>
      </c>
      <c r="E11" s="3">
        <v>92773</v>
      </c>
    </row>
    <row r="12" spans="1:10" x14ac:dyDescent="0.3">
      <c r="A12" s="1">
        <v>12040</v>
      </c>
      <c r="B12" s="1" t="s">
        <v>24</v>
      </c>
      <c r="C12" s="3">
        <v>73102</v>
      </c>
      <c r="D12" s="3">
        <v>46026</v>
      </c>
      <c r="E12" s="3">
        <v>86300</v>
      </c>
    </row>
    <row r="13" spans="1:10" x14ac:dyDescent="0.3">
      <c r="A13" s="1">
        <v>12011</v>
      </c>
      <c r="B13" s="1" t="s">
        <v>25</v>
      </c>
      <c r="C13" s="3">
        <v>91727</v>
      </c>
      <c r="D13" s="3">
        <v>47053</v>
      </c>
      <c r="E13" s="3">
        <v>67301</v>
      </c>
    </row>
    <row r="14" spans="1:10" x14ac:dyDescent="0.3">
      <c r="A14" s="1">
        <v>12050</v>
      </c>
      <c r="B14" s="1" t="s">
        <v>26</v>
      </c>
      <c r="C14" s="3">
        <v>62099</v>
      </c>
      <c r="D14" s="3">
        <v>88834</v>
      </c>
      <c r="E14" s="3">
        <v>88322</v>
      </c>
    </row>
    <row r="15" spans="1:10" x14ac:dyDescent="0.3">
      <c r="A15" s="1">
        <v>12034</v>
      </c>
      <c r="B15" s="1" t="s">
        <v>27</v>
      </c>
      <c r="C15" s="3">
        <v>91505</v>
      </c>
      <c r="D15" s="3">
        <v>78621</v>
      </c>
      <c r="E15" s="3">
        <v>86258</v>
      </c>
    </row>
    <row r="16" spans="1:10" x14ac:dyDescent="0.3">
      <c r="A16" s="1">
        <v>12039</v>
      </c>
      <c r="B16" s="1" t="s">
        <v>28</v>
      </c>
      <c r="C16" s="3">
        <v>93698</v>
      </c>
      <c r="D16" s="3">
        <v>59200</v>
      </c>
      <c r="E16" s="3">
        <v>58397</v>
      </c>
    </row>
    <row r="17" spans="1:5" x14ac:dyDescent="0.3">
      <c r="A17" s="1">
        <v>12100</v>
      </c>
      <c r="B17" s="1" t="s">
        <v>29</v>
      </c>
      <c r="C17" s="3">
        <v>45346</v>
      </c>
      <c r="D17" s="3">
        <v>93887</v>
      </c>
      <c r="E17" s="3">
        <v>58613</v>
      </c>
    </row>
    <row r="18" spans="1:5" x14ac:dyDescent="0.3">
      <c r="A18" s="1">
        <v>12066</v>
      </c>
      <c r="B18" s="1" t="s">
        <v>30</v>
      </c>
      <c r="C18" s="3">
        <v>46977</v>
      </c>
      <c r="D18" s="3">
        <v>52746</v>
      </c>
      <c r="E18" s="3">
        <v>77810</v>
      </c>
    </row>
    <row r="19" spans="1:5" x14ac:dyDescent="0.3">
      <c r="A19" s="1">
        <v>12051</v>
      </c>
      <c r="B19" s="1" t="s">
        <v>31</v>
      </c>
      <c r="C19" s="3">
        <v>48875</v>
      </c>
      <c r="D19" s="3">
        <v>84977</v>
      </c>
      <c r="E19" s="3">
        <v>56073</v>
      </c>
    </row>
    <row r="20" spans="1:5" x14ac:dyDescent="0.3">
      <c r="A20" s="1">
        <v>12034</v>
      </c>
      <c r="B20" s="1" t="s">
        <v>32</v>
      </c>
      <c r="C20" s="3">
        <v>70063</v>
      </c>
      <c r="D20" s="3">
        <v>87410</v>
      </c>
      <c r="E20" s="3">
        <v>87928</v>
      </c>
    </row>
    <row r="21" spans="1:5" x14ac:dyDescent="0.3">
      <c r="A21" s="1">
        <v>12053</v>
      </c>
      <c r="B21" s="1" t="s">
        <v>33</v>
      </c>
      <c r="C21" s="3">
        <v>87028</v>
      </c>
      <c r="D21" s="3">
        <v>75724</v>
      </c>
      <c r="E21" s="3">
        <v>64563</v>
      </c>
    </row>
    <row r="22" spans="1:5" x14ac:dyDescent="0.3">
      <c r="A22" s="1">
        <v>12076</v>
      </c>
      <c r="B22" s="1" t="s">
        <v>34</v>
      </c>
      <c r="C22" s="3">
        <v>87249</v>
      </c>
      <c r="D22" s="3">
        <v>51786</v>
      </c>
      <c r="E22" s="3">
        <v>50305</v>
      </c>
    </row>
    <row r="23" spans="1:5" x14ac:dyDescent="0.3">
      <c r="A23" s="1">
        <v>12057</v>
      </c>
      <c r="B23" s="1" t="s">
        <v>35</v>
      </c>
      <c r="C23" s="3">
        <v>92265</v>
      </c>
      <c r="D23" s="3">
        <v>68726</v>
      </c>
      <c r="E23" s="3">
        <v>60913</v>
      </c>
    </row>
    <row r="24" spans="1:5" x14ac:dyDescent="0.3">
      <c r="A24" s="1">
        <v>12012</v>
      </c>
      <c r="B24" s="1" t="s">
        <v>36</v>
      </c>
      <c r="C24" s="3">
        <v>81152</v>
      </c>
      <c r="D24" s="3">
        <v>64878</v>
      </c>
      <c r="E24" s="3">
        <v>50436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2A6EC-24FD-4D55-815E-D9A3F6814BD6}">
  <dimension ref="A1:M24"/>
  <sheetViews>
    <sheetView topLeftCell="B1" zoomScale="120" zoomScaleNormal="120" workbookViewId="0">
      <selection activeCell="L16" sqref="L16"/>
    </sheetView>
  </sheetViews>
  <sheetFormatPr defaultRowHeight="14.4" x14ac:dyDescent="0.3"/>
  <cols>
    <col min="1" max="1" width="11.88671875" customWidth="1"/>
    <col min="2" max="2" width="20.88671875" customWidth="1"/>
    <col min="3" max="3" width="21.5546875" customWidth="1"/>
    <col min="4" max="6" width="11.88671875" customWidth="1"/>
    <col min="8" max="8" width="4.44140625" customWidth="1"/>
    <col min="9" max="9" width="10.109375" customWidth="1"/>
    <col min="10" max="10" width="13.6640625" customWidth="1"/>
    <col min="12" max="12" width="16.44140625" bestFit="1" customWidth="1"/>
  </cols>
  <sheetData>
    <row r="1" spans="1:13" x14ac:dyDescent="0.3">
      <c r="A1" s="4" t="s">
        <v>0</v>
      </c>
      <c r="B1" s="5" t="s">
        <v>22</v>
      </c>
      <c r="C1" s="4" t="s">
        <v>1</v>
      </c>
      <c r="D1" s="4">
        <v>2019</v>
      </c>
      <c r="E1" s="4">
        <v>2020</v>
      </c>
      <c r="F1" s="4">
        <v>2021</v>
      </c>
      <c r="I1" s="4" t="s">
        <v>53</v>
      </c>
      <c r="J1" s="4">
        <v>2020</v>
      </c>
      <c r="L1" s="21" t="s">
        <v>53</v>
      </c>
      <c r="M1" s="21">
        <v>2021</v>
      </c>
    </row>
    <row r="2" spans="1:13" x14ac:dyDescent="0.3">
      <c r="A2" s="2">
        <v>12100</v>
      </c>
      <c r="B2" s="1" t="s">
        <v>37</v>
      </c>
      <c r="C2" s="2" t="s">
        <v>3</v>
      </c>
      <c r="D2" s="3">
        <v>72982</v>
      </c>
      <c r="E2" s="3">
        <v>52813</v>
      </c>
      <c r="F2" s="3">
        <v>52135</v>
      </c>
      <c r="I2" s="6" t="s">
        <v>32</v>
      </c>
      <c r="J2" s="1">
        <f>VLOOKUP(I2&amp;"*",B2:F24,4,0)</f>
        <v>87410</v>
      </c>
      <c r="L2" s="1" t="s">
        <v>39</v>
      </c>
      <c r="M2">
        <f>VLOOKUP(L2&amp;"*",B:F,5,0)</f>
        <v>51870</v>
      </c>
    </row>
    <row r="3" spans="1:13" x14ac:dyDescent="0.3">
      <c r="A3" s="2">
        <v>12003</v>
      </c>
      <c r="B3" s="1" t="s">
        <v>38</v>
      </c>
      <c r="C3" s="2" t="s">
        <v>5</v>
      </c>
      <c r="D3" s="3">
        <v>64300</v>
      </c>
      <c r="E3" s="3">
        <v>59025</v>
      </c>
      <c r="F3" s="3">
        <v>78055</v>
      </c>
      <c r="I3" s="6" t="s">
        <v>14</v>
      </c>
      <c r="J3" s="1">
        <f t="shared" ref="J3:J9" si="0">VLOOKUP(I3&amp;"*",B3:F25,4,0)</f>
        <v>88236</v>
      </c>
      <c r="L3" s="1" t="s">
        <v>40</v>
      </c>
      <c r="M3">
        <f t="shared" ref="M3:M12" si="1">VLOOKUP(L3&amp;"*",B:F,5,0)</f>
        <v>85267</v>
      </c>
    </row>
    <row r="4" spans="1:13" x14ac:dyDescent="0.3">
      <c r="A4" s="2">
        <v>12021</v>
      </c>
      <c r="B4" s="1" t="s">
        <v>39</v>
      </c>
      <c r="C4" s="2" t="s">
        <v>7</v>
      </c>
      <c r="D4" s="3">
        <v>78920</v>
      </c>
      <c r="E4" s="3">
        <v>80530</v>
      </c>
      <c r="F4" s="3">
        <v>51870</v>
      </c>
      <c r="I4" s="6" t="s">
        <v>25</v>
      </c>
      <c r="J4" s="1">
        <f t="shared" si="0"/>
        <v>47053</v>
      </c>
      <c r="L4" s="1" t="s">
        <v>10</v>
      </c>
      <c r="M4">
        <f t="shared" si="1"/>
        <v>87124</v>
      </c>
    </row>
    <row r="5" spans="1:13" x14ac:dyDescent="0.3">
      <c r="A5" s="2">
        <v>12061</v>
      </c>
      <c r="B5" s="1" t="s">
        <v>40</v>
      </c>
      <c r="C5" s="2" t="s">
        <v>9</v>
      </c>
      <c r="D5" s="3">
        <v>94555</v>
      </c>
      <c r="E5" s="3">
        <v>81566</v>
      </c>
      <c r="F5" s="3">
        <v>85267</v>
      </c>
      <c r="I5" s="6" t="s">
        <v>54</v>
      </c>
      <c r="J5" s="1">
        <f t="shared" si="0"/>
        <v>51786</v>
      </c>
      <c r="L5" s="1" t="s">
        <v>41</v>
      </c>
      <c r="M5">
        <f t="shared" si="1"/>
        <v>59143</v>
      </c>
    </row>
    <row r="6" spans="1:13" x14ac:dyDescent="0.3">
      <c r="A6" s="2">
        <v>12082</v>
      </c>
      <c r="B6" s="1" t="s">
        <v>10</v>
      </c>
      <c r="C6" s="2" t="s">
        <v>11</v>
      </c>
      <c r="D6" s="3">
        <v>93108</v>
      </c>
      <c r="E6" s="3">
        <v>46887</v>
      </c>
      <c r="F6" s="3">
        <v>87124</v>
      </c>
      <c r="I6" s="6" t="s">
        <v>30</v>
      </c>
      <c r="J6" s="1">
        <f t="shared" si="0"/>
        <v>52746</v>
      </c>
      <c r="L6" s="1" t="s">
        <v>88</v>
      </c>
      <c r="M6">
        <f t="shared" si="1"/>
        <v>81385</v>
      </c>
    </row>
    <row r="7" spans="1:13" x14ac:dyDescent="0.3">
      <c r="A7" s="2">
        <v>12058</v>
      </c>
      <c r="B7" s="1" t="s">
        <v>41</v>
      </c>
      <c r="C7" s="2" t="s">
        <v>12</v>
      </c>
      <c r="D7" s="3">
        <v>86751</v>
      </c>
      <c r="E7" s="3">
        <v>88236</v>
      </c>
      <c r="F7" s="3">
        <v>59143</v>
      </c>
      <c r="I7" s="6" t="s">
        <v>16</v>
      </c>
      <c r="J7" s="1">
        <f t="shared" si="0"/>
        <v>94884</v>
      </c>
      <c r="L7" s="1" t="s">
        <v>87</v>
      </c>
      <c r="M7">
        <f t="shared" si="1"/>
        <v>68115</v>
      </c>
    </row>
    <row r="8" spans="1:13" x14ac:dyDescent="0.3">
      <c r="A8" s="2">
        <v>12033</v>
      </c>
      <c r="B8" s="1" t="s">
        <v>88</v>
      </c>
      <c r="C8" s="2" t="s">
        <v>13</v>
      </c>
      <c r="D8" s="3">
        <v>59563</v>
      </c>
      <c r="E8" s="3">
        <v>94884</v>
      </c>
      <c r="F8" s="3">
        <v>81385</v>
      </c>
      <c r="I8" s="6" t="s">
        <v>33</v>
      </c>
      <c r="J8" s="1">
        <f t="shared" si="0"/>
        <v>75724</v>
      </c>
      <c r="L8" s="1" t="s">
        <v>42</v>
      </c>
      <c r="M8">
        <f t="shared" si="1"/>
        <v>77645</v>
      </c>
    </row>
    <row r="9" spans="1:13" x14ac:dyDescent="0.3">
      <c r="A9" s="2">
        <v>12063</v>
      </c>
      <c r="B9" s="1" t="s">
        <v>87</v>
      </c>
      <c r="C9" s="2" t="s">
        <v>15</v>
      </c>
      <c r="D9" s="3">
        <v>94460</v>
      </c>
      <c r="E9" s="3">
        <v>66173</v>
      </c>
      <c r="F9" s="3">
        <v>68115</v>
      </c>
      <c r="I9" s="6" t="s">
        <v>26</v>
      </c>
      <c r="J9" s="1">
        <f t="shared" si="0"/>
        <v>88834</v>
      </c>
      <c r="L9" s="1" t="s">
        <v>43</v>
      </c>
      <c r="M9">
        <f t="shared" si="1"/>
        <v>92773</v>
      </c>
    </row>
    <row r="10" spans="1:13" x14ac:dyDescent="0.3">
      <c r="A10" s="2">
        <v>12008</v>
      </c>
      <c r="B10" s="1" t="s">
        <v>42</v>
      </c>
      <c r="C10" s="2" t="s">
        <v>17</v>
      </c>
      <c r="D10" s="3">
        <v>71844</v>
      </c>
      <c r="E10" s="3">
        <v>63802</v>
      </c>
      <c r="F10" s="3">
        <v>77645</v>
      </c>
      <c r="L10" s="1" t="s">
        <v>44</v>
      </c>
      <c r="M10">
        <f t="shared" si="1"/>
        <v>86300</v>
      </c>
    </row>
    <row r="11" spans="1:13" x14ac:dyDescent="0.3">
      <c r="A11" s="2">
        <v>12044</v>
      </c>
      <c r="B11" s="1" t="s">
        <v>43</v>
      </c>
      <c r="C11" s="2" t="s">
        <v>19</v>
      </c>
      <c r="D11" s="3">
        <v>48183</v>
      </c>
      <c r="E11" s="3">
        <v>66274</v>
      </c>
      <c r="F11" s="3">
        <v>92773</v>
      </c>
      <c r="L11" s="1" t="s">
        <v>45</v>
      </c>
      <c r="M11">
        <f t="shared" si="1"/>
        <v>67301</v>
      </c>
    </row>
    <row r="12" spans="1:13" x14ac:dyDescent="0.3">
      <c r="A12" s="2">
        <v>12040</v>
      </c>
      <c r="B12" s="1" t="s">
        <v>44</v>
      </c>
      <c r="C12" s="2" t="s">
        <v>21</v>
      </c>
      <c r="D12" s="3">
        <v>73102</v>
      </c>
      <c r="E12" s="3">
        <v>46026</v>
      </c>
      <c r="F12" s="3">
        <v>86300</v>
      </c>
      <c r="L12" s="1" t="s">
        <v>46</v>
      </c>
      <c r="M12">
        <f t="shared" si="1"/>
        <v>88322</v>
      </c>
    </row>
    <row r="13" spans="1:13" x14ac:dyDescent="0.3">
      <c r="A13" s="2">
        <v>12011</v>
      </c>
      <c r="B13" s="1" t="s">
        <v>45</v>
      </c>
      <c r="C13" s="2" t="s">
        <v>12</v>
      </c>
      <c r="D13" s="3">
        <v>91727</v>
      </c>
      <c r="E13" s="3">
        <v>47053</v>
      </c>
      <c r="F13" s="3">
        <v>67301</v>
      </c>
    </row>
    <row r="14" spans="1:13" x14ac:dyDescent="0.3">
      <c r="A14" s="2">
        <v>12050</v>
      </c>
      <c r="B14" s="1" t="s">
        <v>46</v>
      </c>
      <c r="C14" s="2" t="s">
        <v>13</v>
      </c>
      <c r="D14" s="3">
        <v>62099</v>
      </c>
      <c r="E14" s="3">
        <v>88834</v>
      </c>
      <c r="F14" s="3">
        <v>88322</v>
      </c>
    </row>
    <row r="15" spans="1:13" x14ac:dyDescent="0.3">
      <c r="A15" s="2">
        <v>12034</v>
      </c>
      <c r="B15" s="1" t="s">
        <v>47</v>
      </c>
      <c r="C15" s="2" t="s">
        <v>15</v>
      </c>
      <c r="D15" s="3">
        <v>91505</v>
      </c>
      <c r="E15" s="3">
        <v>78621</v>
      </c>
      <c r="F15" s="3">
        <v>86258</v>
      </c>
    </row>
    <row r="16" spans="1:13" x14ac:dyDescent="0.3">
      <c r="A16" s="2">
        <v>12039</v>
      </c>
      <c r="B16" s="1" t="s">
        <v>28</v>
      </c>
      <c r="C16" s="2" t="s">
        <v>17</v>
      </c>
      <c r="D16" s="3">
        <v>93698</v>
      </c>
      <c r="E16" s="3">
        <v>59200</v>
      </c>
      <c r="F16" s="3">
        <v>58397</v>
      </c>
    </row>
    <row r="17" spans="1:6" x14ac:dyDescent="0.3">
      <c r="A17" s="2">
        <v>12100</v>
      </c>
      <c r="B17" s="1" t="s">
        <v>29</v>
      </c>
      <c r="C17" s="2" t="s">
        <v>7</v>
      </c>
      <c r="D17" s="3">
        <v>45346</v>
      </c>
      <c r="E17" s="3">
        <v>93887</v>
      </c>
      <c r="F17" s="3">
        <v>58613</v>
      </c>
    </row>
    <row r="18" spans="1:6" x14ac:dyDescent="0.3">
      <c r="A18" s="2">
        <v>12066</v>
      </c>
      <c r="B18" s="1" t="s">
        <v>48</v>
      </c>
      <c r="C18" s="2" t="s">
        <v>9</v>
      </c>
      <c r="D18" s="3">
        <v>46977</v>
      </c>
      <c r="E18" s="3">
        <v>52746</v>
      </c>
      <c r="F18" s="3">
        <v>77810</v>
      </c>
    </row>
    <row r="19" spans="1:6" x14ac:dyDescent="0.3">
      <c r="A19" s="2">
        <v>12051</v>
      </c>
      <c r="B19" s="1" t="s">
        <v>49</v>
      </c>
      <c r="C19" s="2" t="s">
        <v>11</v>
      </c>
      <c r="D19" s="3">
        <v>48875</v>
      </c>
      <c r="E19" s="3">
        <v>84977</v>
      </c>
      <c r="F19" s="3">
        <v>56073</v>
      </c>
    </row>
    <row r="20" spans="1:6" x14ac:dyDescent="0.3">
      <c r="A20" s="2">
        <v>12034</v>
      </c>
      <c r="B20" s="1" t="s">
        <v>55</v>
      </c>
      <c r="C20" s="2" t="s">
        <v>12</v>
      </c>
      <c r="D20" s="3">
        <v>70063</v>
      </c>
      <c r="E20" s="3">
        <v>87410</v>
      </c>
      <c r="F20" s="3">
        <v>87928</v>
      </c>
    </row>
    <row r="21" spans="1:6" x14ac:dyDescent="0.3">
      <c r="A21" s="2">
        <v>12053</v>
      </c>
      <c r="B21" s="1" t="s">
        <v>50</v>
      </c>
      <c r="C21" s="2" t="s">
        <v>13</v>
      </c>
      <c r="D21" s="3">
        <v>87028</v>
      </c>
      <c r="E21" s="3">
        <v>75724</v>
      </c>
      <c r="F21" s="3">
        <v>64563</v>
      </c>
    </row>
    <row r="22" spans="1:6" x14ac:dyDescent="0.3">
      <c r="A22" s="2">
        <v>12076</v>
      </c>
      <c r="B22" s="1" t="s">
        <v>51</v>
      </c>
      <c r="C22" s="2" t="s">
        <v>5</v>
      </c>
      <c r="D22" s="3">
        <v>87249</v>
      </c>
      <c r="E22" s="3">
        <v>51786</v>
      </c>
      <c r="F22" s="3">
        <v>50305</v>
      </c>
    </row>
    <row r="23" spans="1:6" x14ac:dyDescent="0.3">
      <c r="A23" s="2">
        <v>12057</v>
      </c>
      <c r="B23" s="1" t="s">
        <v>35</v>
      </c>
      <c r="C23" s="2" t="s">
        <v>7</v>
      </c>
      <c r="D23" s="3">
        <v>92265</v>
      </c>
      <c r="E23" s="3">
        <v>68726</v>
      </c>
      <c r="F23" s="3">
        <v>60913</v>
      </c>
    </row>
    <row r="24" spans="1:6" x14ac:dyDescent="0.3">
      <c r="A24" s="2">
        <v>12012</v>
      </c>
      <c r="B24" s="1" t="s">
        <v>52</v>
      </c>
      <c r="C24" s="2" t="s">
        <v>21</v>
      </c>
      <c r="D24" s="3">
        <v>81152</v>
      </c>
      <c r="E24" s="3">
        <v>64878</v>
      </c>
      <c r="F24" s="3">
        <v>50436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Basic</vt:lpstr>
      <vt:lpstr>Sheet1</vt:lpstr>
      <vt:lpstr>REF 1</vt:lpstr>
      <vt:lpstr>REF 2</vt:lpstr>
      <vt:lpstr>Sheet1 (2)</vt:lpstr>
      <vt:lpstr>Sheet3</vt:lpstr>
      <vt:lpstr>EMP_LIST1</vt:lpstr>
      <vt:lpstr>STOCK_LIST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 Prasad</dc:creator>
  <cp:lastModifiedBy>m teja</cp:lastModifiedBy>
  <dcterms:created xsi:type="dcterms:W3CDTF">2021-08-16T09:47:35Z</dcterms:created>
  <dcterms:modified xsi:type="dcterms:W3CDTF">2024-06-08T05:27:31Z</dcterms:modified>
</cp:coreProperties>
</file>