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99B85F6C-AACB-45A3-BFD1-73AAB8D1AE7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Sheet1" sheetId="1" r:id="rId2"/>
  </sheets>
  <calcPr calcId="191028"/>
  <pivotCaches>
    <pivotCache cacheId="196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</calcChain>
</file>

<file path=xl/sharedStrings.xml><?xml version="1.0" encoding="utf-8"?>
<sst xmlns="http://schemas.openxmlformats.org/spreadsheetml/2006/main" count="78" uniqueCount="50">
  <si>
    <t>Owner</t>
  </si>
  <si>
    <t>Sum of Effort_Var_h</t>
  </si>
  <si>
    <t>Arch</t>
  </si>
  <si>
    <t>DE 1</t>
  </si>
  <si>
    <t>DE 2</t>
  </si>
  <si>
    <t>Dev A</t>
  </si>
  <si>
    <t>Dev B</t>
  </si>
  <si>
    <t>PM</t>
  </si>
  <si>
    <t>UX</t>
  </si>
  <si>
    <t>Grand Total</t>
  </si>
  <si>
    <t>WBS_ID</t>
  </si>
  <si>
    <t>Task_Name</t>
  </si>
  <si>
    <t>Baseline_Start</t>
  </si>
  <si>
    <t>Baseline_Finish</t>
  </si>
  <si>
    <t>Baseline_Effort_hrs</t>
  </si>
  <si>
    <t>Predecessor(s)</t>
  </si>
  <si>
    <t>Actual_Start</t>
  </si>
  <si>
    <t>Actual_Finish</t>
  </si>
  <si>
    <t>Actual_Effort_hrs</t>
  </si>
  <si>
    <t>%_Complete</t>
  </si>
  <si>
    <t>Effort_Var_h</t>
  </si>
  <si>
    <t>Status_RAG</t>
  </si>
  <si>
    <t>Initiation &amp; Planning</t>
  </si>
  <si>
    <t>Kick-off &amp; charter</t>
  </si>
  <si>
    <t>Stakeholder &amp; risk register</t>
  </si>
  <si>
    <t>Architecture &amp; Solution Design</t>
  </si>
  <si>
    <t>Tech stack &amp; cloud landing zone</t>
  </si>
  <si>
    <t>Data model &amp; security design</t>
  </si>
  <si>
    <t>Data-Pipeline Build</t>
  </si>
  <si>
    <r>
      <t xml:space="preserve">Ingestion service </t>
    </r>
    <r>
      <rPr>
        <i/>
        <sz val="11"/>
        <color theme="1"/>
        <rFont val="Aptos Narrow"/>
        <family val="2"/>
        <scheme val="minor"/>
      </rPr>
      <t>(audio &amp; docs)</t>
    </r>
  </si>
  <si>
    <t>Datastore schema &amp; indexing</t>
  </si>
  <si>
    <t>Model Integration &amp; Tuning</t>
  </si>
  <si>
    <t>Speech-to-text model integration</t>
  </si>
  <si>
    <t>Image OCR &amp; tagging</t>
  </si>
  <si>
    <t>LLM prompt engineering &amp; fine-tune</t>
  </si>
  <si>
    <t>Backend APIs</t>
  </si>
  <si>
    <t>CRUD &amp; auth endpoints</t>
  </si>
  <si>
    <t>AI processing orchestration API</t>
  </si>
  <si>
    <t>Frontend &amp; UX</t>
  </si>
  <si>
    <t>Wire-frames &amp; usability testing</t>
  </si>
  <si>
    <t>React UI for Q&amp;A &amp; Smart Search</t>
  </si>
  <si>
    <t>Report export &amp; theming</t>
  </si>
  <si>
    <t>System Integration &amp; Sprint 8 Hardening</t>
  </si>
  <si>
    <t>4,5,6</t>
  </si>
  <si>
    <t>Functional &amp; Non-functional Testing</t>
  </si>
  <si>
    <t>Test case design &amp; automation</t>
  </si>
  <si>
    <t>Performance &amp; security testing</t>
  </si>
  <si>
    <t>User Acceptance (Sprint 12)</t>
  </si>
  <si>
    <t>Deployment &amp; Go-live</t>
  </si>
  <si>
    <t>Project Closure &amp; Lessons Learned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</si>
</sst>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50.906766087966" createdVersion="8" refreshedVersion="8" minRefreshableVersion="3" recordCount="27" xr:uid="{4648F65C-D4D9-42F2-ABC9-DD378307C970}">
  <cacheSource type="worksheet">
    <worksheetSource ref="A1:M28" sheet="Sheet1"/>
  </cacheSource>
  <cacheFields count="13">
    <cacheField name="WBS_ID" numFmtId="0">
      <sharedItems containsSemiMixedTypes="0" containsString="0" containsNumber="1" minValue="1" maxValue="11"/>
    </cacheField>
    <cacheField name="Task_Name" numFmtId="0">
      <sharedItems count="27">
        <s v="Initiation &amp; Planning"/>
        <s v="Kick-off &amp; charter"/>
        <s v="Stakeholder &amp; risk register"/>
        <s v="Architecture &amp; Solution Design"/>
        <s v="Tech stack &amp; cloud landing zone"/>
        <s v="Data model &amp; security design"/>
        <s v="Data-Pipeline Build"/>
        <s v="Ingestion service (audio &amp; docs)"/>
        <s v="Datastore schema &amp; indexing"/>
        <s v="Model Integration &amp; Tuning"/>
        <s v="Speech-to-text model integration"/>
        <s v="Image OCR &amp; tagging"/>
        <s v="LLM prompt engineering &amp; fine-tune"/>
        <s v="Backend APIs"/>
        <s v="CRUD &amp; auth endpoints"/>
        <s v="AI processing orchestration API"/>
        <s v="Frontend &amp; UX"/>
        <s v="Wire-frames &amp; usability testing"/>
        <s v="React UI for Q&amp;A &amp; Smart Search"/>
        <s v="Report export &amp; theming"/>
        <s v="System Integration &amp; Sprint 8 Hardening"/>
        <s v="Functional &amp; Non-functional Testing"/>
        <s v="Test case design &amp; automation"/>
        <s v="Performance &amp; security testing"/>
        <s v="User Acceptance (Sprint 12)"/>
        <s v="Deployment &amp; Go-live"/>
        <s v="Project Closure &amp; Lessons Learned"/>
      </sharedItems>
    </cacheField>
    <cacheField name="Owner" numFmtId="0">
      <sharedItems count="7">
        <s v="PM"/>
        <s v="Arch"/>
        <s v="DE 1"/>
        <s v="DE 2"/>
        <s v="Dev A"/>
        <s v="Dev B"/>
        <s v="UX"/>
      </sharedItems>
    </cacheField>
    <cacheField name="Baseline_Start" numFmtId="14">
      <sharedItems containsSemiMixedTypes="0" containsNonDate="0" containsDate="1" containsString="0" minDate="2024-04-01T00:00:00" maxDate="2024-10-09T00:00:00"/>
    </cacheField>
    <cacheField name="Baseline_Finish" numFmtId="14">
      <sharedItems containsSemiMixedTypes="0" containsNonDate="0" containsDate="1" containsString="0" minDate="2024-04-02T00:00:00" maxDate="2024-10-12T00:00:00"/>
    </cacheField>
    <cacheField name="Baseline_Effort_hrs" numFmtId="0">
      <sharedItems containsSemiMixedTypes="0" containsString="0" containsNumber="1" containsInteger="1" minValue="16" maxValue="160"/>
    </cacheField>
    <cacheField name="Predecessor(s)" numFmtId="0">
      <sharedItems containsBlank="1" containsMixedTypes="1" containsNumber="1" minValue="1" maxValue="10"/>
    </cacheField>
    <cacheField name="Actual_Start" numFmtId="14">
      <sharedItems containsSemiMixedTypes="0" containsNonDate="0" containsDate="1" containsString="0" minDate="2024-04-01T00:00:00" maxDate="2024-10-09T00:00:00"/>
    </cacheField>
    <cacheField name="Actual_Finish" numFmtId="14">
      <sharedItems containsSemiMixedTypes="0" containsNonDate="0" containsDate="1" containsString="0" minDate="2024-04-02T00:00:00" maxDate="2024-10-12T00:00:00"/>
    </cacheField>
    <cacheField name="Actual_Effort_hrs" numFmtId="0">
      <sharedItems containsSemiMixedTypes="0" containsString="0" containsNumber="1" containsInteger="1" minValue="18" maxValue="172"/>
    </cacheField>
    <cacheField name="%_Complete" numFmtId="0">
      <sharedItems containsSemiMixedTypes="0" containsString="0" containsNumber="1" containsInteger="1" minValue="100" maxValue="100"/>
    </cacheField>
    <cacheField name="Effort_Var_h" numFmtId="0">
      <sharedItems containsSemiMixedTypes="0" containsString="0" containsNumber="1" containsInteger="1" minValue="-2" maxValue="12"/>
    </cacheField>
    <cacheField name="Status_RAG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n v="1"/>
    <x v="0"/>
    <x v="0"/>
    <d v="2024-04-01T00:00:00"/>
    <d v="2024-04-05T00:00:00"/>
    <n v="40"/>
    <m/>
    <d v="2024-04-01T00:00:00"/>
    <d v="2024-04-05T00:00:00"/>
    <n v="42"/>
    <n v="100"/>
    <n v="2"/>
    <m/>
  </r>
  <r>
    <n v="1.1000000000000001"/>
    <x v="1"/>
    <x v="0"/>
    <d v="2024-04-01T00:00:00"/>
    <d v="2024-04-02T00:00:00"/>
    <n v="16"/>
    <m/>
    <d v="2024-04-01T00:00:00"/>
    <d v="2024-04-02T00:00:00"/>
    <n v="18"/>
    <n v="100"/>
    <n v="2"/>
    <m/>
  </r>
  <r>
    <n v="1.2"/>
    <x v="2"/>
    <x v="0"/>
    <d v="2024-04-03T00:00:00"/>
    <d v="2024-04-05T00:00:00"/>
    <n v="24"/>
    <n v="1.1000000000000001"/>
    <d v="2024-04-03T00:00:00"/>
    <d v="2024-04-05T00:00:00"/>
    <n v="24"/>
    <n v="100"/>
    <n v="0"/>
    <m/>
  </r>
  <r>
    <n v="2"/>
    <x v="3"/>
    <x v="1"/>
    <d v="2024-04-08T00:00:00"/>
    <d v="2024-04-19T00:00:00"/>
    <n v="80"/>
    <n v="1"/>
    <d v="2024-04-08T00:00:00"/>
    <d v="2024-04-21T00:00:00"/>
    <n v="86"/>
    <n v="100"/>
    <n v="6"/>
    <m/>
  </r>
  <r>
    <n v="2.1"/>
    <x v="4"/>
    <x v="1"/>
    <d v="2024-04-08T00:00:00"/>
    <d v="2024-04-12T00:00:00"/>
    <n v="40"/>
    <n v="1"/>
    <d v="2024-04-08T00:00:00"/>
    <d v="2024-04-13T00:00:00"/>
    <n v="44"/>
    <n v="100"/>
    <n v="4"/>
    <m/>
  </r>
  <r>
    <n v="2.2000000000000002"/>
    <x v="5"/>
    <x v="1"/>
    <d v="2024-04-15T00:00:00"/>
    <d v="2024-04-19T00:00:00"/>
    <n v="40"/>
    <n v="2.1"/>
    <d v="2024-04-15T00:00:00"/>
    <d v="2024-04-21T00:00:00"/>
    <n v="42"/>
    <n v="100"/>
    <n v="2"/>
    <m/>
  </r>
  <r>
    <n v="3"/>
    <x v="6"/>
    <x v="2"/>
    <d v="2024-04-22T00:00:00"/>
    <d v="2024-05-17T00:00:00"/>
    <n v="120"/>
    <n v="2"/>
    <d v="2024-04-22T00:00:00"/>
    <d v="2024-05-20T00:00:00"/>
    <n v="128"/>
    <n v="100"/>
    <n v="8"/>
    <m/>
  </r>
  <r>
    <n v="3.1"/>
    <x v="7"/>
    <x v="2"/>
    <d v="2024-04-22T00:00:00"/>
    <d v="2024-05-03T00:00:00"/>
    <n v="60"/>
    <n v="2.2000000000000002"/>
    <d v="2024-04-22T00:00:00"/>
    <d v="2024-05-06T00:00:00"/>
    <n v="64"/>
    <n v="100"/>
    <n v="4"/>
    <m/>
  </r>
  <r>
    <n v="3.2"/>
    <x v="8"/>
    <x v="3"/>
    <d v="2024-05-06T00:00:00"/>
    <d v="2024-05-17T00:00:00"/>
    <n v="60"/>
    <n v="3.1"/>
    <d v="2024-05-07T00:00:00"/>
    <d v="2024-05-20T00:00:00"/>
    <n v="64"/>
    <n v="100"/>
    <n v="4"/>
    <m/>
  </r>
  <r>
    <n v="4"/>
    <x v="9"/>
    <x v="3"/>
    <d v="2024-05-20T00:00:00"/>
    <d v="2024-06-28T00:00:00"/>
    <n v="160"/>
    <n v="3"/>
    <d v="2024-05-21T00:00:00"/>
    <d v="2024-07-02T00:00:00"/>
    <n v="172"/>
    <n v="100"/>
    <n v="12"/>
    <m/>
  </r>
  <r>
    <n v="4.0999999999999996"/>
    <x v="10"/>
    <x v="3"/>
    <d v="2024-05-20T00:00:00"/>
    <d v="2024-06-07T00:00:00"/>
    <n v="80"/>
    <n v="3.2"/>
    <d v="2024-05-21T00:00:00"/>
    <d v="2024-06-10T00:00:00"/>
    <n v="88"/>
    <n v="100"/>
    <n v="8"/>
    <m/>
  </r>
  <r>
    <n v="4.2"/>
    <x v="11"/>
    <x v="2"/>
    <d v="2024-06-12T00:00:00"/>
    <d v="2024-06-24T00:00:00"/>
    <n v="40"/>
    <n v="4.0999999999999996"/>
    <d v="2024-06-12T00:00:00"/>
    <d v="2024-06-24T00:00:00"/>
    <n v="42"/>
    <n v="100"/>
    <n v="2"/>
    <m/>
  </r>
  <r>
    <n v="4.3"/>
    <x v="12"/>
    <x v="3"/>
    <d v="2024-06-26T00:00:00"/>
    <d v="2024-07-02T00:00:00"/>
    <n v="40"/>
    <n v="4.2"/>
    <d v="2024-06-26T00:00:00"/>
    <d v="2024-07-02T00:00:00"/>
    <n v="42"/>
    <n v="100"/>
    <n v="2"/>
    <m/>
  </r>
  <r>
    <n v="5"/>
    <x v="13"/>
    <x v="4"/>
    <d v="2024-06-03T00:00:00"/>
    <d v="2024-07-12T00:00:00"/>
    <n v="160"/>
    <n v="3"/>
    <d v="2024-06-03T00:00:00"/>
    <d v="2024-07-16T00:00:00"/>
    <n v="170"/>
    <n v="100"/>
    <n v="10"/>
    <m/>
  </r>
  <r>
    <n v="5.0999999999999996"/>
    <x v="14"/>
    <x v="4"/>
    <d v="2024-06-03T00:00:00"/>
    <d v="2024-06-14T00:00:00"/>
    <n v="80"/>
    <n v="3.2"/>
    <d v="2024-06-03T00:00:00"/>
    <d v="2024-06-18T00:00:00"/>
    <n v="84"/>
    <n v="100"/>
    <n v="4"/>
    <m/>
  </r>
  <r>
    <n v="5.2"/>
    <x v="15"/>
    <x v="5"/>
    <d v="2024-06-19T00:00:00"/>
    <d v="2024-07-16T00:00:00"/>
    <n v="80"/>
    <n v="5.0999999999999996"/>
    <d v="2024-06-19T00:00:00"/>
    <d v="2024-07-16T00:00:00"/>
    <n v="86"/>
    <n v="100"/>
    <n v="6"/>
    <m/>
  </r>
  <r>
    <n v="6"/>
    <x v="16"/>
    <x v="6"/>
    <d v="2024-06-17T00:00:00"/>
    <d v="2024-08-02T00:00:00"/>
    <n v="120"/>
    <n v="5"/>
    <d v="2024-06-17T00:00:00"/>
    <d v="2024-08-06T00:00:00"/>
    <n v="126"/>
    <n v="100"/>
    <n v="6"/>
    <m/>
  </r>
  <r>
    <n v="6.1"/>
    <x v="17"/>
    <x v="6"/>
    <d v="2024-06-17T00:00:00"/>
    <d v="2024-06-30T00:00:00"/>
    <n v="40"/>
    <n v="5.0999999999999996"/>
    <d v="2024-06-17T00:00:00"/>
    <d v="2024-06-30T00:00:00"/>
    <n v="42"/>
    <n v="100"/>
    <n v="2"/>
    <m/>
  </r>
  <r>
    <n v="6.2"/>
    <x v="18"/>
    <x v="5"/>
    <d v="2024-07-03T00:00:00"/>
    <d v="2024-07-30T00:00:00"/>
    <n v="60"/>
    <n v="6.1"/>
    <d v="2024-07-03T00:00:00"/>
    <d v="2024-07-30T00:00:00"/>
    <n v="66"/>
    <n v="100"/>
    <n v="6"/>
    <m/>
  </r>
  <r>
    <n v="6.3"/>
    <x v="19"/>
    <x v="6"/>
    <d v="2024-07-31T00:00:00"/>
    <d v="2024-08-06T00:00:00"/>
    <n v="20"/>
    <n v="6.2"/>
    <d v="2024-07-31T00:00:00"/>
    <d v="2024-08-06T00:00:00"/>
    <n v="18"/>
    <n v="100"/>
    <n v="-2"/>
    <m/>
  </r>
  <r>
    <n v="7"/>
    <x v="20"/>
    <x v="4"/>
    <d v="2024-08-05T00:00:00"/>
    <d v="2024-08-16T00:00:00"/>
    <n v="80"/>
    <s v="4,5,6"/>
    <d v="2024-08-05T00:00:00"/>
    <d v="2024-08-20T00:00:00"/>
    <n v="85"/>
    <n v="100"/>
    <n v="5"/>
    <m/>
  </r>
  <r>
    <n v="8"/>
    <x v="21"/>
    <x v="2"/>
    <d v="2024-08-19T00:00:00"/>
    <d v="2024-09-13T00:00:00"/>
    <n v="120"/>
    <n v="7"/>
    <d v="2024-08-21T00:00:00"/>
    <d v="2024-09-18T00:00:00"/>
    <n v="128"/>
    <n v="100"/>
    <n v="8"/>
    <m/>
  </r>
  <r>
    <n v="8.1"/>
    <x v="22"/>
    <x v="2"/>
    <d v="2024-08-21T00:00:00"/>
    <d v="2024-09-02T00:00:00"/>
    <n v="60"/>
    <n v="7"/>
    <d v="2024-08-21T00:00:00"/>
    <d v="2024-09-02T00:00:00"/>
    <n v="64"/>
    <n v="100"/>
    <n v="4"/>
    <m/>
  </r>
  <r>
    <n v="8.1999999999999993"/>
    <x v="23"/>
    <x v="3"/>
    <d v="2024-09-04T00:00:00"/>
    <d v="2024-09-18T00:00:00"/>
    <n v="60"/>
    <n v="8.1"/>
    <d v="2024-09-04T00:00:00"/>
    <d v="2024-09-18T00:00:00"/>
    <n v="64"/>
    <n v="100"/>
    <n v="4"/>
    <m/>
  </r>
  <r>
    <n v="9"/>
    <x v="24"/>
    <x v="0"/>
    <d v="2024-09-17T00:00:00"/>
    <d v="2024-09-30T00:00:00"/>
    <n v="40"/>
    <n v="8"/>
    <d v="2024-09-17T00:00:00"/>
    <d v="2024-09-30T00:00:00"/>
    <n v="44"/>
    <n v="100"/>
    <n v="4"/>
    <m/>
  </r>
  <r>
    <n v="10"/>
    <x v="25"/>
    <x v="1"/>
    <d v="2024-10-01T00:00:00"/>
    <d v="2024-10-07T00:00:00"/>
    <n v="40"/>
    <n v="9"/>
    <d v="2024-10-01T00:00:00"/>
    <d v="2024-10-07T00:00:00"/>
    <n v="46"/>
    <n v="100"/>
    <n v="6"/>
    <m/>
  </r>
  <r>
    <n v="11"/>
    <x v="26"/>
    <x v="0"/>
    <d v="2024-10-08T00:00:00"/>
    <d v="2024-10-11T00:00:00"/>
    <n v="32"/>
    <n v="10"/>
    <d v="2024-10-08T00:00:00"/>
    <d v="2024-10-11T00:00:00"/>
    <n v="32"/>
    <n v="100"/>
    <n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749081-6CAB-4AEC-924A-886E3E93466C}" name="PivotTable1" cacheId="196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1" firstHeaderRow="1" firstDataRow="1" firstDataCol="1"/>
  <pivotFields count="13">
    <pivotField compact="0" outline="0" showAll="0"/>
    <pivotField compact="0" outline="0" showAll="0">
      <items count="28">
        <item x="15"/>
        <item x="3"/>
        <item x="13"/>
        <item x="14"/>
        <item x="5"/>
        <item x="6"/>
        <item x="8"/>
        <item x="25"/>
        <item x="16"/>
        <item x="21"/>
        <item x="11"/>
        <item x="7"/>
        <item x="0"/>
        <item x="1"/>
        <item x="12"/>
        <item x="9"/>
        <item x="23"/>
        <item x="26"/>
        <item x="18"/>
        <item x="19"/>
        <item x="10"/>
        <item x="2"/>
        <item x="20"/>
        <item x="4"/>
        <item x="22"/>
        <item x="24"/>
        <item x="17"/>
        <item t="default"/>
      </items>
    </pivotField>
    <pivotField axis="axisRow" compact="0" outline="0" showAll="0">
      <items count="8">
        <item x="1"/>
        <item x="2"/>
        <item x="3"/>
        <item x="4"/>
        <item x="5"/>
        <item x="0"/>
        <item x="6"/>
        <item t="default"/>
      </items>
    </pivotField>
    <pivotField compact="0" numFmtId="14" outline="0" showAll="0"/>
    <pivotField compact="0" numFmtId="14" outline="0" showAll="0"/>
    <pivotField compact="0" outline="0" showAll="0"/>
    <pivotField compact="0" outline="0" showAll="0"/>
    <pivotField compact="0" numFmtId="14" outline="0" showAll="0"/>
    <pivotField compact="0" numFmtId="14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ffort_Var_h" fld="1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E588-77AE-4DCA-BB56-C568E0C45AFF}">
  <dimension ref="A3:B11"/>
  <sheetViews>
    <sheetView workbookViewId="0">
      <selection activeCell="A3" sqref="A3"/>
    </sheetView>
  </sheetViews>
  <sheetFormatPr defaultRowHeight="15"/>
  <cols>
    <col min="1" max="1" width="11.140625" bestFit="1" customWidth="1"/>
    <col min="2" max="2" width="18.140625" bestFit="1" customWidth="1"/>
  </cols>
  <sheetData>
    <row r="3" spans="1:2">
      <c r="A3" s="4" t="s">
        <v>0</v>
      </c>
      <c r="B3" t="s">
        <v>1</v>
      </c>
    </row>
    <row r="4" spans="1:2">
      <c r="A4" t="s">
        <v>2</v>
      </c>
      <c r="B4" s="5">
        <v>18</v>
      </c>
    </row>
    <row r="5" spans="1:2">
      <c r="A5" t="s">
        <v>3</v>
      </c>
      <c r="B5" s="5">
        <v>26</v>
      </c>
    </row>
    <row r="6" spans="1:2">
      <c r="A6" t="s">
        <v>4</v>
      </c>
      <c r="B6" s="5">
        <v>30</v>
      </c>
    </row>
    <row r="7" spans="1:2">
      <c r="A7" t="s">
        <v>5</v>
      </c>
      <c r="B7" s="5">
        <v>19</v>
      </c>
    </row>
    <row r="8" spans="1:2">
      <c r="A8" t="s">
        <v>6</v>
      </c>
      <c r="B8" s="5">
        <v>12</v>
      </c>
    </row>
    <row r="9" spans="1:2">
      <c r="A9" t="s">
        <v>7</v>
      </c>
      <c r="B9" s="5">
        <v>8</v>
      </c>
    </row>
    <row r="10" spans="1:2">
      <c r="A10" t="s">
        <v>8</v>
      </c>
      <c r="B10" s="5">
        <v>6</v>
      </c>
    </row>
    <row r="11" spans="1:2">
      <c r="A11" t="s">
        <v>9</v>
      </c>
      <c r="B11" s="5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B19" workbookViewId="0">
      <selection activeCell="L13" sqref="L13"/>
    </sheetView>
  </sheetViews>
  <sheetFormatPr defaultRowHeight="15"/>
  <cols>
    <col min="2" max="2" width="36" bestFit="1" customWidth="1"/>
    <col min="4" max="4" width="13.7109375" bestFit="1" customWidth="1"/>
    <col min="5" max="5" width="14.7109375" bestFit="1" customWidth="1"/>
    <col min="6" max="6" width="18" bestFit="1" customWidth="1"/>
    <col min="7" max="7" width="14.28515625" bestFit="1" customWidth="1"/>
    <col min="8" max="8" width="11.7109375" bestFit="1" customWidth="1"/>
    <col min="9" max="9" width="12.7109375" bestFit="1" customWidth="1"/>
    <col min="10" max="10" width="16" bestFit="1" customWidth="1"/>
    <col min="11" max="11" width="12.140625" bestFit="1" customWidth="1"/>
    <col min="12" max="15" width="12.140625" customWidth="1"/>
    <col min="16" max="16" width="11.140625" bestFit="1" customWidth="1"/>
  </cols>
  <sheetData>
    <row r="1" spans="1:16">
      <c r="A1" s="1" t="s">
        <v>10</v>
      </c>
      <c r="B1" s="1" t="s">
        <v>11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/>
      <c r="O1" s="1"/>
      <c r="P1" s="1"/>
    </row>
    <row r="2" spans="1:16" ht="43.5">
      <c r="A2" s="1">
        <v>1</v>
      </c>
      <c r="B2" s="1" t="s">
        <v>22</v>
      </c>
      <c r="C2" t="s">
        <v>7</v>
      </c>
      <c r="D2" s="2">
        <v>45383</v>
      </c>
      <c r="E2" s="2">
        <v>45387</v>
      </c>
      <c r="F2">
        <v>40</v>
      </c>
      <c r="H2" s="2">
        <v>45383</v>
      </c>
      <c r="I2" s="2">
        <v>45387</v>
      </c>
      <c r="J2">
        <v>42</v>
      </c>
      <c r="K2">
        <v>100</v>
      </c>
      <c r="L2" s="3">
        <f>J2-F2</f>
        <v>2</v>
      </c>
      <c r="M2" s="3" t="str">
        <f>IF( L2 &gt; 8,        "Red",
 IF( L2 &gt; 0,        "Amber",               "Green") )</f>
        <v>Amber</v>
      </c>
    </row>
    <row r="3" spans="1:16">
      <c r="A3">
        <v>1.1000000000000001</v>
      </c>
      <c r="B3" t="s">
        <v>23</v>
      </c>
      <c r="C3" t="s">
        <v>7</v>
      </c>
      <c r="D3" s="2">
        <v>45383</v>
      </c>
      <c r="E3" s="2">
        <v>45384</v>
      </c>
      <c r="F3">
        <v>16</v>
      </c>
      <c r="H3" s="2">
        <v>45383</v>
      </c>
      <c r="I3" s="2">
        <v>45384</v>
      </c>
      <c r="J3">
        <v>18</v>
      </c>
      <c r="K3">
        <v>100</v>
      </c>
      <c r="L3" s="3">
        <f t="shared" ref="L3:L28" si="0">J3-F3</f>
        <v>2</v>
      </c>
      <c r="M3" s="3" t="str">
        <f t="shared" ref="M3:M28" si="1">IF( L3 &gt; 8,        "Red",
 IF( L3 &gt; 0,        "Amber",               "Green") )</f>
        <v>Amber</v>
      </c>
    </row>
    <row r="4" spans="1:16">
      <c r="A4">
        <v>1.2</v>
      </c>
      <c r="B4" t="s">
        <v>24</v>
      </c>
      <c r="C4" t="s">
        <v>7</v>
      </c>
      <c r="D4" s="2">
        <v>45385</v>
      </c>
      <c r="E4" s="2">
        <v>45387</v>
      </c>
      <c r="F4">
        <v>24</v>
      </c>
      <c r="G4">
        <v>1.1000000000000001</v>
      </c>
      <c r="H4" s="2">
        <v>45385</v>
      </c>
      <c r="I4" s="2">
        <v>45387</v>
      </c>
      <c r="J4">
        <v>24</v>
      </c>
      <c r="K4">
        <v>100</v>
      </c>
      <c r="L4" s="3">
        <f t="shared" si="0"/>
        <v>0</v>
      </c>
      <c r="M4" s="3" t="str">
        <f t="shared" si="1"/>
        <v>Green</v>
      </c>
    </row>
    <row r="5" spans="1:16">
      <c r="A5" s="1">
        <v>2</v>
      </c>
      <c r="B5" s="1" t="s">
        <v>25</v>
      </c>
      <c r="C5" t="s">
        <v>2</v>
      </c>
      <c r="D5" s="2">
        <v>45390</v>
      </c>
      <c r="E5" s="2">
        <v>45401</v>
      </c>
      <c r="F5">
        <v>80</v>
      </c>
      <c r="G5">
        <v>1</v>
      </c>
      <c r="H5" s="2">
        <v>45390</v>
      </c>
      <c r="I5" s="2">
        <v>45403</v>
      </c>
      <c r="J5">
        <v>86</v>
      </c>
      <c r="K5">
        <v>100</v>
      </c>
      <c r="L5" s="3">
        <f t="shared" si="0"/>
        <v>6</v>
      </c>
      <c r="M5" s="3" t="str">
        <f t="shared" si="1"/>
        <v>Amber</v>
      </c>
    </row>
    <row r="6" spans="1:16">
      <c r="A6">
        <v>2.1</v>
      </c>
      <c r="B6" t="s">
        <v>26</v>
      </c>
      <c r="C6" t="s">
        <v>2</v>
      </c>
      <c r="D6" s="2">
        <v>45390</v>
      </c>
      <c r="E6" s="2">
        <v>45394</v>
      </c>
      <c r="F6">
        <v>40</v>
      </c>
      <c r="G6">
        <v>1</v>
      </c>
      <c r="H6" s="2">
        <v>45390</v>
      </c>
      <c r="I6" s="2">
        <v>45395</v>
      </c>
      <c r="J6">
        <v>44</v>
      </c>
      <c r="K6">
        <v>100</v>
      </c>
      <c r="L6" s="3">
        <f t="shared" si="0"/>
        <v>4</v>
      </c>
      <c r="M6" s="3" t="str">
        <f t="shared" si="1"/>
        <v>Amber</v>
      </c>
    </row>
    <row r="7" spans="1:16">
      <c r="A7">
        <v>2.2000000000000002</v>
      </c>
      <c r="B7" t="s">
        <v>27</v>
      </c>
      <c r="C7" t="s">
        <v>2</v>
      </c>
      <c r="D7" s="2">
        <v>45397</v>
      </c>
      <c r="E7" s="2">
        <v>45401</v>
      </c>
      <c r="F7">
        <v>40</v>
      </c>
      <c r="G7">
        <v>2.1</v>
      </c>
      <c r="H7" s="2">
        <v>45397</v>
      </c>
      <c r="I7" s="2">
        <v>45403</v>
      </c>
      <c r="J7">
        <v>42</v>
      </c>
      <c r="K7">
        <v>100</v>
      </c>
      <c r="L7" s="3">
        <f t="shared" si="0"/>
        <v>2</v>
      </c>
      <c r="M7" s="3" t="str">
        <f t="shared" si="1"/>
        <v>Amber</v>
      </c>
    </row>
    <row r="8" spans="1:16">
      <c r="A8" s="1">
        <v>3</v>
      </c>
      <c r="B8" s="1" t="s">
        <v>28</v>
      </c>
      <c r="C8" t="s">
        <v>3</v>
      </c>
      <c r="D8" s="2">
        <v>45404</v>
      </c>
      <c r="E8" s="2">
        <v>45429</v>
      </c>
      <c r="F8">
        <v>120</v>
      </c>
      <c r="G8">
        <v>2</v>
      </c>
      <c r="H8" s="2">
        <v>45404</v>
      </c>
      <c r="I8" s="2">
        <v>45432</v>
      </c>
      <c r="J8">
        <v>128</v>
      </c>
      <c r="K8">
        <v>100</v>
      </c>
      <c r="L8" s="3">
        <f t="shared" si="0"/>
        <v>8</v>
      </c>
      <c r="M8" s="3" t="str">
        <f t="shared" si="1"/>
        <v>Amber</v>
      </c>
    </row>
    <row r="9" spans="1:16">
      <c r="A9">
        <v>3.1</v>
      </c>
      <c r="B9" t="s">
        <v>29</v>
      </c>
      <c r="C9" t="s">
        <v>3</v>
      </c>
      <c r="D9" s="2">
        <v>45404</v>
      </c>
      <c r="E9" s="2">
        <v>45415</v>
      </c>
      <c r="F9">
        <v>60</v>
      </c>
      <c r="G9">
        <v>2.2000000000000002</v>
      </c>
      <c r="H9" s="2">
        <v>45404</v>
      </c>
      <c r="I9" s="2">
        <v>45418</v>
      </c>
      <c r="J9">
        <v>64</v>
      </c>
      <c r="K9">
        <v>100</v>
      </c>
      <c r="L9" s="3">
        <f t="shared" si="0"/>
        <v>4</v>
      </c>
      <c r="M9" s="3" t="str">
        <f t="shared" si="1"/>
        <v>Amber</v>
      </c>
    </row>
    <row r="10" spans="1:16">
      <c r="A10">
        <v>3.2</v>
      </c>
      <c r="B10" t="s">
        <v>30</v>
      </c>
      <c r="C10" t="s">
        <v>4</v>
      </c>
      <c r="D10" s="2">
        <v>45418</v>
      </c>
      <c r="E10" s="2">
        <v>45429</v>
      </c>
      <c r="F10">
        <v>60</v>
      </c>
      <c r="G10">
        <v>3.1</v>
      </c>
      <c r="H10" s="2">
        <v>45419</v>
      </c>
      <c r="I10" s="2">
        <v>45432</v>
      </c>
      <c r="J10">
        <v>64</v>
      </c>
      <c r="K10">
        <v>100</v>
      </c>
      <c r="L10" s="3">
        <f t="shared" si="0"/>
        <v>4</v>
      </c>
      <c r="M10" s="3" t="str">
        <f t="shared" si="1"/>
        <v>Amber</v>
      </c>
    </row>
    <row r="11" spans="1:16">
      <c r="A11" s="1">
        <v>4</v>
      </c>
      <c r="B11" s="1" t="s">
        <v>31</v>
      </c>
      <c r="C11" t="s">
        <v>4</v>
      </c>
      <c r="D11" s="2">
        <v>45432</v>
      </c>
      <c r="E11" s="2">
        <v>45471</v>
      </c>
      <c r="F11">
        <v>160</v>
      </c>
      <c r="G11">
        <v>3</v>
      </c>
      <c r="H11" s="2">
        <v>45433</v>
      </c>
      <c r="I11" s="2">
        <v>45475</v>
      </c>
      <c r="J11">
        <v>172</v>
      </c>
      <c r="K11">
        <v>100</v>
      </c>
      <c r="L11" s="3">
        <f t="shared" si="0"/>
        <v>12</v>
      </c>
      <c r="M11" s="3" t="str">
        <f t="shared" si="1"/>
        <v>Red</v>
      </c>
    </row>
    <row r="12" spans="1:16">
      <c r="A12">
        <v>4.0999999999999996</v>
      </c>
      <c r="B12" t="s">
        <v>32</v>
      </c>
      <c r="C12" t="s">
        <v>4</v>
      </c>
      <c r="D12" s="2">
        <v>45432</v>
      </c>
      <c r="E12" s="2">
        <v>45450</v>
      </c>
      <c r="F12">
        <v>80</v>
      </c>
      <c r="G12">
        <v>3.2</v>
      </c>
      <c r="H12" s="2">
        <v>45433</v>
      </c>
      <c r="I12" s="2">
        <v>45453</v>
      </c>
      <c r="J12">
        <v>88</v>
      </c>
      <c r="K12">
        <v>100</v>
      </c>
      <c r="L12" s="3">
        <f t="shared" si="0"/>
        <v>8</v>
      </c>
      <c r="M12" s="3" t="str">
        <f t="shared" si="1"/>
        <v>Amber</v>
      </c>
    </row>
    <row r="13" spans="1:16">
      <c r="A13">
        <v>4.2</v>
      </c>
      <c r="B13" t="s">
        <v>33</v>
      </c>
      <c r="C13" t="s">
        <v>3</v>
      </c>
      <c r="D13" s="2">
        <v>45455</v>
      </c>
      <c r="E13" s="2">
        <v>45467</v>
      </c>
      <c r="F13">
        <v>40</v>
      </c>
      <c r="G13">
        <v>4.0999999999999996</v>
      </c>
      <c r="H13" s="2">
        <v>45455</v>
      </c>
      <c r="I13" s="2">
        <v>45467</v>
      </c>
      <c r="J13">
        <v>42</v>
      </c>
      <c r="K13">
        <v>100</v>
      </c>
      <c r="L13" s="3">
        <f t="shared" si="0"/>
        <v>2</v>
      </c>
      <c r="M13" s="3" t="str">
        <f t="shared" si="1"/>
        <v>Amber</v>
      </c>
    </row>
    <row r="14" spans="1:16">
      <c r="A14">
        <v>4.3</v>
      </c>
      <c r="B14" t="s">
        <v>34</v>
      </c>
      <c r="C14" t="s">
        <v>4</v>
      </c>
      <c r="D14" s="2">
        <v>45469</v>
      </c>
      <c r="E14" s="2">
        <v>45475</v>
      </c>
      <c r="F14">
        <v>40</v>
      </c>
      <c r="G14">
        <v>4.2</v>
      </c>
      <c r="H14" s="2">
        <v>45469</v>
      </c>
      <c r="I14" s="2">
        <v>45475</v>
      </c>
      <c r="J14">
        <v>42</v>
      </c>
      <c r="K14">
        <v>100</v>
      </c>
      <c r="L14" s="3">
        <f t="shared" si="0"/>
        <v>2</v>
      </c>
      <c r="M14" s="3" t="str">
        <f t="shared" si="1"/>
        <v>Amber</v>
      </c>
    </row>
    <row r="15" spans="1:16">
      <c r="A15" s="1">
        <v>5</v>
      </c>
      <c r="B15" s="1" t="s">
        <v>35</v>
      </c>
      <c r="C15" t="s">
        <v>5</v>
      </c>
      <c r="D15" s="2">
        <v>45446</v>
      </c>
      <c r="E15" s="2">
        <v>45485</v>
      </c>
      <c r="F15">
        <v>160</v>
      </c>
      <c r="G15">
        <v>3</v>
      </c>
      <c r="H15" s="2">
        <v>45446</v>
      </c>
      <c r="I15" s="2">
        <v>45489</v>
      </c>
      <c r="J15">
        <v>170</v>
      </c>
      <c r="K15">
        <v>100</v>
      </c>
      <c r="L15" s="3">
        <f t="shared" si="0"/>
        <v>10</v>
      </c>
      <c r="M15" s="3" t="str">
        <f t="shared" si="1"/>
        <v>Red</v>
      </c>
    </row>
    <row r="16" spans="1:16">
      <c r="A16">
        <v>5.0999999999999996</v>
      </c>
      <c r="B16" t="s">
        <v>36</v>
      </c>
      <c r="C16" t="s">
        <v>5</v>
      </c>
      <c r="D16" s="2">
        <v>45446</v>
      </c>
      <c r="E16" s="2">
        <v>45457</v>
      </c>
      <c r="F16">
        <v>80</v>
      </c>
      <c r="G16">
        <v>3.2</v>
      </c>
      <c r="H16" s="2">
        <v>45446</v>
      </c>
      <c r="I16" s="2">
        <v>45461</v>
      </c>
      <c r="J16">
        <v>84</v>
      </c>
      <c r="K16">
        <v>100</v>
      </c>
      <c r="L16" s="3">
        <f t="shared" si="0"/>
        <v>4</v>
      </c>
      <c r="M16" s="3" t="str">
        <f t="shared" si="1"/>
        <v>Amber</v>
      </c>
    </row>
    <row r="17" spans="1:13">
      <c r="A17">
        <v>5.2</v>
      </c>
      <c r="B17" t="s">
        <v>37</v>
      </c>
      <c r="C17" t="s">
        <v>6</v>
      </c>
      <c r="D17" s="2">
        <v>45462</v>
      </c>
      <c r="E17" s="2">
        <v>45489</v>
      </c>
      <c r="F17">
        <v>80</v>
      </c>
      <c r="G17">
        <v>5.0999999999999996</v>
      </c>
      <c r="H17" s="2">
        <v>45462</v>
      </c>
      <c r="I17" s="2">
        <v>45489</v>
      </c>
      <c r="J17">
        <v>86</v>
      </c>
      <c r="K17">
        <v>100</v>
      </c>
      <c r="L17" s="3">
        <f t="shared" si="0"/>
        <v>6</v>
      </c>
      <c r="M17" s="3" t="str">
        <f t="shared" si="1"/>
        <v>Amber</v>
      </c>
    </row>
    <row r="18" spans="1:13">
      <c r="A18" s="1">
        <v>6</v>
      </c>
      <c r="B18" s="1" t="s">
        <v>38</v>
      </c>
      <c r="C18" t="s">
        <v>8</v>
      </c>
      <c r="D18" s="2">
        <v>45460</v>
      </c>
      <c r="E18" s="2">
        <v>45506</v>
      </c>
      <c r="F18">
        <v>120</v>
      </c>
      <c r="G18">
        <v>5</v>
      </c>
      <c r="H18" s="2">
        <v>45460</v>
      </c>
      <c r="I18" s="2">
        <v>45510</v>
      </c>
      <c r="J18">
        <v>126</v>
      </c>
      <c r="K18">
        <v>100</v>
      </c>
      <c r="L18" s="3">
        <f t="shared" si="0"/>
        <v>6</v>
      </c>
      <c r="M18" s="3" t="str">
        <f t="shared" si="1"/>
        <v>Amber</v>
      </c>
    </row>
    <row r="19" spans="1:13">
      <c r="A19">
        <v>6.1</v>
      </c>
      <c r="B19" t="s">
        <v>39</v>
      </c>
      <c r="C19" t="s">
        <v>8</v>
      </c>
      <c r="D19" s="2">
        <v>45460</v>
      </c>
      <c r="E19" s="2">
        <v>45473</v>
      </c>
      <c r="F19">
        <v>40</v>
      </c>
      <c r="G19">
        <v>5.0999999999999996</v>
      </c>
      <c r="H19" s="2">
        <v>45460</v>
      </c>
      <c r="I19" s="2">
        <v>45473</v>
      </c>
      <c r="J19">
        <v>42</v>
      </c>
      <c r="K19">
        <v>100</v>
      </c>
      <c r="L19" s="3">
        <f t="shared" si="0"/>
        <v>2</v>
      </c>
      <c r="M19" s="3" t="str">
        <f t="shared" si="1"/>
        <v>Amber</v>
      </c>
    </row>
    <row r="20" spans="1:13">
      <c r="A20">
        <v>6.2</v>
      </c>
      <c r="B20" t="s">
        <v>40</v>
      </c>
      <c r="C20" t="s">
        <v>6</v>
      </c>
      <c r="D20" s="2">
        <v>45476</v>
      </c>
      <c r="E20" s="2">
        <v>45503</v>
      </c>
      <c r="F20">
        <v>60</v>
      </c>
      <c r="G20">
        <v>6.1</v>
      </c>
      <c r="H20" s="2">
        <v>45476</v>
      </c>
      <c r="I20" s="2">
        <v>45503</v>
      </c>
      <c r="J20">
        <v>66</v>
      </c>
      <c r="K20">
        <v>100</v>
      </c>
      <c r="L20" s="3">
        <f t="shared" si="0"/>
        <v>6</v>
      </c>
      <c r="M20" s="3" t="str">
        <f t="shared" si="1"/>
        <v>Amber</v>
      </c>
    </row>
    <row r="21" spans="1:13">
      <c r="A21">
        <v>6.3</v>
      </c>
      <c r="B21" t="s">
        <v>41</v>
      </c>
      <c r="C21" t="s">
        <v>8</v>
      </c>
      <c r="D21" s="2">
        <v>45504</v>
      </c>
      <c r="E21" s="2">
        <v>45510</v>
      </c>
      <c r="F21">
        <v>20</v>
      </c>
      <c r="G21">
        <v>6.2</v>
      </c>
      <c r="H21" s="2">
        <v>45504</v>
      </c>
      <c r="I21" s="2">
        <v>45510</v>
      </c>
      <c r="J21">
        <v>18</v>
      </c>
      <c r="K21">
        <v>100</v>
      </c>
      <c r="L21" s="3">
        <f t="shared" si="0"/>
        <v>-2</v>
      </c>
      <c r="M21" s="3" t="str">
        <f t="shared" si="1"/>
        <v>Green</v>
      </c>
    </row>
    <row r="22" spans="1:13">
      <c r="A22" s="1">
        <v>7</v>
      </c>
      <c r="B22" s="1" t="s">
        <v>42</v>
      </c>
      <c r="C22" t="s">
        <v>5</v>
      </c>
      <c r="D22" s="2">
        <v>45509</v>
      </c>
      <c r="E22" s="2">
        <v>45520</v>
      </c>
      <c r="F22">
        <v>80</v>
      </c>
      <c r="G22" t="s">
        <v>43</v>
      </c>
      <c r="H22" s="2">
        <v>45509</v>
      </c>
      <c r="I22" s="2">
        <v>45524</v>
      </c>
      <c r="J22">
        <v>85</v>
      </c>
      <c r="K22">
        <v>100</v>
      </c>
      <c r="L22" s="3">
        <f t="shared" si="0"/>
        <v>5</v>
      </c>
      <c r="M22" s="3" t="str">
        <f t="shared" si="1"/>
        <v>Amber</v>
      </c>
    </row>
    <row r="23" spans="1:13">
      <c r="A23" s="1">
        <v>8</v>
      </c>
      <c r="B23" s="1" t="s">
        <v>44</v>
      </c>
      <c r="C23" t="s">
        <v>3</v>
      </c>
      <c r="D23" s="2">
        <v>45523</v>
      </c>
      <c r="E23" s="2">
        <v>45548</v>
      </c>
      <c r="F23">
        <v>120</v>
      </c>
      <c r="G23">
        <v>7</v>
      </c>
      <c r="H23" s="2">
        <v>45525</v>
      </c>
      <c r="I23" s="2">
        <v>45553</v>
      </c>
      <c r="J23">
        <v>128</v>
      </c>
      <c r="K23">
        <v>100</v>
      </c>
      <c r="L23" s="3">
        <f t="shared" si="0"/>
        <v>8</v>
      </c>
      <c r="M23" s="3" t="str">
        <f t="shared" si="1"/>
        <v>Amber</v>
      </c>
    </row>
    <row r="24" spans="1:13">
      <c r="A24">
        <v>8.1</v>
      </c>
      <c r="B24" t="s">
        <v>45</v>
      </c>
      <c r="C24" t="s">
        <v>3</v>
      </c>
      <c r="D24" s="2">
        <v>45525</v>
      </c>
      <c r="E24" s="2">
        <v>45537</v>
      </c>
      <c r="F24">
        <v>60</v>
      </c>
      <c r="G24">
        <v>7</v>
      </c>
      <c r="H24" s="2">
        <v>45525</v>
      </c>
      <c r="I24" s="2">
        <v>45537</v>
      </c>
      <c r="J24">
        <v>64</v>
      </c>
      <c r="K24">
        <v>100</v>
      </c>
      <c r="L24" s="3">
        <f t="shared" si="0"/>
        <v>4</v>
      </c>
      <c r="M24" s="3" t="str">
        <f t="shared" si="1"/>
        <v>Amber</v>
      </c>
    </row>
    <row r="25" spans="1:13">
      <c r="A25">
        <v>8.1999999999999993</v>
      </c>
      <c r="B25" t="s">
        <v>46</v>
      </c>
      <c r="C25" t="s">
        <v>4</v>
      </c>
      <c r="D25" s="2">
        <v>45539</v>
      </c>
      <c r="E25" s="2">
        <v>45553</v>
      </c>
      <c r="F25">
        <v>60</v>
      </c>
      <c r="G25">
        <v>8.1</v>
      </c>
      <c r="H25" s="2">
        <v>45539</v>
      </c>
      <c r="I25" s="2">
        <v>45553</v>
      </c>
      <c r="J25">
        <v>64</v>
      </c>
      <c r="K25">
        <v>100</v>
      </c>
      <c r="L25" s="3">
        <f t="shared" si="0"/>
        <v>4</v>
      </c>
      <c r="M25" s="3" t="str">
        <f t="shared" si="1"/>
        <v>Amber</v>
      </c>
    </row>
    <row r="26" spans="1:13">
      <c r="A26" s="1">
        <v>9</v>
      </c>
      <c r="B26" s="1" t="s">
        <v>47</v>
      </c>
      <c r="C26" t="s">
        <v>7</v>
      </c>
      <c r="D26" s="2">
        <v>45552</v>
      </c>
      <c r="E26" s="2">
        <v>45565</v>
      </c>
      <c r="F26">
        <v>40</v>
      </c>
      <c r="G26">
        <v>8</v>
      </c>
      <c r="H26" s="2">
        <v>45552</v>
      </c>
      <c r="I26" s="2">
        <v>45565</v>
      </c>
      <c r="J26">
        <v>44</v>
      </c>
      <c r="K26">
        <v>100</v>
      </c>
      <c r="L26" s="3">
        <f t="shared" si="0"/>
        <v>4</v>
      </c>
      <c r="M26" s="3" t="str">
        <f t="shared" si="1"/>
        <v>Amber</v>
      </c>
    </row>
    <row r="27" spans="1:13">
      <c r="A27" s="1">
        <v>10</v>
      </c>
      <c r="B27" s="1" t="s">
        <v>48</v>
      </c>
      <c r="C27" t="s">
        <v>2</v>
      </c>
      <c r="D27" s="2">
        <v>45566</v>
      </c>
      <c r="E27" s="2">
        <v>45572</v>
      </c>
      <c r="F27">
        <v>40</v>
      </c>
      <c r="G27">
        <v>9</v>
      </c>
      <c r="H27" s="2">
        <v>45566</v>
      </c>
      <c r="I27" s="2">
        <v>45572</v>
      </c>
      <c r="J27">
        <v>46</v>
      </c>
      <c r="K27">
        <v>100</v>
      </c>
      <c r="L27" s="3">
        <f t="shared" si="0"/>
        <v>6</v>
      </c>
      <c r="M27" s="3" t="str">
        <f t="shared" si="1"/>
        <v>Amber</v>
      </c>
    </row>
    <row r="28" spans="1:13">
      <c r="A28" s="1">
        <v>11</v>
      </c>
      <c r="B28" s="1" t="s">
        <v>49</v>
      </c>
      <c r="C28" t="s">
        <v>7</v>
      </c>
      <c r="D28" s="2">
        <v>45573</v>
      </c>
      <c r="E28" s="2">
        <v>45576</v>
      </c>
      <c r="F28">
        <v>32</v>
      </c>
      <c r="G28">
        <v>10</v>
      </c>
      <c r="H28" s="2">
        <v>45573</v>
      </c>
      <c r="I28" s="2">
        <v>45576</v>
      </c>
      <c r="J28">
        <v>32</v>
      </c>
      <c r="K28">
        <v>100</v>
      </c>
      <c r="L28" s="3">
        <f t="shared" si="0"/>
        <v>0</v>
      </c>
      <c r="M28" s="3" t="str">
        <f t="shared" si="1"/>
        <v>Green</v>
      </c>
    </row>
  </sheetData>
  <conditionalFormatting sqref="L2:L28">
    <cfRule type="cellIs" dxfId="2" priority="3" operator="greaterThan">
      <formula>9</formula>
    </cfRule>
  </conditionalFormatting>
  <conditionalFormatting sqref="L2:L28">
    <cfRule type="cellIs" dxfId="1" priority="2" operator="between">
      <formula>1</formula>
      <formula>8</formula>
    </cfRule>
  </conditionalFormatting>
  <conditionalFormatting sqref="L2:L28">
    <cfRule type="cellIs" dxfId="0" priority="1" operator="lessThanOr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2025-07-12T16:26:41Z</dcterms:created>
  <dcterms:modified xsi:type="dcterms:W3CDTF">2025-07-12T16:55:17Z</dcterms:modified>
  <cp:category/>
  <cp:contentStatus/>
</cp:coreProperties>
</file>