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hidePivotFieldList="1"/>
  <mc:AlternateContent xmlns:mc="http://schemas.openxmlformats.org/markup-compatibility/2006">
    <mc:Choice Requires="x15">
      <x15ac:absPath xmlns:x15ac="http://schemas.microsoft.com/office/spreadsheetml/2010/11/ac" url="C:\Users\ashis\Downloads\"/>
    </mc:Choice>
  </mc:AlternateContent>
  <xr:revisionPtr revIDLastSave="0" documentId="13_ncr:1_{FC61D44D-7606-44F2-8B63-E03B0EF5D6E1}" xr6:coauthVersionLast="47" xr6:coauthVersionMax="47" xr10:uidLastSave="{00000000-0000-0000-0000-000000000000}"/>
  <bookViews>
    <workbookView xWindow="-108" yWindow="-108" windowWidth="23256" windowHeight="12576" xr2:uid="{00000000-000D-0000-FFFF-FFFF00000000}"/>
  </bookViews>
  <sheets>
    <sheet name="Q1" sheetId="30" r:id="rId1"/>
    <sheet name=" Q2 " sheetId="31" r:id="rId2"/>
    <sheet name="Q3" sheetId="23" r:id="rId3"/>
    <sheet name="Q4" sheetId="24" r:id="rId4"/>
    <sheet name="Q5" sheetId="29" r:id="rId5"/>
    <sheet name="Dictionary" sheetId="14" r:id="rId6"/>
    <sheet name="RM Data" sheetId="1" r:id="rId7"/>
    <sheet name="NE Data" sheetId="2" r:id="rId8"/>
    <sheet name="Combined Data" sheetId="21" r:id="rId9"/>
  </sheets>
  <externalReferences>
    <externalReference r:id="rId10"/>
  </externalReferences>
  <definedNames>
    <definedName name="solver_adj" localSheetId="3" hidden="1">'Q4'!$C$8:$H$8</definedName>
    <definedName name="solver_adj" localSheetId="4" hidden="1">'Q5'!$C$6:$G$6</definedName>
    <definedName name="solver_cvg" localSheetId="3" hidden="1">0.0001</definedName>
    <definedName name="solver_cvg" localSheetId="4" hidden="1">0.0001</definedName>
    <definedName name="solver_drv" localSheetId="3" hidden="1">1</definedName>
    <definedName name="solver_drv" localSheetId="4" hidden="1">1</definedName>
    <definedName name="solver_eng" localSheetId="3" hidden="1">1</definedName>
    <definedName name="solver_eng" localSheetId="4" hidden="1">1</definedName>
    <definedName name="solver_est" localSheetId="3" hidden="1">1</definedName>
    <definedName name="solver_est" localSheetId="4" hidden="1">1</definedName>
    <definedName name="solver_itr" localSheetId="3" hidden="1">2147483647</definedName>
    <definedName name="solver_itr" localSheetId="4" hidden="1">2147483647</definedName>
    <definedName name="solver_lhs1" localSheetId="3" hidden="1">'Q4'!$E$8</definedName>
    <definedName name="solver_lhs1" localSheetId="4" hidden="1">'Q5'!$E$6</definedName>
    <definedName name="solver_lhs2" localSheetId="3" hidden="1">'Q4'!$E$8</definedName>
    <definedName name="solver_lhs2" localSheetId="4" hidden="1">'Q5'!$E$6</definedName>
    <definedName name="solver_mip" localSheetId="3" hidden="1">2147483647</definedName>
    <definedName name="solver_mip" localSheetId="4" hidden="1">2147483647</definedName>
    <definedName name="solver_mni" localSheetId="3" hidden="1">30</definedName>
    <definedName name="solver_mni" localSheetId="4" hidden="1">30</definedName>
    <definedName name="solver_mrt" localSheetId="3" hidden="1">0.075</definedName>
    <definedName name="solver_mrt" localSheetId="4" hidden="1">0.075</definedName>
    <definedName name="solver_msl" localSheetId="3" hidden="1">2</definedName>
    <definedName name="solver_msl" localSheetId="4" hidden="1">2</definedName>
    <definedName name="solver_neg" localSheetId="3" hidden="1">2</definedName>
    <definedName name="solver_neg" localSheetId="4" hidden="1">2</definedName>
    <definedName name="solver_nod" localSheetId="3" hidden="1">2147483647</definedName>
    <definedName name="solver_nod" localSheetId="4" hidden="1">2147483647</definedName>
    <definedName name="solver_num" localSheetId="3" hidden="1">0</definedName>
    <definedName name="solver_num" localSheetId="4" hidden="1">0</definedName>
    <definedName name="solver_nwt" localSheetId="3" hidden="1">1</definedName>
    <definedName name="solver_nwt" localSheetId="4" hidden="1">1</definedName>
    <definedName name="solver_opt" localSheetId="3" hidden="1">'Q4'!$J$8</definedName>
    <definedName name="solver_opt" localSheetId="4" hidden="1">'Q5'!$I$6</definedName>
    <definedName name="solver_pre" localSheetId="3" hidden="1">0.000001</definedName>
    <definedName name="solver_pre" localSheetId="4" hidden="1">0.000001</definedName>
    <definedName name="solver_rbv" localSheetId="3" hidden="1">1</definedName>
    <definedName name="solver_rbv" localSheetId="4" hidden="1">1</definedName>
    <definedName name="solver_rel1" localSheetId="3" hidden="1">3</definedName>
    <definedName name="solver_rel1" localSheetId="4" hidden="1">3</definedName>
    <definedName name="solver_rel2" localSheetId="3" hidden="1">3</definedName>
    <definedName name="solver_rel2" localSheetId="4" hidden="1">3</definedName>
    <definedName name="solver_rhs1" localSheetId="3" hidden="1">0</definedName>
    <definedName name="solver_rhs1" localSheetId="4" hidden="1">0</definedName>
    <definedName name="solver_rhs2" localSheetId="3" hidden="1">0</definedName>
    <definedName name="solver_rhs2" localSheetId="4" hidden="1">0</definedName>
    <definedName name="solver_rlx" localSheetId="3" hidden="1">2</definedName>
    <definedName name="solver_rlx" localSheetId="4" hidden="1">2</definedName>
    <definedName name="solver_rsd" localSheetId="3" hidden="1">0</definedName>
    <definedName name="solver_rsd" localSheetId="4" hidden="1">0</definedName>
    <definedName name="solver_scl" localSheetId="3" hidden="1">1</definedName>
    <definedName name="solver_scl" localSheetId="4" hidden="1">1</definedName>
    <definedName name="solver_sho" localSheetId="3" hidden="1">2</definedName>
    <definedName name="solver_sho" localSheetId="4" hidden="1">2</definedName>
    <definedName name="solver_ssz" localSheetId="3" hidden="1">100</definedName>
    <definedName name="solver_ssz" localSheetId="4" hidden="1">100</definedName>
    <definedName name="solver_tim" localSheetId="3" hidden="1">2147483647</definedName>
    <definedName name="solver_tim" localSheetId="4" hidden="1">2147483647</definedName>
    <definedName name="solver_tol" localSheetId="3" hidden="1">0.01</definedName>
    <definedName name="solver_tol" localSheetId="4" hidden="1">0.01</definedName>
    <definedName name="solver_typ" localSheetId="3" hidden="1">1</definedName>
    <definedName name="solver_typ" localSheetId="4" hidden="1">1</definedName>
    <definedName name="solver_val" localSheetId="3" hidden="1">0</definedName>
    <definedName name="solver_val" localSheetId="4" hidden="1">0</definedName>
    <definedName name="solver_ver" localSheetId="3" hidden="1">3</definedName>
    <definedName name="solver_ver" localSheetId="4" hidden="1">3</definedName>
    <definedName name="xdata1" hidden="1">125.555884556961+(ROW(OFFSET(#REF!,0,0,70,1))-1)*5.32050700924782</definedName>
    <definedName name="xdata2" hidden="1">#REF!</definedName>
    <definedName name="xdata3" hidden="1">109.214036023177+(ROW(OFFSET(#REF!,0,0,70,1))-1)*5.55734539379541</definedName>
    <definedName name="ydata1" hidden="1">#REF!</definedName>
    <definedName name="ydata2" localSheetId="1" hidden="1">0+1*[0]!xdata1-185.966430905549*(1.00454545454545+([0]!xdata1-278.382191825989)^2/1922854.05308614)^0.5</definedName>
    <definedName name="ydata2" localSheetId="0" hidden="1">0+1*[0]!xdata1-185.966430905549*(1.00454545454545+([0]!xdata1-278.382191825989)^2/1922854.05308614)^0.5</definedName>
    <definedName name="ydata2" hidden="1">0+1*[0]!xdata1-185.966430905549*(1.00454545454545+([0]!xdata1-278.382191825989)^2/1922854.05308614)^0.5</definedName>
    <definedName name="ydata4" localSheetId="1" hidden="1">0+1*[0]!xdata3+185.966430905549*(1.00454545454545+([0]!xdata3-278.382191825989)^2/1922854.05308614)^0.5</definedName>
    <definedName name="ydata4" localSheetId="0" hidden="1">0+1*[0]!xdata3+185.966430905549*(1.00454545454545+([0]!xdata3-278.382191825989)^2/1922854.05308614)^0.5</definedName>
    <definedName name="ydata4" hidden="1">0+1*[0]!xdata3+185.966430905549*(1.00454545454545+([0]!xdata3-278.382191825989)^2/1922854.05308614)^0.5</definedName>
  </definedNames>
  <calcPr calcId="191029"/>
  <pivotCaches>
    <pivotCache cacheId="0" r:id="rId11"/>
    <pivotCache cacheId="1"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2" i="24" l="1"/>
  <c r="J13" i="24"/>
  <c r="J14" i="24"/>
  <c r="J15" i="24"/>
  <c r="J16" i="24"/>
  <c r="J17" i="24"/>
  <c r="J18" i="24"/>
  <c r="J19" i="24"/>
  <c r="J20" i="24"/>
  <c r="J21" i="24"/>
  <c r="J22" i="24"/>
  <c r="J23" i="24"/>
  <c r="J24" i="24"/>
  <c r="J25" i="24"/>
  <c r="J26" i="24"/>
  <c r="J27" i="24"/>
  <c r="J28" i="24"/>
  <c r="J29" i="24"/>
  <c r="J30" i="24"/>
  <c r="J31" i="24"/>
  <c r="J32" i="24"/>
  <c r="J33" i="24"/>
  <c r="J34" i="24"/>
  <c r="J35" i="24"/>
  <c r="J36" i="24"/>
  <c r="J37" i="24"/>
  <c r="J38" i="24"/>
  <c r="J39" i="24"/>
  <c r="J40" i="24"/>
  <c r="J41" i="24"/>
  <c r="J42" i="24"/>
  <c r="J43" i="24"/>
  <c r="J44" i="24"/>
  <c r="J45" i="24"/>
  <c r="J46" i="24"/>
  <c r="J47" i="24"/>
  <c r="J48" i="24"/>
  <c r="J49" i="24"/>
  <c r="J50" i="24"/>
  <c r="J51" i="24"/>
  <c r="J52" i="24"/>
  <c r="J53" i="24"/>
  <c r="J54" i="24"/>
  <c r="J55" i="24"/>
  <c r="J56" i="24"/>
  <c r="J57" i="24"/>
  <c r="J58" i="24"/>
  <c r="J59" i="24"/>
  <c r="J60" i="24"/>
  <c r="J61" i="24"/>
  <c r="J62" i="24"/>
  <c r="J63" i="24"/>
  <c r="J64" i="24"/>
  <c r="J65" i="24"/>
  <c r="J66" i="24"/>
  <c r="J67" i="24"/>
  <c r="J68" i="24"/>
  <c r="J69" i="24"/>
  <c r="J70" i="24"/>
  <c r="J71" i="24"/>
  <c r="J72" i="24"/>
  <c r="J73" i="24"/>
  <c r="J74" i="24"/>
  <c r="J75" i="24"/>
  <c r="J76" i="24"/>
  <c r="J77" i="24"/>
  <c r="J78" i="24"/>
  <c r="J79" i="24"/>
  <c r="J80" i="24"/>
  <c r="J81" i="24"/>
  <c r="J82" i="24"/>
  <c r="J83" i="24"/>
  <c r="J84" i="24"/>
  <c r="J85" i="24"/>
  <c r="J86" i="24"/>
  <c r="J87" i="24"/>
  <c r="J88" i="24"/>
  <c r="J89" i="24"/>
  <c r="J90" i="24"/>
  <c r="J11" i="24"/>
  <c r="K11" i="24"/>
  <c r="L11" i="24" s="1"/>
  <c r="M11" i="24" l="1"/>
  <c r="I9" i="29"/>
  <c r="J88" i="29"/>
  <c r="K88" i="29" s="1"/>
  <c r="I88" i="29"/>
  <c r="J87" i="29"/>
  <c r="K87" i="29" s="1"/>
  <c r="I87" i="29"/>
  <c r="J86" i="29"/>
  <c r="K86" i="29" s="1"/>
  <c r="I86" i="29"/>
  <c r="J85" i="29"/>
  <c r="K85" i="29" s="1"/>
  <c r="I85" i="29"/>
  <c r="J84" i="29"/>
  <c r="K84" i="29" s="1"/>
  <c r="I84" i="29"/>
  <c r="J83" i="29"/>
  <c r="K83" i="29" s="1"/>
  <c r="I83" i="29"/>
  <c r="J82" i="29"/>
  <c r="K82" i="29" s="1"/>
  <c r="I82" i="29"/>
  <c r="J81" i="29"/>
  <c r="K81" i="29" s="1"/>
  <c r="I81" i="29"/>
  <c r="J80" i="29"/>
  <c r="K80" i="29" s="1"/>
  <c r="I80" i="29"/>
  <c r="J79" i="29"/>
  <c r="K79" i="29" s="1"/>
  <c r="I79" i="29"/>
  <c r="J78" i="29"/>
  <c r="K78" i="29" s="1"/>
  <c r="I78" i="29"/>
  <c r="J77" i="29"/>
  <c r="K77" i="29" s="1"/>
  <c r="I77" i="29"/>
  <c r="J76" i="29"/>
  <c r="K76" i="29" s="1"/>
  <c r="I76" i="29"/>
  <c r="J75" i="29"/>
  <c r="K75" i="29" s="1"/>
  <c r="I75" i="29"/>
  <c r="J74" i="29"/>
  <c r="K74" i="29" s="1"/>
  <c r="I74" i="29"/>
  <c r="J73" i="29"/>
  <c r="K73" i="29" s="1"/>
  <c r="I73" i="29"/>
  <c r="J72" i="29"/>
  <c r="K72" i="29" s="1"/>
  <c r="I72" i="29"/>
  <c r="J71" i="29"/>
  <c r="K71" i="29" s="1"/>
  <c r="I71" i="29"/>
  <c r="J70" i="29"/>
  <c r="K70" i="29" s="1"/>
  <c r="I70" i="29"/>
  <c r="J69" i="29"/>
  <c r="K69" i="29" s="1"/>
  <c r="I69" i="29"/>
  <c r="J68" i="29"/>
  <c r="K68" i="29" s="1"/>
  <c r="I68" i="29"/>
  <c r="J67" i="29"/>
  <c r="K67" i="29" s="1"/>
  <c r="I67" i="29"/>
  <c r="J66" i="29"/>
  <c r="K66" i="29" s="1"/>
  <c r="I66" i="29"/>
  <c r="J65" i="29"/>
  <c r="K65" i="29" s="1"/>
  <c r="I65" i="29"/>
  <c r="J64" i="29"/>
  <c r="K64" i="29" s="1"/>
  <c r="I64" i="29"/>
  <c r="J63" i="29"/>
  <c r="K63" i="29" s="1"/>
  <c r="I63" i="29"/>
  <c r="J62" i="29"/>
  <c r="K62" i="29" s="1"/>
  <c r="I62" i="29"/>
  <c r="J61" i="29"/>
  <c r="K61" i="29" s="1"/>
  <c r="I61" i="29"/>
  <c r="J60" i="29"/>
  <c r="K60" i="29" s="1"/>
  <c r="I60" i="29"/>
  <c r="J59" i="29"/>
  <c r="K59" i="29" s="1"/>
  <c r="I59" i="29"/>
  <c r="J58" i="29"/>
  <c r="K58" i="29" s="1"/>
  <c r="I58" i="29"/>
  <c r="J57" i="29"/>
  <c r="K57" i="29" s="1"/>
  <c r="I57" i="29"/>
  <c r="J56" i="29"/>
  <c r="K56" i="29" s="1"/>
  <c r="I56" i="29"/>
  <c r="J55" i="29"/>
  <c r="K55" i="29" s="1"/>
  <c r="I55" i="29"/>
  <c r="J54" i="29"/>
  <c r="K54" i="29" s="1"/>
  <c r="I54" i="29"/>
  <c r="J53" i="29"/>
  <c r="K53" i="29" s="1"/>
  <c r="I53" i="29"/>
  <c r="J52" i="29"/>
  <c r="K52" i="29" s="1"/>
  <c r="I52" i="29"/>
  <c r="J51" i="29"/>
  <c r="K51" i="29" s="1"/>
  <c r="I51" i="29"/>
  <c r="J50" i="29"/>
  <c r="K50" i="29" s="1"/>
  <c r="I50" i="29"/>
  <c r="J49" i="29"/>
  <c r="K49" i="29" s="1"/>
  <c r="I49" i="29"/>
  <c r="J48" i="29"/>
  <c r="K48" i="29" s="1"/>
  <c r="I48" i="29"/>
  <c r="J47" i="29"/>
  <c r="K47" i="29" s="1"/>
  <c r="I47" i="29"/>
  <c r="J46" i="29"/>
  <c r="K46" i="29" s="1"/>
  <c r="I46" i="29"/>
  <c r="J45" i="29"/>
  <c r="K45" i="29" s="1"/>
  <c r="I45" i="29"/>
  <c r="J44" i="29"/>
  <c r="K44" i="29" s="1"/>
  <c r="I44" i="29"/>
  <c r="J43" i="29"/>
  <c r="K43" i="29" s="1"/>
  <c r="I43" i="29"/>
  <c r="J42" i="29"/>
  <c r="K42" i="29" s="1"/>
  <c r="I42" i="29"/>
  <c r="J41" i="29"/>
  <c r="K41" i="29" s="1"/>
  <c r="I41" i="29"/>
  <c r="J40" i="29"/>
  <c r="K40" i="29" s="1"/>
  <c r="I40" i="29"/>
  <c r="J39" i="29"/>
  <c r="K39" i="29" s="1"/>
  <c r="I39" i="29"/>
  <c r="J38" i="29"/>
  <c r="K38" i="29" s="1"/>
  <c r="I38" i="29"/>
  <c r="J37" i="29"/>
  <c r="K37" i="29" s="1"/>
  <c r="I37" i="29"/>
  <c r="J36" i="29"/>
  <c r="K36" i="29" s="1"/>
  <c r="I36" i="29"/>
  <c r="J35" i="29"/>
  <c r="K35" i="29" s="1"/>
  <c r="I35" i="29"/>
  <c r="J34" i="29"/>
  <c r="K34" i="29" s="1"/>
  <c r="I34" i="29"/>
  <c r="J33" i="29"/>
  <c r="K33" i="29" s="1"/>
  <c r="I33" i="29"/>
  <c r="J32" i="29"/>
  <c r="K32" i="29" s="1"/>
  <c r="I32" i="29"/>
  <c r="J31" i="29"/>
  <c r="K31" i="29" s="1"/>
  <c r="I31" i="29"/>
  <c r="J30" i="29"/>
  <c r="K30" i="29" s="1"/>
  <c r="I30" i="29"/>
  <c r="J29" i="29"/>
  <c r="K29" i="29" s="1"/>
  <c r="I29" i="29"/>
  <c r="J28" i="29"/>
  <c r="K28" i="29" s="1"/>
  <c r="I28" i="29"/>
  <c r="J27" i="29"/>
  <c r="K27" i="29" s="1"/>
  <c r="I27" i="29"/>
  <c r="J26" i="29"/>
  <c r="K26" i="29" s="1"/>
  <c r="I26" i="29"/>
  <c r="J25" i="29"/>
  <c r="K25" i="29" s="1"/>
  <c r="I25" i="29"/>
  <c r="J24" i="29"/>
  <c r="K24" i="29" s="1"/>
  <c r="I24" i="29"/>
  <c r="J23" i="29"/>
  <c r="K23" i="29" s="1"/>
  <c r="I23" i="29"/>
  <c r="J22" i="29"/>
  <c r="K22" i="29" s="1"/>
  <c r="I22" i="29"/>
  <c r="J21" i="29"/>
  <c r="K21" i="29" s="1"/>
  <c r="I21" i="29"/>
  <c r="J20" i="29"/>
  <c r="K20" i="29" s="1"/>
  <c r="I20" i="29"/>
  <c r="J19" i="29"/>
  <c r="K19" i="29" s="1"/>
  <c r="I19" i="29"/>
  <c r="J18" i="29"/>
  <c r="K18" i="29" s="1"/>
  <c r="I18" i="29"/>
  <c r="J17" i="29"/>
  <c r="K17" i="29" s="1"/>
  <c r="I17" i="29"/>
  <c r="J16" i="29"/>
  <c r="K16" i="29" s="1"/>
  <c r="I16" i="29"/>
  <c r="J15" i="29"/>
  <c r="K15" i="29" s="1"/>
  <c r="I15" i="29"/>
  <c r="J14" i="29"/>
  <c r="K14" i="29" s="1"/>
  <c r="I14" i="29"/>
  <c r="J13" i="29"/>
  <c r="K13" i="29" s="1"/>
  <c r="I13" i="29"/>
  <c r="J12" i="29"/>
  <c r="K12" i="29" s="1"/>
  <c r="I12" i="29"/>
  <c r="J11" i="29"/>
  <c r="K11" i="29" s="1"/>
  <c r="I11" i="29"/>
  <c r="J10" i="29"/>
  <c r="K10" i="29" s="1"/>
  <c r="I10" i="29"/>
  <c r="J9" i="29"/>
  <c r="K9" i="29" s="1"/>
  <c r="K90" i="24"/>
  <c r="K89" i="24"/>
  <c r="K88" i="24"/>
  <c r="K87" i="24"/>
  <c r="K86" i="24"/>
  <c r="K85" i="24"/>
  <c r="L85" i="24" s="1"/>
  <c r="K84" i="24"/>
  <c r="K83" i="24"/>
  <c r="K82" i="24"/>
  <c r="K81" i="24"/>
  <c r="K80" i="24"/>
  <c r="K79" i="24"/>
  <c r="L79" i="24" s="1"/>
  <c r="K78" i="24"/>
  <c r="K77" i="24"/>
  <c r="K76" i="24"/>
  <c r="K75" i="24"/>
  <c r="K74" i="24"/>
  <c r="K73" i="24"/>
  <c r="K72" i="24"/>
  <c r="K71" i="24"/>
  <c r="K70" i="24"/>
  <c r="K69" i="24"/>
  <c r="K68" i="24"/>
  <c r="K67" i="24"/>
  <c r="K66" i="24"/>
  <c r="K65" i="24"/>
  <c r="K64" i="24"/>
  <c r="K63" i="24"/>
  <c r="L63" i="24" s="1"/>
  <c r="K62" i="24"/>
  <c r="K61" i="24"/>
  <c r="K60" i="24"/>
  <c r="K59" i="24"/>
  <c r="K58" i="24"/>
  <c r="K57" i="24"/>
  <c r="K56" i="24"/>
  <c r="K55" i="24"/>
  <c r="K54" i="24"/>
  <c r="K53" i="24"/>
  <c r="K52" i="24"/>
  <c r="K51" i="24"/>
  <c r="L51" i="24" s="1"/>
  <c r="K50" i="24"/>
  <c r="K49" i="24"/>
  <c r="L49" i="24" s="1"/>
  <c r="K48" i="24"/>
  <c r="K47" i="24"/>
  <c r="L47" i="24" s="1"/>
  <c r="K46" i="24"/>
  <c r="K45" i="24"/>
  <c r="K44" i="24"/>
  <c r="K43" i="24"/>
  <c r="L43" i="24" s="1"/>
  <c r="K42" i="24"/>
  <c r="K41" i="24"/>
  <c r="K40" i="24"/>
  <c r="K39" i="24"/>
  <c r="L39" i="24" s="1"/>
  <c r="K38" i="24"/>
  <c r="K37" i="24"/>
  <c r="K36" i="24"/>
  <c r="K35" i="24"/>
  <c r="L35" i="24" s="1"/>
  <c r="K34" i="24"/>
  <c r="K33" i="24"/>
  <c r="K32" i="24"/>
  <c r="K31" i="24"/>
  <c r="L31" i="24" s="1"/>
  <c r="K30" i="24"/>
  <c r="K29" i="24"/>
  <c r="K28" i="24"/>
  <c r="K27" i="24"/>
  <c r="K26" i="24"/>
  <c r="K25" i="24"/>
  <c r="K24" i="24"/>
  <c r="K23" i="24"/>
  <c r="K22" i="24"/>
  <c r="K21" i="24"/>
  <c r="K20" i="24"/>
  <c r="K19" i="24"/>
  <c r="K18" i="24"/>
  <c r="K17" i="24"/>
  <c r="K16" i="24"/>
  <c r="K15" i="24"/>
  <c r="K14" i="24"/>
  <c r="K13" i="24"/>
  <c r="K12" i="24"/>
  <c r="L60" i="29" l="1"/>
  <c r="L74" i="29"/>
  <c r="L58" i="29"/>
  <c r="L78" i="29"/>
  <c r="L31" i="29"/>
  <c r="L15" i="29"/>
  <c r="L39" i="29"/>
  <c r="L23" i="29"/>
  <c r="L35" i="29"/>
  <c r="L47" i="29"/>
  <c r="L82" i="29"/>
  <c r="L20" i="29"/>
  <c r="L76" i="29"/>
  <c r="L30" i="29"/>
  <c r="L62" i="29"/>
  <c r="L66" i="29"/>
  <c r="L14" i="29"/>
  <c r="L84" i="29"/>
  <c r="L18" i="29"/>
  <c r="L22" i="29"/>
  <c r="L33" i="29"/>
  <c r="L37" i="29"/>
  <c r="L38" i="29"/>
  <c r="L50" i="29"/>
  <c r="L54" i="29"/>
  <c r="L68" i="29"/>
  <c r="L86" i="29"/>
  <c r="L46" i="29"/>
  <c r="L52" i="29"/>
  <c r="L70" i="29"/>
  <c r="L19" i="29"/>
  <c r="L36" i="29"/>
  <c r="L49" i="29"/>
  <c r="L53" i="29"/>
  <c r="L59" i="29"/>
  <c r="L69" i="29"/>
  <c r="L75" i="29"/>
  <c r="L85" i="29"/>
  <c r="L9" i="29"/>
  <c r="L13" i="29"/>
  <c r="L26" i="29"/>
  <c r="L43" i="29"/>
  <c r="L29" i="29"/>
  <c r="L10" i="29"/>
  <c r="L27" i="29"/>
  <c r="L44" i="29"/>
  <c r="L17" i="29"/>
  <c r="L21" i="29"/>
  <c r="L34" i="29"/>
  <c r="L51" i="29"/>
  <c r="L61" i="29"/>
  <c r="L67" i="29"/>
  <c r="L77" i="29"/>
  <c r="L83" i="29"/>
  <c r="L12" i="29"/>
  <c r="L57" i="29"/>
  <c r="L73" i="29"/>
  <c r="L11" i="29"/>
  <c r="L28" i="29"/>
  <c r="L41" i="29"/>
  <c r="L45" i="29"/>
  <c r="L87" i="29"/>
  <c r="L25" i="29"/>
  <c r="L42" i="29"/>
  <c r="L65" i="29"/>
  <c r="L81" i="29"/>
  <c r="L88" i="29"/>
  <c r="L55" i="29"/>
  <c r="L63" i="29"/>
  <c r="L71" i="29"/>
  <c r="L79" i="29"/>
  <c r="L16" i="29"/>
  <c r="L24" i="29"/>
  <c r="L32" i="29"/>
  <c r="L40" i="29"/>
  <c r="L48" i="29"/>
  <c r="L56" i="29"/>
  <c r="L64" i="29"/>
  <c r="L72" i="29"/>
  <c r="L80" i="29"/>
  <c r="L73" i="24"/>
  <c r="M73" i="24" s="1"/>
  <c r="L77" i="24"/>
  <c r="M77" i="24" s="1"/>
  <c r="L83" i="24"/>
  <c r="M83" i="24" s="1"/>
  <c r="L87" i="24"/>
  <c r="M87" i="24" s="1"/>
  <c r="L75" i="24"/>
  <c r="M75" i="24" s="1"/>
  <c r="L81" i="24"/>
  <c r="M81" i="24" s="1"/>
  <c r="L89" i="24"/>
  <c r="M89" i="24" s="1"/>
  <c r="M79" i="24"/>
  <c r="M85" i="24"/>
  <c r="L72" i="24"/>
  <c r="M72" i="24" s="1"/>
  <c r="L74" i="24"/>
  <c r="M74" i="24" s="1"/>
  <c r="L76" i="24"/>
  <c r="M76" i="24" s="1"/>
  <c r="L78" i="24"/>
  <c r="M78" i="24" s="1"/>
  <c r="L80" i="24"/>
  <c r="M80" i="24" s="1"/>
  <c r="L82" i="24"/>
  <c r="M82" i="24" s="1"/>
  <c r="L84" i="24"/>
  <c r="M84" i="24" s="1"/>
  <c r="L86" i="24"/>
  <c r="M86" i="24" s="1"/>
  <c r="L88" i="24"/>
  <c r="M88" i="24" s="1"/>
  <c r="L90" i="24"/>
  <c r="M90" i="24" s="1"/>
  <c r="L71" i="24"/>
  <c r="M71" i="24" s="1"/>
  <c r="L53" i="24"/>
  <c r="M53" i="24" s="1"/>
  <c r="L55" i="24"/>
  <c r="M55" i="24" s="1"/>
  <c r="L61" i="24"/>
  <c r="M61" i="24" s="1"/>
  <c r="L65" i="24"/>
  <c r="M65" i="24" s="1"/>
  <c r="M51" i="24"/>
  <c r="L59" i="24"/>
  <c r="M59" i="24" s="1"/>
  <c r="L69" i="24"/>
  <c r="M69" i="24" s="1"/>
  <c r="M63" i="24"/>
  <c r="L52" i="24"/>
  <c r="M52" i="24" s="1"/>
  <c r="L54" i="24"/>
  <c r="M54" i="24" s="1"/>
  <c r="L56" i="24"/>
  <c r="M56" i="24" s="1"/>
  <c r="L58" i="24"/>
  <c r="M58" i="24" s="1"/>
  <c r="L60" i="24"/>
  <c r="M60" i="24" s="1"/>
  <c r="L62" i="24"/>
  <c r="M62" i="24" s="1"/>
  <c r="L64" i="24"/>
  <c r="M64" i="24" s="1"/>
  <c r="L66" i="24"/>
  <c r="M66" i="24" s="1"/>
  <c r="L68" i="24"/>
  <c r="M68" i="24" s="1"/>
  <c r="L70" i="24"/>
  <c r="M70" i="24" s="1"/>
  <c r="L57" i="24"/>
  <c r="M57" i="24" s="1"/>
  <c r="L67" i="24"/>
  <c r="M67" i="24" s="1"/>
  <c r="L33" i="24"/>
  <c r="M33" i="24" s="1"/>
  <c r="L45" i="24"/>
  <c r="M45" i="24" s="1"/>
  <c r="M31" i="24"/>
  <c r="M39" i="24"/>
  <c r="M47" i="24"/>
  <c r="L37" i="24"/>
  <c r="M37" i="24" s="1"/>
  <c r="L41" i="24"/>
  <c r="M41" i="24" s="1"/>
  <c r="M35" i="24"/>
  <c r="M43" i="24"/>
  <c r="M49" i="24"/>
  <c r="L32" i="24"/>
  <c r="M32" i="24" s="1"/>
  <c r="L34" i="24"/>
  <c r="M34" i="24" s="1"/>
  <c r="L36" i="24"/>
  <c r="M36" i="24" s="1"/>
  <c r="L38" i="24"/>
  <c r="M38" i="24" s="1"/>
  <c r="L40" i="24"/>
  <c r="M40" i="24" s="1"/>
  <c r="L42" i="24"/>
  <c r="M42" i="24" s="1"/>
  <c r="L44" i="24"/>
  <c r="M44" i="24" s="1"/>
  <c r="L46" i="24"/>
  <c r="M46" i="24" s="1"/>
  <c r="L48" i="24"/>
  <c r="M48" i="24" s="1"/>
  <c r="L50" i="24"/>
  <c r="M50" i="24" s="1"/>
  <c r="I6" i="29" l="1"/>
  <c r="L29" i="24" l="1"/>
  <c r="L28" i="24"/>
  <c r="L25" i="24"/>
  <c r="L23" i="24"/>
  <c r="L21" i="24"/>
  <c r="L20" i="24"/>
  <c r="L17" i="24"/>
  <c r="L13" i="24"/>
  <c r="L12" i="24" l="1"/>
  <c r="M12" i="24" s="1"/>
  <c r="L24" i="24"/>
  <c r="M24" i="24" s="1"/>
  <c r="L14" i="24"/>
  <c r="M14" i="24" s="1"/>
  <c r="M20" i="24"/>
  <c r="M13" i="24"/>
  <c r="M29" i="24"/>
  <c r="L15" i="24"/>
  <c r="M15" i="24" s="1"/>
  <c r="M21" i="24"/>
  <c r="L22" i="24"/>
  <c r="M22" i="24" s="1"/>
  <c r="M28" i="24"/>
  <c r="L30" i="24"/>
  <c r="M30" i="24" s="1"/>
  <c r="M17" i="24"/>
  <c r="M23" i="24"/>
  <c r="M25" i="24"/>
  <c r="L16" i="24"/>
  <c r="M16" i="24" s="1"/>
  <c r="L18" i="24"/>
  <c r="M18" i="24" s="1"/>
  <c r="L26" i="24"/>
  <c r="M26" i="24" s="1"/>
  <c r="L19" i="24"/>
  <c r="M19" i="24" s="1"/>
  <c r="L27" i="24"/>
  <c r="M27" i="24" s="1"/>
  <c r="J8" i="24" l="1"/>
  <c r="N5" i="29" s="1"/>
</calcChain>
</file>

<file path=xl/sharedStrings.xml><?xml version="1.0" encoding="utf-8"?>
<sst xmlns="http://schemas.openxmlformats.org/spreadsheetml/2006/main" count="1865" uniqueCount="77">
  <si>
    <t>Date</t>
  </si>
  <si>
    <t>Region</t>
  </si>
  <si>
    <t>Store</t>
  </si>
  <si>
    <t>Units Sold</t>
  </si>
  <si>
    <t>Average Retail Price</t>
  </si>
  <si>
    <t>Demo</t>
  </si>
  <si>
    <t>Demo1-3</t>
  </si>
  <si>
    <t>RM</t>
  </si>
  <si>
    <t>Academy</t>
  </si>
  <si>
    <t>Belmar</t>
  </si>
  <si>
    <t>Cerrillos (aka Santa Fe)</t>
  </si>
  <si>
    <t>Fort Collins</t>
  </si>
  <si>
    <t>Highlands Ranch</t>
  </si>
  <si>
    <t>Metcalf</t>
  </si>
  <si>
    <t>Pearl</t>
  </si>
  <si>
    <t>Pike's Peak</t>
  </si>
  <si>
    <t>Superior</t>
  </si>
  <si>
    <t>Tamarac</t>
  </si>
  <si>
    <t>NE</t>
  </si>
  <si>
    <t>Bowery</t>
  </si>
  <si>
    <t>Chelsea</t>
  </si>
  <si>
    <t>Columbus Circle</t>
  </si>
  <si>
    <t>Edgewater</t>
  </si>
  <si>
    <t>Jericho</t>
  </si>
  <si>
    <t>Middletown</t>
  </si>
  <si>
    <t>Rose City</t>
  </si>
  <si>
    <t>Union Square</t>
  </si>
  <si>
    <t>West Orange</t>
  </si>
  <si>
    <t>White Plains</t>
  </si>
  <si>
    <t>Variable Definitions</t>
  </si>
  <si>
    <r>
      <rPr>
        <i/>
        <sz val="11"/>
        <rFont val="Calibri"/>
        <family val="2"/>
        <scheme val="minor"/>
      </rPr>
      <t>Weekly Sales (Volume):</t>
    </r>
    <r>
      <rPr>
        <sz val="11"/>
        <rFont val="Calibri"/>
        <family val="2"/>
        <scheme val="minor"/>
      </rPr>
      <t xml:space="preserve"> The number of units sold per store per week.</t>
    </r>
  </si>
  <si>
    <r>
      <rPr>
        <i/>
        <sz val="11"/>
        <rFont val="Calibri"/>
        <family val="2"/>
        <scheme val="minor"/>
      </rPr>
      <t>Average Retail Price:</t>
    </r>
    <r>
      <rPr>
        <sz val="11"/>
        <rFont val="Calibri"/>
        <family val="2"/>
        <scheme val="minor"/>
      </rPr>
      <t xml:space="preserve">  The average retail price for GoodBelly products per store per week.</t>
    </r>
  </si>
  <si>
    <r>
      <rPr>
        <i/>
        <sz val="11"/>
        <rFont val="Calibri"/>
        <family val="2"/>
        <scheme val="minor"/>
      </rPr>
      <t xml:space="preserve">Demo: </t>
    </r>
    <r>
      <rPr>
        <sz val="11"/>
        <rFont val="Calibri"/>
        <family val="2"/>
        <scheme val="minor"/>
      </rPr>
      <t>Defined as 1 if the store had a demo on the corresponding week.</t>
    </r>
  </si>
  <si>
    <r>
      <rPr>
        <i/>
        <sz val="11"/>
        <rFont val="Calibri"/>
        <family val="2"/>
        <scheme val="minor"/>
      </rPr>
      <t>Demo1-3:</t>
    </r>
    <r>
      <rPr>
        <sz val="11"/>
        <rFont val="Calibri"/>
        <family val="2"/>
        <scheme val="minor"/>
      </rPr>
      <t xml:space="preserve"> Defined as 1 if the store had a demo 1-3 weeks ago. </t>
    </r>
  </si>
  <si>
    <t>Intercept</t>
  </si>
  <si>
    <t>Standard Error</t>
  </si>
  <si>
    <t>Coefficients</t>
  </si>
  <si>
    <t>t Stat</t>
  </si>
  <si>
    <t>P-value</t>
  </si>
  <si>
    <t>Region(RM)</t>
  </si>
  <si>
    <t>Region&amp; Demo</t>
  </si>
  <si>
    <t>Region &amp; Demo1-3</t>
  </si>
  <si>
    <t>Region &amp; Price</t>
  </si>
  <si>
    <t>Profit</t>
  </si>
  <si>
    <t>Sales</t>
  </si>
  <si>
    <t>Retailer Cost</t>
  </si>
  <si>
    <t>Manufacturer Cost</t>
  </si>
  <si>
    <t>Total Profit</t>
  </si>
  <si>
    <t>Row Labels</t>
  </si>
  <si>
    <t>Grand Total</t>
  </si>
  <si>
    <t>20-Jul</t>
  </si>
  <si>
    <t>27-Jul</t>
  </si>
  <si>
    <t>3-Aug</t>
  </si>
  <si>
    <t>10-Aug</t>
  </si>
  <si>
    <t>Sum of Profit</t>
  </si>
  <si>
    <t>Aggregate Profit estimate differs by :</t>
  </si>
  <si>
    <t>Q1. Estimate sales response models for the RM and NE regions separately.  For your models specify sales as a linear function of price, demo and demo1-3.  What are your conclusions about the effect of price on sales?  What are your conclusions about the effect of the demos on sales?</t>
  </si>
  <si>
    <t>Model 1: Sales Response for RM</t>
  </si>
  <si>
    <t>Source</t>
  </si>
  <si>
    <t>Value</t>
  </si>
  <si>
    <t>Standard error</t>
  </si>
  <si>
    <t>t</t>
  </si>
  <si>
    <t>Pr &gt; |t|</t>
  </si>
  <si>
    <t>Lower bound (95%)</t>
  </si>
  <si>
    <t>Upper bound (95%)</t>
  </si>
  <si>
    <t>Price and Sales are inversely correlated. But the demos are positively coorelated with demo being in the same week more effective than in the previous 3 weeks for increase in sales. As p-value is quite small, these correlations are significant.</t>
  </si>
  <si>
    <t>Model 2: Sales Response for NE</t>
  </si>
  <si>
    <t xml:space="preserve">Price and Sales are inversely correlated and the demos are positively coorelated. Demo in the same week generates more sales than that in past 3 weeks. The co-efficients are similar to that of model1 but the intercept has dropped. As p-value is quite small, these correlations are significant. </t>
  </si>
  <si>
    <t>Model: Sales Response for RM&amp;NE</t>
  </si>
  <si>
    <t>Q2. Estimate a model that pools the RM and NE regions into a single model with a common intercept, price coefficient, demo coefficient and demo1-3 coefficient.  What are your conclusions about the effect of price on sales?  What are your conclusions about the effect of the demos on sales?</t>
  </si>
  <si>
    <t>Intercept &amp; price seem to be statistically different for both RM &amp; NE, whereas demo is not.</t>
  </si>
  <si>
    <t>Model: Statistical Significance of change in intercept (All variables, Intercept and RM)</t>
  </si>
  <si>
    <t>Model: Statistical Significance of change in intercept &amp; price (All variables, Intercept and RM, RM *price)</t>
  </si>
  <si>
    <t>Model: Statistical Significance of change in intercept &amp; demo (All variables, Intercept and RM, RM *demo, RM*demo1_3)</t>
  </si>
  <si>
    <t>Model: Statistical Significance of change in intercept &amp; demo (All variables, Intercept and RM, RM*price, RM *demo, RM*demo1_3)</t>
  </si>
  <si>
    <t>Q4. Based on your findings in 3), choose a model and use it to test for an effect of running demos in all stores in the RM and NE markets for the week of July 20,2010.  Your model should include any dynamic effects of the demonstrations you estimate to be present in the data.  To focus on the demos assume the retail price in each store will remain at July 13, 2010 weekly prices for the week of July 20 and any subsequent weeks relevant to your analysis.  What is the predicted sales for each store and week?  Assuming retail % margins of 30% and manufacturer % margins of 50% (constant across regions, stores and weeks) what are the expected profits for Goodbelly?  Report these for each store and week and report the aggregate across all stores and weeks</t>
  </si>
  <si>
    <t xml:space="preserve">Q5. How important are dynamic demo effect in the weeks subsequent to a promotion?  How much lower would your aggregate profit estimates in 4) be without the dynamic effects?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</si>
</sst>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lt;0.0001]&quot;&lt;0.0001&quot;;0.000"/>
  </numFmts>
  <fonts count="6" x14ac:knownFonts="1">
    <font>
      <sz val="11"/>
      <color theme="1"/>
      <name val="Calibri"/>
      <family val="2"/>
      <scheme val="minor"/>
    </font>
    <font>
      <b/>
      <sz val="11"/>
      <color theme="1"/>
      <name val="Calibri"/>
      <family val="2"/>
      <scheme val="minor"/>
    </font>
    <font>
      <sz val="11"/>
      <name val="Calibri"/>
      <family val="2"/>
      <scheme val="minor"/>
    </font>
    <font>
      <i/>
      <sz val="11"/>
      <name val="Calibri"/>
      <family val="2"/>
      <scheme val="minor"/>
    </font>
    <font>
      <i/>
      <sz val="11"/>
      <color theme="1"/>
      <name val="Calibri"/>
      <family val="2"/>
      <scheme val="minor"/>
    </font>
    <font>
      <b/>
      <i/>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theme="4" tint="0.59999389629810485"/>
        <bgColor indexed="64"/>
      </patternFill>
    </fill>
  </fills>
  <borders count="8">
    <border>
      <left/>
      <right/>
      <top/>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4">
    <xf numFmtId="0" fontId="0" fillId="0" borderId="0" xfId="0"/>
    <xf numFmtId="14" fontId="1" fillId="2" borderId="1" xfId="0" applyNumberFormat="1" applyFont="1" applyFill="1" applyBorder="1" applyAlignment="1">
      <alignment horizontal="center" vertical="center"/>
    </xf>
    <xf numFmtId="0" fontId="1" fillId="2" borderId="1" xfId="0" applyFont="1" applyFill="1" applyBorder="1" applyAlignment="1">
      <alignment horizontal="center"/>
    </xf>
    <xf numFmtId="0" fontId="1" fillId="3" borderId="1" xfId="0" applyFont="1" applyFill="1" applyBorder="1" applyAlignment="1">
      <alignment horizontal="right"/>
    </xf>
    <xf numFmtId="14" fontId="0" fillId="0" borderId="0" xfId="0" applyNumberFormat="1" applyAlignment="1">
      <alignment horizontal="center" vertical="center"/>
    </xf>
    <xf numFmtId="0" fontId="0" fillId="0" borderId="0" xfId="0" applyAlignment="1">
      <alignment horizontal="center"/>
    </xf>
    <xf numFmtId="0" fontId="0" fillId="0" borderId="0" xfId="0" applyAlignment="1">
      <alignment horizontal="right"/>
    </xf>
    <xf numFmtId="0" fontId="0" fillId="0" borderId="1" xfId="0" applyFill="1" applyBorder="1"/>
    <xf numFmtId="0" fontId="1" fillId="0" borderId="1" xfId="0" applyFont="1" applyFill="1" applyBorder="1"/>
    <xf numFmtId="0" fontId="1" fillId="4" borderId="0" xfId="0" applyFont="1" applyFill="1" applyAlignment="1">
      <alignment horizontal="center" vertical="center"/>
    </xf>
    <xf numFmtId="0" fontId="1" fillId="0" borderId="0" xfId="0" applyFont="1"/>
    <xf numFmtId="0" fontId="0" fillId="0" borderId="2" xfId="0" applyFill="1" applyBorder="1" applyAlignment="1"/>
    <xf numFmtId="0" fontId="0" fillId="0" borderId="0" xfId="0"/>
    <xf numFmtId="0" fontId="0" fillId="0" borderId="0" xfId="0" applyFill="1" applyBorder="1" applyAlignment="1"/>
    <xf numFmtId="0" fontId="0" fillId="0" borderId="2" xfId="0" applyFill="1" applyBorder="1" applyAlignment="1"/>
    <xf numFmtId="0" fontId="4" fillId="0" borderId="3" xfId="0" applyFont="1" applyFill="1" applyBorder="1" applyAlignment="1">
      <alignment horizontal="center"/>
    </xf>
    <xf numFmtId="0" fontId="2" fillId="4" borderId="0" xfId="0" applyFont="1" applyFill="1" applyAlignment="1">
      <alignment horizontal="left" vertical="center" wrapText="1"/>
    </xf>
    <xf numFmtId="0" fontId="1" fillId="4" borderId="0" xfId="0" applyFont="1" applyFill="1" applyAlignment="1">
      <alignment horizontal="center"/>
    </xf>
    <xf numFmtId="0" fontId="1" fillId="0" borderId="0" xfId="0" applyFont="1" applyAlignment="1">
      <alignment horizontal="left" wrapText="1"/>
    </xf>
    <xf numFmtId="0" fontId="1" fillId="0" borderId="0" xfId="0" applyFont="1" applyAlignment="1">
      <alignment horizontal="left" wrapText="1"/>
    </xf>
    <xf numFmtId="0" fontId="1" fillId="5" borderId="4" xfId="0" applyFont="1" applyFill="1" applyBorder="1"/>
    <xf numFmtId="0" fontId="1" fillId="6" borderId="4" xfId="0" applyFont="1" applyFill="1" applyBorder="1" applyAlignment="1">
      <alignment horizontal="center" vertical="center" wrapText="1"/>
    </xf>
    <xf numFmtId="49" fontId="1" fillId="6" borderId="4" xfId="0" applyNumberFormat="1" applyFont="1" applyFill="1" applyBorder="1" applyAlignment="1">
      <alignment horizontal="center" vertical="center" wrapText="1"/>
    </xf>
    <xf numFmtId="0" fontId="5" fillId="0" borderId="0" xfId="0" applyFont="1" applyAlignment="1">
      <alignment horizontal="left" wrapText="1"/>
    </xf>
    <xf numFmtId="49" fontId="0" fillId="0" borderId="4" xfId="0" applyNumberFormat="1" applyBorder="1"/>
    <xf numFmtId="164" fontId="0" fillId="0" borderId="4" xfId="0" applyNumberFormat="1" applyBorder="1"/>
    <xf numFmtId="165" fontId="1" fillId="0" borderId="4" xfId="0" applyNumberFormat="1" applyFont="1" applyBorder="1"/>
    <xf numFmtId="0" fontId="1" fillId="5" borderId="4" xfId="0" applyFont="1" applyFill="1" applyBorder="1" applyAlignment="1">
      <alignment horizontal="center"/>
    </xf>
    <xf numFmtId="0" fontId="4" fillId="0" borderId="1" xfId="0" applyFont="1" applyFill="1" applyBorder="1" applyAlignment="1">
      <alignment horizontal="center"/>
    </xf>
    <xf numFmtId="0" fontId="1" fillId="5" borderId="5" xfId="0" applyFont="1" applyFill="1" applyBorder="1" applyAlignment="1">
      <alignment horizontal="center"/>
    </xf>
    <xf numFmtId="0" fontId="1" fillId="5" borderId="6" xfId="0" applyFont="1" applyFill="1" applyBorder="1" applyAlignment="1">
      <alignment horizontal="center"/>
    </xf>
    <xf numFmtId="0" fontId="1" fillId="5" borderId="7" xfId="0" applyFont="1" applyFill="1" applyBorder="1" applyAlignment="1">
      <alignment horizontal="center"/>
    </xf>
    <xf numFmtId="0" fontId="0" fillId="0" borderId="4" xfId="0" applyBorder="1"/>
    <xf numFmtId="0" fontId="1" fillId="6" borderId="4" xfId="0" applyFont="1" applyFill="1" applyBorder="1"/>
    <xf numFmtId="0" fontId="5" fillId="0" borderId="4" xfId="0" applyFont="1" applyBorder="1"/>
    <xf numFmtId="0" fontId="1" fillId="6" borderId="4" xfId="0" applyFont="1" applyFill="1" applyBorder="1" applyAlignment="1">
      <alignment horizontal="center"/>
    </xf>
    <xf numFmtId="0" fontId="1" fillId="0" borderId="4" xfId="0" applyFont="1" applyFill="1" applyBorder="1"/>
    <xf numFmtId="0" fontId="0" fillId="0" borderId="4" xfId="0" pivotButton="1" applyBorder="1"/>
    <xf numFmtId="14" fontId="0" fillId="0" borderId="4" xfId="0" applyNumberFormat="1" applyBorder="1" applyAlignment="1">
      <alignment horizontal="left"/>
    </xf>
    <xf numFmtId="0" fontId="0" fillId="0" borderId="4" xfId="0" applyNumberFormat="1" applyBorder="1"/>
    <xf numFmtId="0" fontId="0" fillId="0" borderId="4" xfId="0" applyBorder="1" applyAlignment="1">
      <alignment horizontal="left"/>
    </xf>
    <xf numFmtId="14" fontId="0" fillId="0" borderId="4" xfId="0" applyNumberFormat="1" applyBorder="1"/>
    <xf numFmtId="14" fontId="1" fillId="6" borderId="4" xfId="0" applyNumberFormat="1" applyFont="1" applyFill="1" applyBorder="1" applyAlignment="1">
      <alignment horizontal="center" vertical="center"/>
    </xf>
    <xf numFmtId="0" fontId="1" fillId="6" borderId="4" xfId="0" applyFont="1" applyFill="1" applyBorder="1" applyAlignment="1">
      <alignment horizontal="right"/>
    </xf>
  </cellXfs>
  <cellStyles count="1">
    <cellStyle name="Normal" xfId="0" builtinId="0"/>
  </cellStyles>
  <dxfs count="28">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ansal_mahika_%20hw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STAT_20211123_021215_1_HID"/>
      <sheetName val="XLSTAT_20211123_021141_1_HID"/>
      <sheetName val="XLSTAT_20211123_021938_1_HID"/>
      <sheetName val="XLSTAT_20211123_134214_1_HID"/>
      <sheetName val="XLSTAT_20211123_133819_1_HID"/>
      <sheetName val="XLSTAT_20211123_133051_1_HID"/>
      <sheetName val="XLSTAT_20211123_133010_1_HID"/>
      <sheetName val="Q1"/>
      <sheetName val="Q3"/>
      <sheetName val="Q4"/>
      <sheetName val="Q5"/>
      <sheetName val="RM Data"/>
      <sheetName val="Reg - RM"/>
      <sheetName val="NE Data"/>
      <sheetName val="Reg - NE"/>
      <sheetName val="Combined Data"/>
      <sheetName val="Reg - Total Data"/>
      <sheetName val="Reg - Intercept"/>
      <sheetName val="Reg - Intercept + Price"/>
      <sheetName val="Reg - Intercept + Demo"/>
      <sheetName val="Reg-All Attributes"/>
      <sheetName val="Dictiona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nkshi Mody" refreshedDate="43799.70629814815" createdVersion="6" refreshedVersion="6" minRefreshableVersion="3" recordCount="80" xr:uid="{FD9251ED-8578-466F-B0E3-28FF59382649}">
  <cacheSource type="worksheet">
    <worksheetSource ref="B10:M90" sheet="Q4"/>
  </cacheSource>
  <cacheFields count="13">
    <cacheField name="Date" numFmtId="14">
      <sharedItems containsSemiMixedTypes="0" containsNonDate="0" containsDate="1" containsString="0" minDate="2010-07-20T00:00:00" maxDate="2010-08-11T00:00:00" count="4">
        <d v="2010-07-20T00:00:00"/>
        <d v="2010-07-27T00:00:00"/>
        <d v="2010-08-03T00:00:00"/>
        <d v="2010-08-10T00:00:00"/>
      </sharedItems>
      <fieldGroup par="12" base="0">
        <rangePr groupBy="days" startDate="2010-07-20T00:00:00" endDate="2010-08-11T00:00:00"/>
        <groupItems count="368">
          <s v="&lt;7/20/201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8/11/2010"/>
        </groupItems>
      </fieldGroup>
    </cacheField>
    <cacheField name="Region" numFmtId="0">
      <sharedItems/>
    </cacheField>
    <cacheField name="Store" numFmtId="0">
      <sharedItems count="20">
        <s v="Academy"/>
        <s v="Belmar"/>
        <s v="Cerrillos (aka Santa Fe)"/>
        <s v="Fort Collins"/>
        <s v="Highlands Ranch"/>
        <s v="Metcalf"/>
        <s v="Pearl"/>
        <s v="Pike's Peak"/>
        <s v="Superior"/>
        <s v="Tamarac"/>
        <s v="Bowery"/>
        <s v="Chelsea"/>
        <s v="Columbus Circle"/>
        <s v="Edgewater"/>
        <s v="Jericho"/>
        <s v="Middletown"/>
        <s v="Rose City"/>
        <s v="Union Square"/>
        <s v="West Orange"/>
        <s v="White Plains"/>
      </sharedItems>
    </cacheField>
    <cacheField name="Average Retail Price" numFmtId="0">
      <sharedItems containsSemiMixedTypes="0" containsString="0" containsNumber="1" minValue="3.1419999999999999" maxValue="4.6806666669999997"/>
    </cacheField>
    <cacheField name="Demo" numFmtId="0">
      <sharedItems containsSemiMixedTypes="0" containsString="0" containsNumber="1" containsInteger="1" minValue="0" maxValue="1"/>
    </cacheField>
    <cacheField name="Demo1-3" numFmtId="0">
      <sharedItems containsSemiMixedTypes="0" containsString="0" containsNumber="1" containsInteger="1" minValue="0" maxValue="1"/>
    </cacheField>
    <cacheField name="Region(RM)" numFmtId="0">
      <sharedItems containsSemiMixedTypes="0" containsString="0" containsNumber="1" containsInteger="1" minValue="0" maxValue="1"/>
    </cacheField>
    <cacheField name="Region &amp; Price" numFmtId="0">
      <sharedItems containsSemiMixedTypes="0" containsString="0" containsNumber="1" minValue="0" maxValue="4.6806666669999997"/>
    </cacheField>
    <cacheField name="Sales" numFmtId="0">
      <sharedItems containsSemiMixedTypes="0" containsString="0" containsNumber="1" minValue="297.78403469250554" maxValue="473.24731722803728"/>
    </cacheField>
    <cacheField name="Retailer Cost" numFmtId="0">
      <sharedItems containsSemiMixedTypes="0" containsString="0" containsNumber="1" minValue="2.1993999999999998" maxValue="3.2764666668999998"/>
    </cacheField>
    <cacheField name="Manufacturer Cost" numFmtId="0">
      <sharedItems containsSemiMixedTypes="0" containsString="0" containsNumber="1" minValue="1.0996999999999999" maxValue="1.6382333334499999"/>
    </cacheField>
    <cacheField name="Profit" numFmtId="0">
      <sharedItems containsSemiMixedTypes="0" containsString="0" containsNumber="1" minValue="383.42259742146319" maxValue="717.20114754905694"/>
    </cacheField>
    <cacheField name="Months" numFmtId="0" databaseField="0">
      <fieldGroup base="0">
        <rangePr groupBy="months" startDate="2010-07-20T00:00:00" endDate="2010-08-11T00:00:00"/>
        <groupItems count="14">
          <s v="&lt;7/20/2010"/>
          <s v="Jan"/>
          <s v="Feb"/>
          <s v="Mar"/>
          <s v="Apr"/>
          <s v="May"/>
          <s v="Jun"/>
          <s v="Jul"/>
          <s v="Aug"/>
          <s v="Sep"/>
          <s v="Oct"/>
          <s v="Nov"/>
          <s v="Dec"/>
          <s v="&gt;8/11/2010"/>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nkshi Mody" refreshedDate="43799.711480092592" createdVersion="6" refreshedVersion="6" minRefreshableVersion="3" recordCount="80" xr:uid="{9D3F6CA5-1FEC-4FCF-9BA7-062AE9A58959}">
  <cacheSource type="worksheet">
    <worksheetSource ref="B8:L88" sheet="Q5"/>
  </cacheSource>
  <cacheFields count="12">
    <cacheField name="Date" numFmtId="14">
      <sharedItems containsSemiMixedTypes="0" containsNonDate="0" containsDate="1" containsString="0" minDate="2010-07-20T00:00:00" maxDate="2010-08-11T00:00:00" count="4">
        <d v="2010-07-20T00:00:00"/>
        <d v="2010-07-27T00:00:00"/>
        <d v="2010-08-03T00:00:00"/>
        <d v="2010-08-10T00:00:00"/>
      </sharedItems>
      <fieldGroup par="11" base="0">
        <rangePr groupBy="days" startDate="2010-07-20T00:00:00" endDate="2010-08-11T00:00:00"/>
        <groupItems count="368">
          <s v="&lt;7/20/201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8/11/2010"/>
        </groupItems>
      </fieldGroup>
    </cacheField>
    <cacheField name="Region" numFmtId="0">
      <sharedItems/>
    </cacheField>
    <cacheField name="Store" numFmtId="0">
      <sharedItems count="20">
        <s v="Academy"/>
        <s v="Belmar"/>
        <s v="Cerrillos (aka Santa Fe)"/>
        <s v="Fort Collins"/>
        <s v="Highlands Ranch"/>
        <s v="Metcalf"/>
        <s v="Pearl"/>
        <s v="Pike's Peak"/>
        <s v="Superior"/>
        <s v="Tamarac"/>
        <s v="Bowery"/>
        <s v="Chelsea"/>
        <s v="Columbus Circle"/>
        <s v="Edgewater"/>
        <s v="Jericho"/>
        <s v="Middletown"/>
        <s v="Rose City"/>
        <s v="Union Square"/>
        <s v="West Orange"/>
        <s v="White Plains"/>
      </sharedItems>
    </cacheField>
    <cacheField name="Average Retail Price" numFmtId="0">
      <sharedItems containsSemiMixedTypes="0" containsString="0" containsNumber="1" minValue="3.1419999999999999" maxValue="4.6806666669999997"/>
    </cacheField>
    <cacheField name="Demo" numFmtId="0">
      <sharedItems containsSemiMixedTypes="0" containsString="0" containsNumber="1" containsInteger="1" minValue="0" maxValue="1"/>
    </cacheField>
    <cacheField name="Region(RM)" numFmtId="0">
      <sharedItems containsSemiMixedTypes="0" containsString="0" containsNumber="1" containsInteger="1" minValue="0" maxValue="1"/>
    </cacheField>
    <cacheField name="Region &amp; Price" numFmtId="0">
      <sharedItems containsSemiMixedTypes="0" containsString="0" containsNumber="1" minValue="0" maxValue="4.6806666669999997"/>
    </cacheField>
    <cacheField name="Sales" numFmtId="0">
      <sharedItems containsSemiMixedTypes="0" containsString="0" containsNumber="1" minValue="217.89314316093979" maxValue="447.91197246998331"/>
    </cacheField>
    <cacheField name="Retailer Cost" numFmtId="0">
      <sharedItems containsSemiMixedTypes="0" containsString="0" containsNumber="1" minValue="2.1993999999999998" maxValue="3.2764666668999998"/>
    </cacheField>
    <cacheField name="Manufacturer Cost" numFmtId="0">
      <sharedItems containsSemiMixedTypes="0" containsString="0" containsNumber="1" minValue="1.0996999999999999" maxValue="1.6382333334499999"/>
    </cacheField>
    <cacheField name="Profit" numFmtId="0">
      <sharedItems containsSemiMixedTypes="0" containsString="0" containsNumber="1" minValue="295.56658400420037" maxValue="590.44648432682493"/>
    </cacheField>
    <cacheField name="Months" numFmtId="0" databaseField="0">
      <fieldGroup base="0">
        <rangePr groupBy="months" startDate="2010-07-20T00:00:00" endDate="2010-08-11T00:00:00"/>
        <groupItems count="14">
          <s v="&lt;7/20/2010"/>
          <s v="Jan"/>
          <s v="Feb"/>
          <s v="Mar"/>
          <s v="Apr"/>
          <s v="May"/>
          <s v="Jun"/>
          <s v="Jul"/>
          <s v="Aug"/>
          <s v="Sep"/>
          <s v="Oct"/>
          <s v="Nov"/>
          <s v="Dec"/>
          <s v="&gt;8/11/201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x v="0"/>
    <s v="RM"/>
    <x v="0"/>
    <n v="3.556923077"/>
    <n v="1"/>
    <n v="0"/>
    <n v="1"/>
    <n v="3.556923077"/>
    <n v="447.91197246998331"/>
    <n v="2.4898461539000003"/>
    <n v="1.2449230769500002"/>
    <n v="557.61595097007535"/>
  </r>
  <r>
    <x v="0"/>
    <s v="RM"/>
    <x v="1"/>
    <n v="3.8450000000000002"/>
    <n v="1"/>
    <n v="0"/>
    <n v="1"/>
    <n v="3.8450000000000002"/>
    <n v="425.4821240982817"/>
    <n v="2.6915000000000004"/>
    <n v="1.3457500000000002"/>
    <n v="572.59256850526265"/>
  </r>
  <r>
    <x v="0"/>
    <s v="RM"/>
    <x v="2"/>
    <n v="4.6806666669999997"/>
    <n v="1"/>
    <n v="0"/>
    <n v="1"/>
    <n v="4.6806666669999997"/>
    <n v="360.41659772810732"/>
    <n v="3.2764666668999998"/>
    <n v="1.6382333334499999"/>
    <n v="590.44648432682493"/>
  </r>
  <r>
    <x v="0"/>
    <s v="RM"/>
    <x v="3"/>
    <n v="4.5443749999999996"/>
    <n v="1"/>
    <n v="1"/>
    <n v="1"/>
    <n v="4.5443749999999996"/>
    <n v="450.91924320824069"/>
    <n v="3.1810624999999995"/>
    <n v="1.5905312499999997"/>
    <n v="717.20114754905694"/>
  </r>
  <r>
    <x v="0"/>
    <s v="RM"/>
    <x v="4"/>
    <n v="4.314666667"/>
    <n v="1"/>
    <n v="0"/>
    <n v="1"/>
    <n v="4.314666667"/>
    <n v="388.91358533319487"/>
    <n v="3.0202666669"/>
    <n v="1.51013333345"/>
    <n v="587.31136904320863"/>
  </r>
  <r>
    <x v="0"/>
    <s v="RM"/>
    <x v="5"/>
    <n v="3.8136363640000002"/>
    <n v="1"/>
    <n v="0"/>
    <n v="1"/>
    <n v="3.8136363640000002"/>
    <n v="427.92411630140327"/>
    <n v="2.6695454548000002"/>
    <n v="1.3347727274000001"/>
    <n v="571.1814398358589"/>
  </r>
  <r>
    <x v="0"/>
    <s v="RM"/>
    <x v="6"/>
    <n v="4.1479999999999997"/>
    <n v="1"/>
    <n v="0"/>
    <n v="1"/>
    <n v="4.1479999999999997"/>
    <n v="401.8903556711191"/>
    <n v="2.9036"/>
    <n v="1.4518"/>
    <n v="583.46441836333065"/>
  </r>
  <r>
    <x v="0"/>
    <s v="RM"/>
    <x v="7"/>
    <n v="4.1381249999999996"/>
    <n v="1"/>
    <n v="0"/>
    <n v="1"/>
    <n v="4.1381249999999996"/>
    <n v="402.65922931210338"/>
    <n v="2.8966874999999996"/>
    <n v="1.4483437499999998"/>
    <n v="583.18897815400169"/>
  </r>
  <r>
    <x v="0"/>
    <s v="RM"/>
    <x v="8"/>
    <n v="4.1381249999999996"/>
    <n v="1"/>
    <n v="0"/>
    <n v="1"/>
    <n v="4.1381249999999996"/>
    <n v="402.65922931210338"/>
    <n v="2.8966874999999996"/>
    <n v="1.4483437499999998"/>
    <n v="583.18897815400169"/>
  </r>
  <r>
    <x v="0"/>
    <s v="RM"/>
    <x v="9"/>
    <n v="4.4866666669999997"/>
    <n v="1"/>
    <n v="1"/>
    <n v="1"/>
    <n v="4.4866666669999997"/>
    <n v="455.41244990280694"/>
    <n v="3.1406666668999996"/>
    <n v="1.5703333334499998"/>
    <n v="715.14935055050591"/>
  </r>
  <r>
    <x v="0"/>
    <s v="NE"/>
    <x v="10"/>
    <n v="3.1469999999999998"/>
    <n v="1"/>
    <n v="0"/>
    <n v="0"/>
    <n v="0"/>
    <n v="393.18460181146395"/>
    <n v="2.2028999999999996"/>
    <n v="1.1014499999999998"/>
    <n v="433.07317966523692"/>
  </r>
  <r>
    <x v="0"/>
    <s v="NE"/>
    <x v="11"/>
    <n v="3.7450000000000001"/>
    <n v="1"/>
    <n v="0"/>
    <n v="0"/>
    <n v="0"/>
    <n v="372.6344651645569"/>
    <n v="2.6215000000000002"/>
    <n v="1.3107500000000001"/>
    <n v="488.43062521444301"/>
  </r>
  <r>
    <x v="0"/>
    <s v="NE"/>
    <x v="12"/>
    <n v="3.1469999999999998"/>
    <n v="1"/>
    <n v="0"/>
    <n v="0"/>
    <n v="0"/>
    <n v="393.18460181146395"/>
    <n v="2.2028999999999996"/>
    <n v="1.1014499999999998"/>
    <n v="433.07317966523692"/>
  </r>
  <r>
    <x v="0"/>
    <s v="NE"/>
    <x v="13"/>
    <n v="3.78"/>
    <n v="1"/>
    <n v="0"/>
    <n v="0"/>
    <n v="0"/>
    <n v="371.43169796950383"/>
    <n v="2.6459999999999999"/>
    <n v="1.323"/>
    <n v="491.40413641365353"/>
  </r>
  <r>
    <x v="0"/>
    <s v="NE"/>
    <x v="14"/>
    <n v="4.1790000000000003"/>
    <n v="1"/>
    <n v="0"/>
    <n v="0"/>
    <n v="0"/>
    <n v="357.72015194589864"/>
    <n v="2.9253"/>
    <n v="1.46265"/>
    <n v="523.21938024366864"/>
  </r>
  <r>
    <x v="0"/>
    <s v="NE"/>
    <x v="15"/>
    <n v="4.6224999999999996"/>
    <n v="1"/>
    <n v="0"/>
    <n v="0"/>
    <n v="0"/>
    <n v="342.479373345726"/>
    <n v="3.2357499999999995"/>
    <n v="1.6178749999999997"/>
    <n v="554.0888161517164"/>
  </r>
  <r>
    <x v="0"/>
    <s v="NE"/>
    <x v="16"/>
    <n v="4.0162500000000003"/>
    <n v="1"/>
    <n v="0"/>
    <n v="0"/>
    <n v="0"/>
    <n v="363.31301940289552"/>
    <n v="2.811375"/>
    <n v="1.4056875"/>
    <n v="510.70456996190768"/>
  </r>
  <r>
    <x v="0"/>
    <s v="NE"/>
    <x v="17"/>
    <n v="3.1419999999999999"/>
    <n v="1"/>
    <n v="1"/>
    <n v="0"/>
    <n v="0"/>
    <n v="473.24731722803728"/>
    <n v="2.1993999999999998"/>
    <n v="1.0996999999999999"/>
    <n v="520.43007475567254"/>
  </r>
  <r>
    <x v="0"/>
    <s v="NE"/>
    <x v="18"/>
    <n v="3.7450000000000001"/>
    <n v="1"/>
    <n v="0"/>
    <n v="0"/>
    <n v="0"/>
    <n v="372.6344651645569"/>
    <n v="2.6215000000000002"/>
    <n v="1.3107500000000001"/>
    <n v="488.43062521444301"/>
  </r>
  <r>
    <x v="0"/>
    <s v="NE"/>
    <x v="19"/>
    <n v="3.5185714290000001"/>
    <n v="1"/>
    <n v="0"/>
    <n v="0"/>
    <n v="0"/>
    <n v="380.41563251374401"/>
    <n v="2.4630000003000001"/>
    <n v="1.2315000001500001"/>
    <n v="468.48185149773809"/>
  </r>
  <r>
    <x v="1"/>
    <s v="RM"/>
    <x v="0"/>
    <n v="3.556923077"/>
    <n v="0"/>
    <n v="1"/>
    <n v="1"/>
    <n v="3.556923077"/>
    <n v="403.21663381676285"/>
    <n v="2.4898461539000003"/>
    <n v="1.2449230769500002"/>
    <n v="501.97369244858589"/>
  </r>
  <r>
    <x v="1"/>
    <s v="RM"/>
    <x v="1"/>
    <n v="3.8450000000000002"/>
    <n v="0"/>
    <n v="1"/>
    <n v="1"/>
    <n v="3.8450000000000002"/>
    <n v="380.7867854450613"/>
    <n v="2.6915000000000004"/>
    <n v="1.3457500000000002"/>
    <n v="512.44381651269134"/>
  </r>
  <r>
    <x v="1"/>
    <s v="RM"/>
    <x v="2"/>
    <n v="4.6806666669999997"/>
    <n v="0"/>
    <n v="1"/>
    <n v="1"/>
    <n v="4.6806666669999997"/>
    <n v="315.72125907488692"/>
    <n v="3.2764666668999998"/>
    <n v="1.6382333334499999"/>
    <n v="517.22509069528303"/>
  </r>
  <r>
    <x v="1"/>
    <s v="RM"/>
    <x v="3"/>
    <n v="4.5443749999999996"/>
    <n v="0"/>
    <n v="1"/>
    <n v="1"/>
    <n v="4.5443749999999996"/>
    <n v="326.33301302345444"/>
    <n v="3.1810624999999995"/>
    <n v="1.5905312499999997"/>
    <n v="519.04285512046124"/>
  </r>
  <r>
    <x v="1"/>
    <s v="RM"/>
    <x v="4"/>
    <n v="4.314666667"/>
    <n v="0"/>
    <n v="1"/>
    <n v="1"/>
    <n v="4.314666667"/>
    <n v="344.21824667997441"/>
    <n v="3.0202666669"/>
    <n v="1.51013333345"/>
    <n v="519.81544829314419"/>
  </r>
  <r>
    <x v="1"/>
    <s v="RM"/>
    <x v="5"/>
    <n v="3.8136363640000002"/>
    <n v="0"/>
    <n v="1"/>
    <n v="1"/>
    <n v="3.8136363640000002"/>
    <n v="383.22877764818281"/>
    <n v="2.6695454548000002"/>
    <n v="1.3347727274000001"/>
    <n v="511.52332075963318"/>
  </r>
  <r>
    <x v="1"/>
    <s v="RM"/>
    <x v="6"/>
    <n v="4.1479999999999997"/>
    <n v="0"/>
    <n v="1"/>
    <n v="1"/>
    <n v="4.1479999999999997"/>
    <n v="357.19501701789864"/>
    <n v="2.9036"/>
    <n v="1.4518"/>
    <n v="518.57572570658522"/>
  </r>
  <r>
    <x v="1"/>
    <s v="RM"/>
    <x v="7"/>
    <n v="4.1381249999999996"/>
    <n v="0"/>
    <n v="1"/>
    <n v="1"/>
    <n v="4.1381249999999996"/>
    <n v="357.96389065888297"/>
    <n v="2.8966874999999996"/>
    <n v="1.4483437499999998"/>
    <n v="518.45476376147644"/>
  </r>
  <r>
    <x v="1"/>
    <s v="RM"/>
    <x v="8"/>
    <n v="4.1381249999999996"/>
    <n v="0"/>
    <n v="1"/>
    <n v="1"/>
    <n v="4.1381249999999996"/>
    <n v="357.96389065888297"/>
    <n v="2.8966874999999996"/>
    <n v="1.4483437499999998"/>
    <n v="518.45476376147644"/>
  </r>
  <r>
    <x v="1"/>
    <s v="RM"/>
    <x v="9"/>
    <n v="4.4866666669999997"/>
    <n v="0"/>
    <n v="1"/>
    <n v="1"/>
    <n v="4.4866666669999997"/>
    <n v="330.82621971802075"/>
    <n v="3.1406666668999996"/>
    <n v="1.5703333334499998"/>
    <n v="519.50744040246161"/>
  </r>
  <r>
    <x v="1"/>
    <s v="NE"/>
    <x v="10"/>
    <n v="3.1469999999999998"/>
    <n v="0"/>
    <n v="1"/>
    <n v="0"/>
    <n v="0"/>
    <n v="348.48926315824355"/>
    <n v="2.2028999999999996"/>
    <n v="1.1014499999999998"/>
    <n v="383.84349890564727"/>
  </r>
  <r>
    <x v="1"/>
    <s v="NE"/>
    <x v="11"/>
    <n v="3.7450000000000001"/>
    <n v="0"/>
    <n v="1"/>
    <n v="0"/>
    <n v="0"/>
    <n v="327.9391265113365"/>
    <n v="2.6215000000000002"/>
    <n v="1.3107500000000001"/>
    <n v="429.84621007473436"/>
  </r>
  <r>
    <x v="1"/>
    <s v="NE"/>
    <x v="12"/>
    <n v="3.1469999999999998"/>
    <n v="0"/>
    <n v="1"/>
    <n v="0"/>
    <n v="0"/>
    <n v="348.48926315824355"/>
    <n v="2.2028999999999996"/>
    <n v="1.1014499999999998"/>
    <n v="383.84349890564727"/>
  </r>
  <r>
    <x v="1"/>
    <s v="NE"/>
    <x v="13"/>
    <n v="3.78"/>
    <n v="0"/>
    <n v="1"/>
    <n v="0"/>
    <n v="0"/>
    <n v="326.73635931628343"/>
    <n v="2.6459999999999999"/>
    <n v="1.323"/>
    <n v="432.27220337544298"/>
  </r>
  <r>
    <x v="1"/>
    <s v="NE"/>
    <x v="14"/>
    <n v="4.1790000000000003"/>
    <n v="0"/>
    <n v="1"/>
    <n v="0"/>
    <n v="0"/>
    <n v="313.02481329267823"/>
    <n v="2.9253"/>
    <n v="1.46265"/>
    <n v="457.84574316253583"/>
  </r>
  <r>
    <x v="1"/>
    <s v="NE"/>
    <x v="15"/>
    <n v="4.6224999999999996"/>
    <n v="0"/>
    <n v="1"/>
    <n v="0"/>
    <n v="0"/>
    <n v="297.78403469250554"/>
    <n v="3.2357499999999995"/>
    <n v="1.6178749999999997"/>
    <n v="481.77734512813731"/>
  </r>
  <r>
    <x v="1"/>
    <s v="NE"/>
    <x v="16"/>
    <n v="4.0162500000000003"/>
    <n v="0"/>
    <n v="1"/>
    <n v="0"/>
    <n v="0"/>
    <n v="318.61768074967506"/>
    <n v="2.811375"/>
    <n v="1.4056875"/>
    <n v="447.87689110880888"/>
  </r>
  <r>
    <x v="1"/>
    <s v="NE"/>
    <x v="17"/>
    <n v="3.1419999999999999"/>
    <n v="0"/>
    <n v="1"/>
    <n v="0"/>
    <n v="0"/>
    <n v="348.66108704325109"/>
    <n v="2.1993999999999998"/>
    <n v="1.0996999999999999"/>
    <n v="383.42259742146319"/>
  </r>
  <r>
    <x v="1"/>
    <s v="NE"/>
    <x v="18"/>
    <n v="3.7450000000000001"/>
    <n v="0"/>
    <n v="1"/>
    <n v="0"/>
    <n v="0"/>
    <n v="327.9391265113365"/>
    <n v="2.6215000000000002"/>
    <n v="1.3107500000000001"/>
    <n v="429.84621007473436"/>
  </r>
  <r>
    <x v="1"/>
    <s v="NE"/>
    <x v="19"/>
    <n v="3.5185714290000001"/>
    <n v="0"/>
    <n v="1"/>
    <n v="0"/>
    <n v="0"/>
    <n v="335.72029386052361"/>
    <n v="2.4630000003000001"/>
    <n v="1.2315000001500001"/>
    <n v="413.43954193959291"/>
  </r>
  <r>
    <x v="2"/>
    <s v="RM"/>
    <x v="0"/>
    <n v="3.556923077"/>
    <n v="0"/>
    <n v="1"/>
    <n v="1"/>
    <n v="3.556923077"/>
    <n v="403.21663381676285"/>
    <n v="2.4898461539000003"/>
    <n v="1.2449230769500002"/>
    <n v="501.97369244858589"/>
  </r>
  <r>
    <x v="2"/>
    <s v="RM"/>
    <x v="1"/>
    <n v="3.8450000000000002"/>
    <n v="0"/>
    <n v="1"/>
    <n v="1"/>
    <n v="3.8450000000000002"/>
    <n v="380.7867854450613"/>
    <n v="2.6915000000000004"/>
    <n v="1.3457500000000002"/>
    <n v="512.44381651269134"/>
  </r>
  <r>
    <x v="2"/>
    <s v="RM"/>
    <x v="2"/>
    <n v="4.6806666669999997"/>
    <n v="0"/>
    <n v="1"/>
    <n v="1"/>
    <n v="4.6806666669999997"/>
    <n v="315.72125907488692"/>
    <n v="3.2764666668999998"/>
    <n v="1.6382333334499999"/>
    <n v="517.22509069528303"/>
  </r>
  <r>
    <x v="2"/>
    <s v="RM"/>
    <x v="3"/>
    <n v="4.5443749999999996"/>
    <n v="0"/>
    <n v="1"/>
    <n v="1"/>
    <n v="4.5443749999999996"/>
    <n v="326.33301302345444"/>
    <n v="3.1810624999999995"/>
    <n v="1.5905312499999997"/>
    <n v="519.04285512046124"/>
  </r>
  <r>
    <x v="2"/>
    <s v="RM"/>
    <x v="4"/>
    <n v="4.314666667"/>
    <n v="0"/>
    <n v="1"/>
    <n v="1"/>
    <n v="4.314666667"/>
    <n v="344.21824667997441"/>
    <n v="3.0202666669"/>
    <n v="1.51013333345"/>
    <n v="519.81544829314419"/>
  </r>
  <r>
    <x v="2"/>
    <s v="RM"/>
    <x v="5"/>
    <n v="3.8136363640000002"/>
    <n v="0"/>
    <n v="1"/>
    <n v="1"/>
    <n v="3.8136363640000002"/>
    <n v="383.22877764818281"/>
    <n v="2.6695454548000002"/>
    <n v="1.3347727274000001"/>
    <n v="511.52332075963318"/>
  </r>
  <r>
    <x v="2"/>
    <s v="RM"/>
    <x v="6"/>
    <n v="4.1479999999999997"/>
    <n v="0"/>
    <n v="1"/>
    <n v="1"/>
    <n v="4.1479999999999997"/>
    <n v="357.19501701789864"/>
    <n v="2.9036"/>
    <n v="1.4518"/>
    <n v="518.57572570658522"/>
  </r>
  <r>
    <x v="2"/>
    <s v="RM"/>
    <x v="7"/>
    <n v="4.1381249999999996"/>
    <n v="0"/>
    <n v="1"/>
    <n v="1"/>
    <n v="4.1381249999999996"/>
    <n v="357.96389065888297"/>
    <n v="2.8966874999999996"/>
    <n v="1.4483437499999998"/>
    <n v="518.45476376147644"/>
  </r>
  <r>
    <x v="2"/>
    <s v="RM"/>
    <x v="8"/>
    <n v="4.1381249999999996"/>
    <n v="0"/>
    <n v="1"/>
    <n v="1"/>
    <n v="4.1381249999999996"/>
    <n v="357.96389065888297"/>
    <n v="2.8966874999999996"/>
    <n v="1.4483437499999998"/>
    <n v="518.45476376147644"/>
  </r>
  <r>
    <x v="2"/>
    <s v="RM"/>
    <x v="9"/>
    <n v="4.4866666669999997"/>
    <n v="0"/>
    <n v="1"/>
    <n v="1"/>
    <n v="4.4866666669999997"/>
    <n v="330.82621971802075"/>
    <n v="3.1406666668999996"/>
    <n v="1.5703333334499998"/>
    <n v="519.50744040246161"/>
  </r>
  <r>
    <x v="2"/>
    <s v="NE"/>
    <x v="10"/>
    <n v="3.1469999999999998"/>
    <n v="0"/>
    <n v="1"/>
    <n v="0"/>
    <n v="0"/>
    <n v="348.48926315824355"/>
    <n v="2.2028999999999996"/>
    <n v="1.1014499999999998"/>
    <n v="383.84349890564727"/>
  </r>
  <r>
    <x v="2"/>
    <s v="NE"/>
    <x v="11"/>
    <n v="3.7450000000000001"/>
    <n v="0"/>
    <n v="1"/>
    <n v="0"/>
    <n v="0"/>
    <n v="327.9391265113365"/>
    <n v="2.6215000000000002"/>
    <n v="1.3107500000000001"/>
    <n v="429.84621007473436"/>
  </r>
  <r>
    <x v="2"/>
    <s v="NE"/>
    <x v="12"/>
    <n v="3.1469999999999998"/>
    <n v="0"/>
    <n v="1"/>
    <n v="0"/>
    <n v="0"/>
    <n v="348.48926315824355"/>
    <n v="2.2028999999999996"/>
    <n v="1.1014499999999998"/>
    <n v="383.84349890564727"/>
  </r>
  <r>
    <x v="2"/>
    <s v="NE"/>
    <x v="13"/>
    <n v="3.78"/>
    <n v="0"/>
    <n v="1"/>
    <n v="0"/>
    <n v="0"/>
    <n v="326.73635931628343"/>
    <n v="2.6459999999999999"/>
    <n v="1.323"/>
    <n v="432.27220337544298"/>
  </r>
  <r>
    <x v="2"/>
    <s v="NE"/>
    <x v="14"/>
    <n v="4.1790000000000003"/>
    <n v="0"/>
    <n v="1"/>
    <n v="0"/>
    <n v="0"/>
    <n v="313.02481329267823"/>
    <n v="2.9253"/>
    <n v="1.46265"/>
    <n v="457.84574316253583"/>
  </r>
  <r>
    <x v="2"/>
    <s v="NE"/>
    <x v="15"/>
    <n v="4.6224999999999996"/>
    <n v="0"/>
    <n v="1"/>
    <n v="0"/>
    <n v="0"/>
    <n v="297.78403469250554"/>
    <n v="3.2357499999999995"/>
    <n v="1.6178749999999997"/>
    <n v="481.77734512813731"/>
  </r>
  <r>
    <x v="2"/>
    <s v="NE"/>
    <x v="16"/>
    <n v="4.0162500000000003"/>
    <n v="0"/>
    <n v="1"/>
    <n v="0"/>
    <n v="0"/>
    <n v="318.61768074967506"/>
    <n v="2.811375"/>
    <n v="1.4056875"/>
    <n v="447.87689110880888"/>
  </r>
  <r>
    <x v="2"/>
    <s v="NE"/>
    <x v="17"/>
    <n v="3.1419999999999999"/>
    <n v="0"/>
    <n v="1"/>
    <n v="0"/>
    <n v="0"/>
    <n v="348.66108704325109"/>
    <n v="2.1993999999999998"/>
    <n v="1.0996999999999999"/>
    <n v="383.42259742146319"/>
  </r>
  <r>
    <x v="2"/>
    <s v="NE"/>
    <x v="18"/>
    <n v="3.7450000000000001"/>
    <n v="0"/>
    <n v="1"/>
    <n v="0"/>
    <n v="0"/>
    <n v="327.9391265113365"/>
    <n v="2.6215000000000002"/>
    <n v="1.3107500000000001"/>
    <n v="429.84621007473436"/>
  </r>
  <r>
    <x v="2"/>
    <s v="NE"/>
    <x v="19"/>
    <n v="3.5185714290000001"/>
    <n v="0"/>
    <n v="1"/>
    <n v="0"/>
    <n v="0"/>
    <n v="335.72029386052361"/>
    <n v="2.4630000003000001"/>
    <n v="1.2315000001500001"/>
    <n v="413.43954193959291"/>
  </r>
  <r>
    <x v="3"/>
    <s v="RM"/>
    <x v="0"/>
    <n v="3.556923077"/>
    <n v="0"/>
    <n v="1"/>
    <n v="1"/>
    <n v="3.556923077"/>
    <n v="403.21663381676285"/>
    <n v="2.4898461539000003"/>
    <n v="1.2449230769500002"/>
    <n v="501.97369244858589"/>
  </r>
  <r>
    <x v="3"/>
    <s v="RM"/>
    <x v="1"/>
    <n v="3.8450000000000002"/>
    <n v="0"/>
    <n v="1"/>
    <n v="1"/>
    <n v="3.8450000000000002"/>
    <n v="380.7867854450613"/>
    <n v="2.6915000000000004"/>
    <n v="1.3457500000000002"/>
    <n v="512.44381651269134"/>
  </r>
  <r>
    <x v="3"/>
    <s v="RM"/>
    <x v="2"/>
    <n v="4.6806666669999997"/>
    <n v="0"/>
    <n v="1"/>
    <n v="1"/>
    <n v="4.6806666669999997"/>
    <n v="315.72125907488692"/>
    <n v="3.2764666668999998"/>
    <n v="1.6382333334499999"/>
    <n v="517.22509069528303"/>
  </r>
  <r>
    <x v="3"/>
    <s v="RM"/>
    <x v="3"/>
    <n v="4.5443749999999996"/>
    <n v="0"/>
    <n v="1"/>
    <n v="1"/>
    <n v="4.5443749999999996"/>
    <n v="326.33301302345444"/>
    <n v="3.1810624999999995"/>
    <n v="1.5905312499999997"/>
    <n v="519.04285512046124"/>
  </r>
  <r>
    <x v="3"/>
    <s v="RM"/>
    <x v="4"/>
    <n v="4.314666667"/>
    <n v="0"/>
    <n v="1"/>
    <n v="1"/>
    <n v="4.314666667"/>
    <n v="344.21824667997441"/>
    <n v="3.0202666669"/>
    <n v="1.51013333345"/>
    <n v="519.81544829314419"/>
  </r>
  <r>
    <x v="3"/>
    <s v="RM"/>
    <x v="5"/>
    <n v="3.8136363640000002"/>
    <n v="0"/>
    <n v="1"/>
    <n v="1"/>
    <n v="3.8136363640000002"/>
    <n v="383.22877764818281"/>
    <n v="2.6695454548000002"/>
    <n v="1.3347727274000001"/>
    <n v="511.52332075963318"/>
  </r>
  <r>
    <x v="3"/>
    <s v="RM"/>
    <x v="6"/>
    <n v="4.1479999999999997"/>
    <n v="0"/>
    <n v="1"/>
    <n v="1"/>
    <n v="4.1479999999999997"/>
    <n v="357.19501701789864"/>
    <n v="2.9036"/>
    <n v="1.4518"/>
    <n v="518.57572570658522"/>
  </r>
  <r>
    <x v="3"/>
    <s v="RM"/>
    <x v="7"/>
    <n v="4.1381249999999996"/>
    <n v="0"/>
    <n v="1"/>
    <n v="1"/>
    <n v="4.1381249999999996"/>
    <n v="357.96389065888297"/>
    <n v="2.8966874999999996"/>
    <n v="1.4483437499999998"/>
    <n v="518.45476376147644"/>
  </r>
  <r>
    <x v="3"/>
    <s v="RM"/>
    <x v="8"/>
    <n v="4.1381249999999996"/>
    <n v="0"/>
    <n v="1"/>
    <n v="1"/>
    <n v="4.1381249999999996"/>
    <n v="357.96389065888297"/>
    <n v="2.8966874999999996"/>
    <n v="1.4483437499999998"/>
    <n v="518.45476376147644"/>
  </r>
  <r>
    <x v="3"/>
    <s v="RM"/>
    <x v="9"/>
    <n v="4.4866666669999997"/>
    <n v="0"/>
    <n v="1"/>
    <n v="1"/>
    <n v="4.4866666669999997"/>
    <n v="330.82621971802075"/>
    <n v="3.1406666668999996"/>
    <n v="1.5703333334499998"/>
    <n v="519.50744040246161"/>
  </r>
  <r>
    <x v="3"/>
    <s v="NE"/>
    <x v="10"/>
    <n v="3.1469999999999998"/>
    <n v="0"/>
    <n v="1"/>
    <n v="0"/>
    <n v="0"/>
    <n v="348.48926315824355"/>
    <n v="2.2028999999999996"/>
    <n v="1.1014499999999998"/>
    <n v="383.84349890564727"/>
  </r>
  <r>
    <x v="3"/>
    <s v="NE"/>
    <x v="11"/>
    <n v="3.7450000000000001"/>
    <n v="0"/>
    <n v="1"/>
    <n v="0"/>
    <n v="0"/>
    <n v="327.9391265113365"/>
    <n v="2.6215000000000002"/>
    <n v="1.3107500000000001"/>
    <n v="429.84621007473436"/>
  </r>
  <r>
    <x v="3"/>
    <s v="NE"/>
    <x v="12"/>
    <n v="3.1469999999999998"/>
    <n v="0"/>
    <n v="1"/>
    <n v="0"/>
    <n v="0"/>
    <n v="348.48926315824355"/>
    <n v="2.2028999999999996"/>
    <n v="1.1014499999999998"/>
    <n v="383.84349890564727"/>
  </r>
  <r>
    <x v="3"/>
    <s v="NE"/>
    <x v="13"/>
    <n v="3.78"/>
    <n v="0"/>
    <n v="1"/>
    <n v="0"/>
    <n v="0"/>
    <n v="326.73635931628343"/>
    <n v="2.6459999999999999"/>
    <n v="1.323"/>
    <n v="432.27220337544298"/>
  </r>
  <r>
    <x v="3"/>
    <s v="NE"/>
    <x v="14"/>
    <n v="4.1790000000000003"/>
    <n v="0"/>
    <n v="1"/>
    <n v="0"/>
    <n v="0"/>
    <n v="313.02481329267823"/>
    <n v="2.9253"/>
    <n v="1.46265"/>
    <n v="457.84574316253583"/>
  </r>
  <r>
    <x v="3"/>
    <s v="NE"/>
    <x v="15"/>
    <n v="4.6224999999999996"/>
    <n v="0"/>
    <n v="1"/>
    <n v="0"/>
    <n v="0"/>
    <n v="297.78403469250554"/>
    <n v="3.2357499999999995"/>
    <n v="1.6178749999999997"/>
    <n v="481.77734512813731"/>
  </r>
  <r>
    <x v="3"/>
    <s v="NE"/>
    <x v="16"/>
    <n v="4.0162500000000003"/>
    <n v="0"/>
    <n v="1"/>
    <n v="0"/>
    <n v="0"/>
    <n v="318.61768074967506"/>
    <n v="2.811375"/>
    <n v="1.4056875"/>
    <n v="447.87689110880888"/>
  </r>
  <r>
    <x v="3"/>
    <s v="NE"/>
    <x v="17"/>
    <n v="3.1419999999999999"/>
    <n v="0"/>
    <n v="1"/>
    <n v="0"/>
    <n v="0"/>
    <n v="348.66108704325109"/>
    <n v="2.1993999999999998"/>
    <n v="1.0996999999999999"/>
    <n v="383.42259742146319"/>
  </r>
  <r>
    <x v="3"/>
    <s v="NE"/>
    <x v="18"/>
    <n v="3.7450000000000001"/>
    <n v="0"/>
    <n v="1"/>
    <n v="0"/>
    <n v="0"/>
    <n v="327.9391265113365"/>
    <n v="2.6215000000000002"/>
    <n v="1.3107500000000001"/>
    <n v="429.84621007473436"/>
  </r>
  <r>
    <x v="3"/>
    <s v="NE"/>
    <x v="19"/>
    <n v="3.5185714290000001"/>
    <n v="0"/>
    <n v="1"/>
    <n v="0"/>
    <n v="0"/>
    <n v="335.72029386052361"/>
    <n v="2.4630000003000001"/>
    <n v="1.2315000001500001"/>
    <n v="413.4395419395929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x v="0"/>
    <s v="RM"/>
    <x v="0"/>
    <n v="3.556923077"/>
    <n v="1"/>
    <n v="1"/>
    <n v="3.556923077"/>
    <n v="447.91197246998331"/>
    <n v="2.4898461539000003"/>
    <n v="1.2449230769500002"/>
    <n v="557.61595097007535"/>
  </r>
  <r>
    <x v="0"/>
    <s v="RM"/>
    <x v="1"/>
    <n v="3.8450000000000002"/>
    <n v="1"/>
    <n v="1"/>
    <n v="3.8450000000000002"/>
    <n v="425.4821240982817"/>
    <n v="2.6915000000000004"/>
    <n v="1.3457500000000002"/>
    <n v="572.59256850526265"/>
  </r>
  <r>
    <x v="0"/>
    <s v="RM"/>
    <x v="2"/>
    <n v="4.6806666669999997"/>
    <n v="1"/>
    <n v="1"/>
    <n v="4.6806666669999997"/>
    <n v="360.41659772810732"/>
    <n v="3.2764666668999998"/>
    <n v="1.6382333334499999"/>
    <n v="590.44648432682493"/>
  </r>
  <r>
    <x v="0"/>
    <s v="RM"/>
    <x v="3"/>
    <n v="4.5443749999999996"/>
    <n v="1"/>
    <n v="1"/>
    <n v="4.5443749999999996"/>
    <n v="371.0283516766749"/>
    <n v="3.1810624999999995"/>
    <n v="1.5905312499999997"/>
    <n v="590.13218797774118"/>
  </r>
  <r>
    <x v="0"/>
    <s v="RM"/>
    <x v="4"/>
    <n v="4.314666667"/>
    <n v="1"/>
    <n v="1"/>
    <n v="4.314666667"/>
    <n v="388.91358533319487"/>
    <n v="3.0202666669"/>
    <n v="1.51013333345"/>
    <n v="587.31136904320863"/>
  </r>
  <r>
    <x v="0"/>
    <s v="RM"/>
    <x v="5"/>
    <n v="3.8136363640000002"/>
    <n v="1"/>
    <n v="1"/>
    <n v="3.8136363640000002"/>
    <n v="427.92411630140327"/>
    <n v="2.6695454548000002"/>
    <n v="1.3347727274000001"/>
    <n v="571.1814398358589"/>
  </r>
  <r>
    <x v="0"/>
    <s v="RM"/>
    <x v="6"/>
    <n v="4.1479999999999997"/>
    <n v="1"/>
    <n v="1"/>
    <n v="4.1479999999999997"/>
    <n v="401.8903556711191"/>
    <n v="2.9036"/>
    <n v="1.4518"/>
    <n v="583.46441836333065"/>
  </r>
  <r>
    <x v="0"/>
    <s v="RM"/>
    <x v="7"/>
    <n v="4.1381249999999996"/>
    <n v="1"/>
    <n v="1"/>
    <n v="4.1381249999999996"/>
    <n v="402.65922931210338"/>
    <n v="2.8966874999999996"/>
    <n v="1.4483437499999998"/>
    <n v="583.18897815400169"/>
  </r>
  <r>
    <x v="0"/>
    <s v="RM"/>
    <x v="8"/>
    <n v="4.1381249999999996"/>
    <n v="1"/>
    <n v="1"/>
    <n v="4.1381249999999996"/>
    <n v="402.65922931210338"/>
    <n v="2.8966874999999996"/>
    <n v="1.4483437499999998"/>
    <n v="583.18897815400169"/>
  </r>
  <r>
    <x v="0"/>
    <s v="RM"/>
    <x v="9"/>
    <n v="4.4866666669999997"/>
    <n v="1"/>
    <n v="1"/>
    <n v="4.4866666669999997"/>
    <n v="375.52155837124121"/>
    <n v="3.1406666668999996"/>
    <n v="1.5703333334499998"/>
    <n v="589.69402053944987"/>
  </r>
  <r>
    <x v="0"/>
    <s v="NE"/>
    <x v="10"/>
    <n v="3.1469999999999998"/>
    <n v="1"/>
    <n v="0"/>
    <n v="0"/>
    <n v="393.18460181146395"/>
    <n v="2.2028999999999996"/>
    <n v="1.1014499999999998"/>
    <n v="433.07317966523692"/>
  </r>
  <r>
    <x v="0"/>
    <s v="NE"/>
    <x v="11"/>
    <n v="3.7450000000000001"/>
    <n v="1"/>
    <n v="0"/>
    <n v="0"/>
    <n v="372.6344651645569"/>
    <n v="2.6215000000000002"/>
    <n v="1.3107500000000001"/>
    <n v="488.43062521444301"/>
  </r>
  <r>
    <x v="0"/>
    <s v="NE"/>
    <x v="12"/>
    <n v="3.1469999999999998"/>
    <n v="1"/>
    <n v="0"/>
    <n v="0"/>
    <n v="393.18460181146395"/>
    <n v="2.2028999999999996"/>
    <n v="1.1014499999999998"/>
    <n v="433.07317966523692"/>
  </r>
  <r>
    <x v="0"/>
    <s v="NE"/>
    <x v="13"/>
    <n v="3.78"/>
    <n v="1"/>
    <n v="0"/>
    <n v="0"/>
    <n v="371.43169796950383"/>
    <n v="2.6459999999999999"/>
    <n v="1.323"/>
    <n v="491.40413641365353"/>
  </r>
  <r>
    <x v="0"/>
    <s v="NE"/>
    <x v="14"/>
    <n v="4.1790000000000003"/>
    <n v="1"/>
    <n v="0"/>
    <n v="0"/>
    <n v="357.72015194589864"/>
    <n v="2.9253"/>
    <n v="1.46265"/>
    <n v="523.21938024366864"/>
  </r>
  <r>
    <x v="0"/>
    <s v="NE"/>
    <x v="15"/>
    <n v="4.6224999999999996"/>
    <n v="1"/>
    <n v="0"/>
    <n v="0"/>
    <n v="342.479373345726"/>
    <n v="3.2357499999999995"/>
    <n v="1.6178749999999997"/>
    <n v="554.0888161517164"/>
  </r>
  <r>
    <x v="0"/>
    <s v="NE"/>
    <x v="16"/>
    <n v="4.0162500000000003"/>
    <n v="1"/>
    <n v="0"/>
    <n v="0"/>
    <n v="363.31301940289552"/>
    <n v="2.811375"/>
    <n v="1.4056875"/>
    <n v="510.70456996190768"/>
  </r>
  <r>
    <x v="0"/>
    <s v="NE"/>
    <x v="17"/>
    <n v="3.1419999999999999"/>
    <n v="1"/>
    <n v="0"/>
    <n v="0"/>
    <n v="393.35642569647155"/>
    <n v="2.1993999999999998"/>
    <n v="1.0996999999999999"/>
    <n v="432.57406133840971"/>
  </r>
  <r>
    <x v="0"/>
    <s v="NE"/>
    <x v="18"/>
    <n v="3.7450000000000001"/>
    <n v="1"/>
    <n v="0"/>
    <n v="0"/>
    <n v="372.6344651645569"/>
    <n v="2.6215000000000002"/>
    <n v="1.3107500000000001"/>
    <n v="488.43062521444301"/>
  </r>
  <r>
    <x v="0"/>
    <s v="NE"/>
    <x v="19"/>
    <n v="3.5185714290000001"/>
    <n v="1"/>
    <n v="0"/>
    <n v="0"/>
    <n v="380.41563251374401"/>
    <n v="2.4630000003000001"/>
    <n v="1.2315000001500001"/>
    <n v="468.48185149773809"/>
  </r>
  <r>
    <x v="1"/>
    <s v="RM"/>
    <x v="0"/>
    <n v="3.556923077"/>
    <n v="0"/>
    <n v="1"/>
    <n v="3.556923077"/>
    <n v="323.32574228519707"/>
    <n v="2.4898461539000003"/>
    <n v="1.2449230769500002"/>
    <n v="402.51567794283028"/>
  </r>
  <r>
    <x v="1"/>
    <s v="RM"/>
    <x v="1"/>
    <n v="3.8450000000000002"/>
    <n v="0"/>
    <n v="1"/>
    <n v="3.8450000000000002"/>
    <n v="300.89589391349557"/>
    <n v="2.6915000000000004"/>
    <n v="1.3457500000000002"/>
    <n v="404.93064923408673"/>
  </r>
  <r>
    <x v="1"/>
    <s v="RM"/>
    <x v="2"/>
    <n v="4.6806666669999997"/>
    <n v="0"/>
    <n v="1"/>
    <n v="4.6806666669999997"/>
    <n v="235.83036754332113"/>
    <n v="3.2764666668999998"/>
    <n v="1.6382333334499999"/>
    <n v="386.34516914923364"/>
  </r>
  <r>
    <x v="1"/>
    <s v="RM"/>
    <x v="3"/>
    <n v="4.5443749999999996"/>
    <n v="0"/>
    <n v="1"/>
    <n v="4.5443749999999996"/>
    <n v="246.44212149188871"/>
    <n v="3.1810624999999995"/>
    <n v="1.5905312499999997"/>
    <n v="391.97389554914554"/>
  </r>
  <r>
    <x v="1"/>
    <s v="RM"/>
    <x v="4"/>
    <n v="4.314666667"/>
    <n v="0"/>
    <n v="1"/>
    <n v="4.314666667"/>
    <n v="264.32735514840869"/>
    <n v="3.0202666669"/>
    <n v="1.51013333345"/>
    <n v="399.16954995228843"/>
  </r>
  <r>
    <x v="1"/>
    <s v="RM"/>
    <x v="5"/>
    <n v="3.8136363640000002"/>
    <n v="0"/>
    <n v="1"/>
    <n v="3.8136363640000002"/>
    <n v="303.33788611661703"/>
    <n v="2.6695454548000002"/>
    <n v="1.3347727274000001"/>
    <n v="404.88713757562755"/>
  </r>
  <r>
    <x v="1"/>
    <s v="RM"/>
    <x v="6"/>
    <n v="4.1479999999999997"/>
    <n v="0"/>
    <n v="1"/>
    <n v="4.1479999999999997"/>
    <n v="277.30412548633291"/>
    <n v="2.9036"/>
    <n v="1.4518"/>
    <n v="402.59012938105809"/>
  </r>
  <r>
    <x v="1"/>
    <s v="RM"/>
    <x v="7"/>
    <n v="4.1381249999999996"/>
    <n v="0"/>
    <n v="1"/>
    <n v="4.1381249999999996"/>
    <n v="278.07299912731719"/>
    <n v="2.8966874999999996"/>
    <n v="1.4483437499999998"/>
    <n v="402.74529032980524"/>
  </r>
  <r>
    <x v="1"/>
    <s v="RM"/>
    <x v="8"/>
    <n v="4.1381249999999996"/>
    <n v="0"/>
    <n v="1"/>
    <n v="4.1381249999999996"/>
    <n v="278.07299912731719"/>
    <n v="2.8966874999999996"/>
    <n v="1.4483437499999998"/>
    <n v="402.74529032980524"/>
  </r>
  <r>
    <x v="1"/>
    <s v="RM"/>
    <x v="9"/>
    <n v="4.4866666669999997"/>
    <n v="0"/>
    <n v="1"/>
    <n v="4.4866666669999997"/>
    <n v="250.935328186455"/>
    <n v="3.1406666668999996"/>
    <n v="1.5703333334499998"/>
    <n v="394.05211039140556"/>
  </r>
  <r>
    <x v="1"/>
    <s v="NE"/>
    <x v="10"/>
    <n v="3.1469999999999998"/>
    <n v="0"/>
    <n v="0"/>
    <n v="0"/>
    <n v="268.59837162667776"/>
    <n v="2.2028999999999996"/>
    <n v="1.1014499999999998"/>
    <n v="295.84767642820418"/>
  </r>
  <r>
    <x v="1"/>
    <s v="NE"/>
    <x v="11"/>
    <n v="3.7450000000000001"/>
    <n v="0"/>
    <n v="0"/>
    <n v="0"/>
    <n v="248.04823497977074"/>
    <n v="2.6215000000000002"/>
    <n v="1.3107500000000001"/>
    <n v="325.12922399973451"/>
  </r>
  <r>
    <x v="1"/>
    <s v="NE"/>
    <x v="12"/>
    <n v="3.1469999999999998"/>
    <n v="0"/>
    <n v="0"/>
    <n v="0"/>
    <n v="268.59837162667776"/>
    <n v="2.2028999999999996"/>
    <n v="1.1014499999999998"/>
    <n v="295.84767642820418"/>
  </r>
  <r>
    <x v="1"/>
    <s v="NE"/>
    <x v="13"/>
    <n v="3.78"/>
    <n v="0"/>
    <n v="0"/>
    <n v="0"/>
    <n v="246.84546778471767"/>
    <n v="2.6459999999999999"/>
    <n v="1.323"/>
    <n v="326.57655387918146"/>
  </r>
  <r>
    <x v="1"/>
    <s v="NE"/>
    <x v="14"/>
    <n v="4.1790000000000003"/>
    <n v="0"/>
    <n v="0"/>
    <n v="0"/>
    <n v="233.13392176111245"/>
    <n v="2.9253"/>
    <n v="1.46265"/>
    <n v="340.99333066389113"/>
  </r>
  <r>
    <x v="1"/>
    <s v="NE"/>
    <x v="15"/>
    <n v="4.6224999999999996"/>
    <n v="0"/>
    <n v="0"/>
    <n v="0"/>
    <n v="217.89314316093979"/>
    <n v="3.2357499999999995"/>
    <n v="1.6178749999999997"/>
    <n v="352.52386899150542"/>
  </r>
  <r>
    <x v="1"/>
    <s v="NE"/>
    <x v="16"/>
    <n v="4.0162500000000003"/>
    <n v="0"/>
    <n v="0"/>
    <n v="0"/>
    <n v="238.7267892181093"/>
    <n v="2.811375"/>
    <n v="1.4056875"/>
    <n v="335.57526351903101"/>
  </r>
  <r>
    <x v="1"/>
    <s v="NE"/>
    <x v="17"/>
    <n v="3.1419999999999999"/>
    <n v="0"/>
    <n v="0"/>
    <n v="0"/>
    <n v="268.77019551168536"/>
    <n v="2.1993999999999998"/>
    <n v="1.0996999999999999"/>
    <n v="295.56658400420037"/>
  </r>
  <r>
    <x v="1"/>
    <s v="NE"/>
    <x v="18"/>
    <n v="3.7450000000000001"/>
    <n v="0"/>
    <n v="0"/>
    <n v="0"/>
    <n v="248.04823497977074"/>
    <n v="2.6215000000000002"/>
    <n v="1.3107500000000001"/>
    <n v="325.12922399973451"/>
  </r>
  <r>
    <x v="1"/>
    <s v="NE"/>
    <x v="19"/>
    <n v="3.5185714290000001"/>
    <n v="0"/>
    <n v="0"/>
    <n v="0"/>
    <n v="255.82940232895783"/>
    <n v="2.4630000003000001"/>
    <n v="1.2315000001500001"/>
    <n v="315.05390900648598"/>
  </r>
  <r>
    <x v="2"/>
    <s v="RM"/>
    <x v="0"/>
    <n v="3.556923077"/>
    <n v="0"/>
    <n v="1"/>
    <n v="3.556923077"/>
    <n v="323.32574228519707"/>
    <n v="2.4898461539000003"/>
    <n v="1.2449230769500002"/>
    <n v="402.51567794283028"/>
  </r>
  <r>
    <x v="2"/>
    <s v="RM"/>
    <x v="1"/>
    <n v="3.8450000000000002"/>
    <n v="0"/>
    <n v="1"/>
    <n v="3.8450000000000002"/>
    <n v="300.89589391349557"/>
    <n v="2.6915000000000004"/>
    <n v="1.3457500000000002"/>
    <n v="404.93064923408673"/>
  </r>
  <r>
    <x v="2"/>
    <s v="RM"/>
    <x v="2"/>
    <n v="4.6806666669999997"/>
    <n v="0"/>
    <n v="1"/>
    <n v="4.6806666669999997"/>
    <n v="235.83036754332113"/>
    <n v="3.2764666668999998"/>
    <n v="1.6382333334499999"/>
    <n v="386.34516914923364"/>
  </r>
  <r>
    <x v="2"/>
    <s v="RM"/>
    <x v="3"/>
    <n v="4.5443749999999996"/>
    <n v="0"/>
    <n v="1"/>
    <n v="4.5443749999999996"/>
    <n v="246.44212149188871"/>
    <n v="3.1810624999999995"/>
    <n v="1.5905312499999997"/>
    <n v="391.97389554914554"/>
  </r>
  <r>
    <x v="2"/>
    <s v="RM"/>
    <x v="4"/>
    <n v="4.314666667"/>
    <n v="0"/>
    <n v="1"/>
    <n v="4.314666667"/>
    <n v="264.32735514840869"/>
    <n v="3.0202666669"/>
    <n v="1.51013333345"/>
    <n v="399.16954995228843"/>
  </r>
  <r>
    <x v="2"/>
    <s v="RM"/>
    <x v="5"/>
    <n v="3.8136363640000002"/>
    <n v="0"/>
    <n v="1"/>
    <n v="3.8136363640000002"/>
    <n v="303.33788611661703"/>
    <n v="2.6695454548000002"/>
    <n v="1.3347727274000001"/>
    <n v="404.88713757562755"/>
  </r>
  <r>
    <x v="2"/>
    <s v="RM"/>
    <x v="6"/>
    <n v="4.1479999999999997"/>
    <n v="0"/>
    <n v="1"/>
    <n v="4.1479999999999997"/>
    <n v="277.30412548633291"/>
    <n v="2.9036"/>
    <n v="1.4518"/>
    <n v="402.59012938105809"/>
  </r>
  <r>
    <x v="2"/>
    <s v="RM"/>
    <x v="7"/>
    <n v="4.1381249999999996"/>
    <n v="0"/>
    <n v="1"/>
    <n v="4.1381249999999996"/>
    <n v="278.07299912731719"/>
    <n v="2.8966874999999996"/>
    <n v="1.4483437499999998"/>
    <n v="402.74529032980524"/>
  </r>
  <r>
    <x v="2"/>
    <s v="RM"/>
    <x v="8"/>
    <n v="4.1381249999999996"/>
    <n v="0"/>
    <n v="1"/>
    <n v="4.1381249999999996"/>
    <n v="278.07299912731719"/>
    <n v="2.8966874999999996"/>
    <n v="1.4483437499999998"/>
    <n v="402.74529032980524"/>
  </r>
  <r>
    <x v="2"/>
    <s v="RM"/>
    <x v="9"/>
    <n v="4.4866666669999997"/>
    <n v="0"/>
    <n v="1"/>
    <n v="4.4866666669999997"/>
    <n v="250.935328186455"/>
    <n v="3.1406666668999996"/>
    <n v="1.5703333334499998"/>
    <n v="394.05211039140556"/>
  </r>
  <r>
    <x v="2"/>
    <s v="NE"/>
    <x v="10"/>
    <n v="3.1469999999999998"/>
    <n v="0"/>
    <n v="0"/>
    <n v="0"/>
    <n v="268.59837162667776"/>
    <n v="2.2028999999999996"/>
    <n v="1.1014499999999998"/>
    <n v="295.84767642820418"/>
  </r>
  <r>
    <x v="2"/>
    <s v="NE"/>
    <x v="11"/>
    <n v="3.7450000000000001"/>
    <n v="0"/>
    <n v="0"/>
    <n v="0"/>
    <n v="248.04823497977074"/>
    <n v="2.6215000000000002"/>
    <n v="1.3107500000000001"/>
    <n v="325.12922399973451"/>
  </r>
  <r>
    <x v="2"/>
    <s v="NE"/>
    <x v="12"/>
    <n v="3.1469999999999998"/>
    <n v="0"/>
    <n v="0"/>
    <n v="0"/>
    <n v="268.59837162667776"/>
    <n v="2.2028999999999996"/>
    <n v="1.1014499999999998"/>
    <n v="295.84767642820418"/>
  </r>
  <r>
    <x v="2"/>
    <s v="NE"/>
    <x v="13"/>
    <n v="3.78"/>
    <n v="0"/>
    <n v="0"/>
    <n v="0"/>
    <n v="246.84546778471767"/>
    <n v="2.6459999999999999"/>
    <n v="1.323"/>
    <n v="326.57655387918146"/>
  </r>
  <r>
    <x v="2"/>
    <s v="NE"/>
    <x v="14"/>
    <n v="4.1790000000000003"/>
    <n v="0"/>
    <n v="0"/>
    <n v="0"/>
    <n v="233.13392176111245"/>
    <n v="2.9253"/>
    <n v="1.46265"/>
    <n v="340.99333066389113"/>
  </r>
  <r>
    <x v="2"/>
    <s v="NE"/>
    <x v="15"/>
    <n v="4.6224999999999996"/>
    <n v="0"/>
    <n v="0"/>
    <n v="0"/>
    <n v="217.89314316093979"/>
    <n v="3.2357499999999995"/>
    <n v="1.6178749999999997"/>
    <n v="352.52386899150542"/>
  </r>
  <r>
    <x v="2"/>
    <s v="NE"/>
    <x v="16"/>
    <n v="4.0162500000000003"/>
    <n v="0"/>
    <n v="0"/>
    <n v="0"/>
    <n v="238.7267892181093"/>
    <n v="2.811375"/>
    <n v="1.4056875"/>
    <n v="335.57526351903101"/>
  </r>
  <r>
    <x v="2"/>
    <s v="NE"/>
    <x v="17"/>
    <n v="3.1419999999999999"/>
    <n v="0"/>
    <n v="0"/>
    <n v="0"/>
    <n v="268.77019551168536"/>
    <n v="2.1993999999999998"/>
    <n v="1.0996999999999999"/>
    <n v="295.56658400420037"/>
  </r>
  <r>
    <x v="2"/>
    <s v="NE"/>
    <x v="18"/>
    <n v="3.7450000000000001"/>
    <n v="0"/>
    <n v="0"/>
    <n v="0"/>
    <n v="248.04823497977074"/>
    <n v="2.6215000000000002"/>
    <n v="1.3107500000000001"/>
    <n v="325.12922399973451"/>
  </r>
  <r>
    <x v="2"/>
    <s v="NE"/>
    <x v="19"/>
    <n v="3.5185714290000001"/>
    <n v="0"/>
    <n v="0"/>
    <n v="0"/>
    <n v="255.82940232895783"/>
    <n v="2.4630000003000001"/>
    <n v="1.2315000001500001"/>
    <n v="315.05390900648598"/>
  </r>
  <r>
    <x v="3"/>
    <s v="RM"/>
    <x v="0"/>
    <n v="3.556923077"/>
    <n v="0"/>
    <n v="1"/>
    <n v="3.556923077"/>
    <n v="323.32574228519707"/>
    <n v="2.4898461539000003"/>
    <n v="1.2449230769500002"/>
    <n v="402.51567794283028"/>
  </r>
  <r>
    <x v="3"/>
    <s v="RM"/>
    <x v="1"/>
    <n v="3.8450000000000002"/>
    <n v="0"/>
    <n v="1"/>
    <n v="3.8450000000000002"/>
    <n v="300.89589391349557"/>
    <n v="2.6915000000000004"/>
    <n v="1.3457500000000002"/>
    <n v="404.93064923408673"/>
  </r>
  <r>
    <x v="3"/>
    <s v="RM"/>
    <x v="2"/>
    <n v="4.6806666669999997"/>
    <n v="0"/>
    <n v="1"/>
    <n v="4.6806666669999997"/>
    <n v="235.83036754332113"/>
    <n v="3.2764666668999998"/>
    <n v="1.6382333334499999"/>
    <n v="386.34516914923364"/>
  </r>
  <r>
    <x v="3"/>
    <s v="RM"/>
    <x v="3"/>
    <n v="4.5443749999999996"/>
    <n v="0"/>
    <n v="1"/>
    <n v="4.5443749999999996"/>
    <n v="246.44212149188871"/>
    <n v="3.1810624999999995"/>
    <n v="1.5905312499999997"/>
    <n v="391.97389554914554"/>
  </r>
  <r>
    <x v="3"/>
    <s v="RM"/>
    <x v="4"/>
    <n v="4.314666667"/>
    <n v="0"/>
    <n v="1"/>
    <n v="4.314666667"/>
    <n v="264.32735514840869"/>
    <n v="3.0202666669"/>
    <n v="1.51013333345"/>
    <n v="399.16954995228843"/>
  </r>
  <r>
    <x v="3"/>
    <s v="RM"/>
    <x v="5"/>
    <n v="3.8136363640000002"/>
    <n v="0"/>
    <n v="1"/>
    <n v="3.8136363640000002"/>
    <n v="303.33788611661703"/>
    <n v="2.6695454548000002"/>
    <n v="1.3347727274000001"/>
    <n v="404.88713757562755"/>
  </r>
  <r>
    <x v="3"/>
    <s v="RM"/>
    <x v="6"/>
    <n v="4.1479999999999997"/>
    <n v="0"/>
    <n v="1"/>
    <n v="4.1479999999999997"/>
    <n v="277.30412548633291"/>
    <n v="2.9036"/>
    <n v="1.4518"/>
    <n v="402.59012938105809"/>
  </r>
  <r>
    <x v="3"/>
    <s v="RM"/>
    <x v="7"/>
    <n v="4.1381249999999996"/>
    <n v="0"/>
    <n v="1"/>
    <n v="4.1381249999999996"/>
    <n v="278.07299912731719"/>
    <n v="2.8966874999999996"/>
    <n v="1.4483437499999998"/>
    <n v="402.74529032980524"/>
  </r>
  <r>
    <x v="3"/>
    <s v="RM"/>
    <x v="8"/>
    <n v="4.1381249999999996"/>
    <n v="0"/>
    <n v="1"/>
    <n v="4.1381249999999996"/>
    <n v="278.07299912731719"/>
    <n v="2.8966874999999996"/>
    <n v="1.4483437499999998"/>
    <n v="402.74529032980524"/>
  </r>
  <r>
    <x v="3"/>
    <s v="RM"/>
    <x v="9"/>
    <n v="4.4866666669999997"/>
    <n v="0"/>
    <n v="1"/>
    <n v="4.4866666669999997"/>
    <n v="250.935328186455"/>
    <n v="3.1406666668999996"/>
    <n v="1.5703333334499998"/>
    <n v="394.05211039140556"/>
  </r>
  <r>
    <x v="3"/>
    <s v="NE"/>
    <x v="10"/>
    <n v="3.1469999999999998"/>
    <n v="0"/>
    <n v="0"/>
    <n v="0"/>
    <n v="268.59837162667776"/>
    <n v="2.2028999999999996"/>
    <n v="1.1014499999999998"/>
    <n v="295.84767642820418"/>
  </r>
  <r>
    <x v="3"/>
    <s v="NE"/>
    <x v="11"/>
    <n v="3.7450000000000001"/>
    <n v="0"/>
    <n v="0"/>
    <n v="0"/>
    <n v="248.04823497977074"/>
    <n v="2.6215000000000002"/>
    <n v="1.3107500000000001"/>
    <n v="325.12922399973451"/>
  </r>
  <r>
    <x v="3"/>
    <s v="NE"/>
    <x v="12"/>
    <n v="3.1469999999999998"/>
    <n v="0"/>
    <n v="0"/>
    <n v="0"/>
    <n v="268.59837162667776"/>
    <n v="2.2028999999999996"/>
    <n v="1.1014499999999998"/>
    <n v="295.84767642820418"/>
  </r>
  <r>
    <x v="3"/>
    <s v="NE"/>
    <x v="13"/>
    <n v="3.78"/>
    <n v="0"/>
    <n v="0"/>
    <n v="0"/>
    <n v="246.84546778471767"/>
    <n v="2.6459999999999999"/>
    <n v="1.323"/>
    <n v="326.57655387918146"/>
  </r>
  <r>
    <x v="3"/>
    <s v="NE"/>
    <x v="14"/>
    <n v="4.1790000000000003"/>
    <n v="0"/>
    <n v="0"/>
    <n v="0"/>
    <n v="233.13392176111245"/>
    <n v="2.9253"/>
    <n v="1.46265"/>
    <n v="340.99333066389113"/>
  </r>
  <r>
    <x v="3"/>
    <s v="NE"/>
    <x v="15"/>
    <n v="4.6224999999999996"/>
    <n v="0"/>
    <n v="0"/>
    <n v="0"/>
    <n v="217.89314316093979"/>
    <n v="3.2357499999999995"/>
    <n v="1.6178749999999997"/>
    <n v="352.52386899150542"/>
  </r>
  <r>
    <x v="3"/>
    <s v="NE"/>
    <x v="16"/>
    <n v="4.0162500000000003"/>
    <n v="0"/>
    <n v="0"/>
    <n v="0"/>
    <n v="238.7267892181093"/>
    <n v="2.811375"/>
    <n v="1.4056875"/>
    <n v="335.57526351903101"/>
  </r>
  <r>
    <x v="3"/>
    <s v="NE"/>
    <x v="17"/>
    <n v="3.1419999999999999"/>
    <n v="0"/>
    <n v="0"/>
    <n v="0"/>
    <n v="268.77019551168536"/>
    <n v="2.1993999999999998"/>
    <n v="1.0996999999999999"/>
    <n v="295.56658400420037"/>
  </r>
  <r>
    <x v="3"/>
    <s v="NE"/>
    <x v="18"/>
    <n v="3.7450000000000001"/>
    <n v="0"/>
    <n v="0"/>
    <n v="0"/>
    <n v="248.04823497977074"/>
    <n v="2.6215000000000002"/>
    <n v="1.3107500000000001"/>
    <n v="325.12922399973451"/>
  </r>
  <r>
    <x v="3"/>
    <s v="NE"/>
    <x v="19"/>
    <n v="3.5185714290000001"/>
    <n v="0"/>
    <n v="0"/>
    <n v="0"/>
    <n v="255.82940232895783"/>
    <n v="2.4630000003000001"/>
    <n v="1.2315000001500001"/>
    <n v="315.053909006485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67F812-CE9D-4EEA-A3DA-4424256C768F}"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O8:P13" firstHeaderRow="1" firstDataRow="1" firstDataCol="1"/>
  <pivotFields count="13">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5">
    <i>
      <x v="202"/>
    </i>
    <i>
      <x v="209"/>
    </i>
    <i>
      <x v="216"/>
    </i>
    <i>
      <x v="223"/>
    </i>
    <i t="grand">
      <x/>
    </i>
  </rowItems>
  <colItems count="1">
    <i/>
  </colItems>
  <dataFields count="1">
    <dataField name="Sum of Profit" fld="11" baseField="0" baseItem="0"/>
  </dataFields>
  <formats count="6">
    <format dxfId="27">
      <pivotArea type="all" dataOnly="0" outline="0" fieldPosition="0"/>
    </format>
    <format dxfId="26">
      <pivotArea outline="0" collapsedLevelsAreSubtotals="1" fieldPosition="0"/>
    </format>
    <format dxfId="25">
      <pivotArea field="0" type="button" dataOnly="0" labelOnly="1" outline="0" axis="axisRow" fieldPosition="0"/>
    </format>
    <format dxfId="24">
      <pivotArea dataOnly="0" labelOnly="1" fieldPosition="0">
        <references count="1">
          <reference field="0" count="4">
            <x v="202"/>
            <x v="209"/>
            <x v="216"/>
            <x v="223"/>
          </reference>
        </references>
      </pivotArea>
    </format>
    <format dxfId="23">
      <pivotArea dataOnly="0" labelOnly="1" grandRow="1" outline="0" fieldPosition="0"/>
    </format>
    <format dxfId="2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A83468-20E9-4399-8E71-9971E8092564}"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O16:P37" firstHeaderRow="1" firstDataRow="1" firstDataCol="1"/>
  <pivotFields count="13">
    <pivotField numFmtId="14" showAll="0"/>
    <pivotField showAll="0"/>
    <pivotField axis="axisRow" showAll="0">
      <items count="21">
        <item x="0"/>
        <item x="1"/>
        <item x="10"/>
        <item x="2"/>
        <item x="11"/>
        <item x="12"/>
        <item x="13"/>
        <item x="3"/>
        <item x="4"/>
        <item x="14"/>
        <item x="5"/>
        <item x="15"/>
        <item x="6"/>
        <item x="7"/>
        <item x="16"/>
        <item x="8"/>
        <item x="9"/>
        <item x="17"/>
        <item x="18"/>
        <item x="19"/>
        <item t="default"/>
      </items>
    </pivotField>
    <pivotField showAll="0"/>
    <pivotField showAll="0"/>
    <pivotField showAll="0"/>
    <pivotField showAll="0"/>
    <pivotField showAll="0"/>
    <pivotField showAll="0"/>
    <pivotField showAll="0"/>
    <pivotField showAll="0"/>
    <pivotField dataField="1" showAll="0"/>
    <pivotField showAll="0" defaultSubtotal="0"/>
  </pivotFields>
  <rowFields count="1">
    <field x="2"/>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Profit" fld="11" baseField="0" baseItem="0"/>
  </dataFields>
  <formats count="6">
    <format dxfId="20">
      <pivotArea type="all" dataOnly="0" outline="0" fieldPosition="0"/>
    </format>
    <format dxfId="19">
      <pivotArea outline="0" collapsedLevelsAreSubtotals="1" fieldPosition="0"/>
    </format>
    <format dxfId="18">
      <pivotArea field="2" type="button" dataOnly="0" labelOnly="1" outline="0" axis="axisRow" fieldPosition="0"/>
    </format>
    <format dxfId="17">
      <pivotArea dataOnly="0" labelOnly="1" fieldPosition="0">
        <references count="1">
          <reference field="2" count="0"/>
        </references>
      </pivotArea>
    </format>
    <format dxfId="16">
      <pivotArea dataOnly="0" labelOnly="1" grandRow="1" outline="0" fieldPosition="0"/>
    </format>
    <format dxfId="1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65EC9F-FCA9-4801-94AD-317E5318EE86}"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N17:O38" firstHeaderRow="1" firstDataRow="1" firstDataCol="1"/>
  <pivotFields count="12">
    <pivotField numFmtId="14" showAll="0"/>
    <pivotField showAll="0"/>
    <pivotField axis="axisRow" showAll="0">
      <items count="21">
        <item x="0"/>
        <item x="1"/>
        <item x="10"/>
        <item x="2"/>
        <item x="11"/>
        <item x="12"/>
        <item x="13"/>
        <item x="3"/>
        <item x="4"/>
        <item x="14"/>
        <item x="5"/>
        <item x="15"/>
        <item x="6"/>
        <item x="7"/>
        <item x="16"/>
        <item x="8"/>
        <item x="9"/>
        <item x="17"/>
        <item x="18"/>
        <item x="19"/>
        <item t="default"/>
      </items>
    </pivotField>
    <pivotField showAll="0"/>
    <pivotField showAll="0"/>
    <pivotField showAll="0"/>
    <pivotField showAll="0"/>
    <pivotField showAll="0"/>
    <pivotField showAll="0"/>
    <pivotField showAll="0"/>
    <pivotField dataField="1" showAll="0"/>
    <pivotField showAll="0" defaultSubtotal="0"/>
  </pivotFields>
  <rowFields count="1">
    <field x="2"/>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Profit" fld="10" baseField="0" baseItem="0"/>
  </dataFields>
  <formats count="6">
    <format dxfId="6">
      <pivotArea type="all" dataOnly="0" outline="0" fieldPosition="0"/>
    </format>
    <format dxfId="5">
      <pivotArea outline="0" collapsedLevelsAreSubtotals="1" fieldPosition="0"/>
    </format>
    <format dxfId="4">
      <pivotArea field="2" type="button" dataOnly="0" labelOnly="1" outline="0" axis="axisRow" fieldPosition="0"/>
    </format>
    <format dxfId="3">
      <pivotArea dataOnly="0" labelOnly="1" fieldPosition="0">
        <references count="1">
          <reference field="2" count="0"/>
        </references>
      </pivotArea>
    </format>
    <format dxfId="2">
      <pivotArea dataOnly="0" labelOnly="1" grandRow="1" outline="0" fieldPosition="0"/>
    </format>
    <format dxfId="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3C321C-C05C-404F-ABBF-92A0E0C735C3}"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N9:O14" firstHeaderRow="1" firstDataRow="1" firstDataCol="1"/>
  <pivotFields count="12">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5">
    <i>
      <x v="202"/>
    </i>
    <i>
      <x v="209"/>
    </i>
    <i>
      <x v="216"/>
    </i>
    <i>
      <x v="223"/>
    </i>
    <i t="grand">
      <x/>
    </i>
  </rowItems>
  <colItems count="1">
    <i/>
  </colItems>
  <dataFields count="1">
    <dataField name="Sum of Profit" fld="10" baseField="0" baseItem="0"/>
  </dataFields>
  <formats count="6">
    <format dxfId="13">
      <pivotArea type="all" dataOnly="0" outline="0" fieldPosition="0"/>
    </format>
    <format dxfId="12">
      <pivotArea outline="0" collapsedLevelsAreSubtotals="1" fieldPosition="0"/>
    </format>
    <format dxfId="11">
      <pivotArea field="0" type="button" dataOnly="0" labelOnly="1" outline="0" axis="axisRow" fieldPosition="0"/>
    </format>
    <format dxfId="10">
      <pivotArea dataOnly="0" labelOnly="1" fieldPosition="0">
        <references count="1">
          <reference field="0" count="4">
            <x v="202"/>
            <x v="209"/>
            <x v="216"/>
            <x v="223"/>
          </reference>
        </references>
      </pivotArea>
    </format>
    <format dxfId="9">
      <pivotArea dataOnly="0" labelOnly="1" grandRow="1" outline="0" fieldPosition="0"/>
    </format>
    <format dxfId="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17451-805D-451C-A076-2E54AF27C6E1}">
  <dimension ref="B1:Q21"/>
  <sheetViews>
    <sheetView showGridLines="0" tabSelected="1" workbookViewId="0">
      <selection activeCell="R13" sqref="R13"/>
    </sheetView>
  </sheetViews>
  <sheetFormatPr defaultRowHeight="14.4" x14ac:dyDescent="0.3"/>
  <cols>
    <col min="1" max="1" width="0.6640625" style="12" customWidth="1"/>
    <col min="2" max="2" width="33.44140625" style="12" customWidth="1"/>
    <col min="3" max="16384" width="8.88671875" style="12"/>
  </cols>
  <sheetData>
    <row r="1" spans="2:17" ht="3" customHeight="1" x14ac:dyDescent="0.3"/>
    <row r="2" spans="2:17" ht="17.399999999999999" customHeight="1" x14ac:dyDescent="0.3">
      <c r="B2" s="18" t="s">
        <v>56</v>
      </c>
      <c r="C2" s="18"/>
      <c r="D2" s="18"/>
      <c r="E2" s="18"/>
      <c r="F2" s="18"/>
      <c r="G2" s="18"/>
      <c r="H2" s="18"/>
      <c r="I2" s="18"/>
      <c r="J2" s="18"/>
      <c r="K2" s="18"/>
      <c r="L2" s="18"/>
      <c r="M2" s="18"/>
      <c r="N2" s="18"/>
      <c r="O2" s="18"/>
      <c r="P2" s="18"/>
      <c r="Q2" s="18"/>
    </row>
    <row r="3" spans="2:17" x14ac:dyDescent="0.3">
      <c r="B3" s="18"/>
      <c r="C3" s="18"/>
      <c r="D3" s="18"/>
      <c r="E3" s="18"/>
      <c r="F3" s="18"/>
      <c r="G3" s="18"/>
      <c r="H3" s="18"/>
      <c r="I3" s="18"/>
      <c r="J3" s="18"/>
      <c r="K3" s="18"/>
      <c r="L3" s="18"/>
      <c r="M3" s="18"/>
      <c r="N3" s="18"/>
      <c r="O3" s="18"/>
      <c r="P3" s="18"/>
      <c r="Q3" s="18"/>
    </row>
    <row r="4" spans="2:17" x14ac:dyDescent="0.3">
      <c r="B4" s="19"/>
      <c r="C4" s="19"/>
      <c r="D4" s="19"/>
      <c r="E4" s="19"/>
      <c r="F4" s="19"/>
      <c r="G4" s="19"/>
      <c r="H4" s="19"/>
      <c r="I4" s="19"/>
      <c r="J4" s="19"/>
      <c r="K4" s="19"/>
      <c r="L4" s="19"/>
      <c r="M4" s="19"/>
      <c r="N4" s="19"/>
      <c r="O4" s="19"/>
      <c r="P4" s="19"/>
      <c r="Q4" s="19"/>
    </row>
    <row r="5" spans="2:17" x14ac:dyDescent="0.3">
      <c r="B5" s="20" t="s">
        <v>57</v>
      </c>
    </row>
    <row r="7" spans="2:17" ht="43.2" x14ac:dyDescent="0.3">
      <c r="B7" s="21" t="s">
        <v>58</v>
      </c>
      <c r="C7" s="22" t="s">
        <v>59</v>
      </c>
      <c r="D7" s="22" t="s">
        <v>60</v>
      </c>
      <c r="E7" s="22" t="s">
        <v>61</v>
      </c>
      <c r="F7" s="22" t="s">
        <v>62</v>
      </c>
      <c r="G7" s="22" t="s">
        <v>63</v>
      </c>
      <c r="H7" s="22" t="s">
        <v>64</v>
      </c>
      <c r="J7" s="23" t="s">
        <v>65</v>
      </c>
      <c r="K7" s="23"/>
      <c r="L7" s="23"/>
      <c r="M7" s="23"/>
      <c r="N7" s="23"/>
      <c r="O7" s="23"/>
      <c r="P7" s="23"/>
      <c r="Q7" s="23"/>
    </row>
    <row r="8" spans="2:17" x14ac:dyDescent="0.3">
      <c r="B8" s="24" t="s">
        <v>34</v>
      </c>
      <c r="C8" s="25">
        <v>592.3262655252089</v>
      </c>
      <c r="D8" s="25">
        <v>81.564378765962502</v>
      </c>
      <c r="E8" s="25">
        <v>7.262070458782083</v>
      </c>
      <c r="F8" s="26">
        <v>6.6829777599016835E-11</v>
      </c>
      <c r="G8" s="25">
        <v>430.61695152621053</v>
      </c>
      <c r="H8" s="25">
        <v>754.03557952420726</v>
      </c>
      <c r="J8" s="23"/>
      <c r="K8" s="23"/>
      <c r="L8" s="23"/>
      <c r="M8" s="23"/>
      <c r="N8" s="23"/>
      <c r="O8" s="23"/>
      <c r="P8" s="23"/>
      <c r="Q8" s="23"/>
    </row>
    <row r="9" spans="2:17" x14ac:dyDescent="0.3">
      <c r="B9" s="24" t="s">
        <v>4</v>
      </c>
      <c r="C9" s="25">
        <v>-76.987146519573429</v>
      </c>
      <c r="D9" s="25">
        <v>18.126577768768016</v>
      </c>
      <c r="E9" s="25">
        <v>-4.2471969889551806</v>
      </c>
      <c r="F9" s="26">
        <v>4.6615661556392851E-5</v>
      </c>
      <c r="G9" s="25">
        <v>-112.92484996911162</v>
      </c>
      <c r="H9" s="25">
        <v>-41.049443070035238</v>
      </c>
      <c r="J9" s="23"/>
      <c r="K9" s="23"/>
      <c r="L9" s="23"/>
      <c r="M9" s="23"/>
      <c r="N9" s="23"/>
      <c r="O9" s="23"/>
      <c r="P9" s="23"/>
      <c r="Q9" s="23"/>
    </row>
    <row r="10" spans="2:17" x14ac:dyDescent="0.3">
      <c r="B10" s="24" t="s">
        <v>5</v>
      </c>
      <c r="C10" s="25">
        <v>130.66110008862748</v>
      </c>
      <c r="D10" s="25">
        <v>27.238081474097825</v>
      </c>
      <c r="E10" s="25">
        <v>4.7970008538552991</v>
      </c>
      <c r="F10" s="26">
        <v>5.2925262523650929E-6</v>
      </c>
      <c r="G10" s="25">
        <v>76.658954342336528</v>
      </c>
      <c r="H10" s="25">
        <v>184.66324583491843</v>
      </c>
      <c r="J10" s="23"/>
      <c r="K10" s="23"/>
      <c r="L10" s="23"/>
      <c r="M10" s="23"/>
      <c r="N10" s="23"/>
      <c r="O10" s="23"/>
      <c r="P10" s="23"/>
      <c r="Q10" s="23"/>
    </row>
    <row r="11" spans="2:17" x14ac:dyDescent="0.3">
      <c r="B11" s="24" t="s">
        <v>6</v>
      </c>
      <c r="C11" s="25">
        <v>89.44480375908168</v>
      </c>
      <c r="D11" s="25">
        <v>20.269993281317976</v>
      </c>
      <c r="E11" s="25">
        <v>4.4126706169912397</v>
      </c>
      <c r="F11" s="26">
        <v>2.4628862193898371E-5</v>
      </c>
      <c r="G11" s="25">
        <v>49.257570583536321</v>
      </c>
      <c r="H11" s="25">
        <v>129.63203693462702</v>
      </c>
      <c r="J11" s="23"/>
      <c r="K11" s="23"/>
      <c r="L11" s="23"/>
      <c r="M11" s="23"/>
      <c r="N11" s="23"/>
      <c r="O11" s="23"/>
      <c r="P11" s="23"/>
      <c r="Q11" s="23"/>
    </row>
    <row r="15" spans="2:17" x14ac:dyDescent="0.3">
      <c r="B15" s="20" t="s">
        <v>66</v>
      </c>
    </row>
    <row r="17" spans="2:8" ht="43.2" x14ac:dyDescent="0.3">
      <c r="B17" s="21" t="s">
        <v>58</v>
      </c>
      <c r="C17" s="22" t="s">
        <v>59</v>
      </c>
      <c r="D17" s="22" t="s">
        <v>60</v>
      </c>
      <c r="E17" s="22" t="s">
        <v>61</v>
      </c>
      <c r="F17" s="22" t="s">
        <v>62</v>
      </c>
      <c r="G17" s="22" t="s">
        <v>63</v>
      </c>
      <c r="H17" s="22" t="s">
        <v>64</v>
      </c>
    </row>
    <row r="18" spans="2:8" x14ac:dyDescent="0.3">
      <c r="B18" s="24" t="s">
        <v>34</v>
      </c>
      <c r="C18" s="25">
        <v>388.05622971485542</v>
      </c>
      <c r="D18" s="25">
        <v>45.194390857327235</v>
      </c>
      <c r="E18" s="25">
        <v>8.5863803528163043</v>
      </c>
      <c r="F18" s="26">
        <v>8.3752121082148907E-14</v>
      </c>
      <c r="G18" s="25">
        <v>298.45395415396035</v>
      </c>
      <c r="H18" s="25">
        <v>477.65850527575049</v>
      </c>
    </row>
    <row r="19" spans="2:8" x14ac:dyDescent="0.3">
      <c r="B19" s="24" t="s">
        <v>4</v>
      </c>
      <c r="C19" s="25">
        <v>-36.1949767815995</v>
      </c>
      <c r="D19" s="25">
        <v>10.671854459578412</v>
      </c>
      <c r="E19" s="25">
        <v>-3.3916295353065911</v>
      </c>
      <c r="F19" s="26">
        <v>9.7744394503229692E-4</v>
      </c>
      <c r="G19" s="25">
        <v>-57.35296621111921</v>
      </c>
      <c r="H19" s="25">
        <v>-15.036987352079791</v>
      </c>
    </row>
    <row r="20" spans="2:8" x14ac:dyDescent="0.3">
      <c r="B20" s="24" t="s">
        <v>5</v>
      </c>
      <c r="C20" s="25">
        <v>107.78120248961118</v>
      </c>
      <c r="D20" s="25">
        <v>23.53522981379249</v>
      </c>
      <c r="E20" s="25">
        <v>4.5795687291928422</v>
      </c>
      <c r="F20" s="26">
        <v>1.2749830355263114E-5</v>
      </c>
      <c r="G20" s="25">
        <v>61.120320305765283</v>
      </c>
      <c r="H20" s="25">
        <v>154.44208467345706</v>
      </c>
    </row>
    <row r="21" spans="2:8" x14ac:dyDescent="0.3">
      <c r="B21" s="24" t="s">
        <v>6</v>
      </c>
      <c r="C21" s="25">
        <v>63.788995977713903</v>
      </c>
      <c r="D21" s="25">
        <v>14.240684761803486</v>
      </c>
      <c r="E21" s="25">
        <v>4.4793489249062954</v>
      </c>
      <c r="F21" s="26">
        <v>1.8965836177331497E-5</v>
      </c>
      <c r="G21" s="25">
        <v>35.555453363297147</v>
      </c>
      <c r="H21" s="25">
        <v>92.022538592130658</v>
      </c>
    </row>
  </sheetData>
  <mergeCells count="2">
    <mergeCell ref="B2:Q3"/>
    <mergeCell ref="J7:Q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6EF94-FCFB-4E81-9E43-D417FC28A29B}">
  <dimension ref="B1:Q11"/>
  <sheetViews>
    <sheetView showGridLines="0" workbookViewId="0">
      <selection activeCell="B2" sqref="B2:P3"/>
    </sheetView>
  </sheetViews>
  <sheetFormatPr defaultRowHeight="14.4" x14ac:dyDescent="0.3"/>
  <cols>
    <col min="1" max="1" width="0.5546875" style="12" customWidth="1"/>
    <col min="2" max="2" width="31" style="12" customWidth="1"/>
    <col min="3" max="16384" width="8.88671875" style="12"/>
  </cols>
  <sheetData>
    <row r="1" spans="2:17" s="12" customFormat="1" ht="3.6" customHeight="1" x14ac:dyDescent="0.3"/>
    <row r="2" spans="2:17" s="12" customFormat="1" x14ac:dyDescent="0.3">
      <c r="B2" s="18" t="s">
        <v>69</v>
      </c>
      <c r="C2" s="18"/>
      <c r="D2" s="18"/>
      <c r="E2" s="18"/>
      <c r="F2" s="18"/>
      <c r="G2" s="18"/>
      <c r="H2" s="18"/>
      <c r="I2" s="18"/>
      <c r="J2" s="18"/>
      <c r="K2" s="18"/>
      <c r="L2" s="18"/>
      <c r="M2" s="18"/>
      <c r="N2" s="18"/>
      <c r="O2" s="18"/>
      <c r="P2" s="18"/>
    </row>
    <row r="3" spans="2:17" s="12" customFormat="1" x14ac:dyDescent="0.3">
      <c r="B3" s="18"/>
      <c r="C3" s="18"/>
      <c r="D3" s="18"/>
      <c r="E3" s="18"/>
      <c r="F3" s="18"/>
      <c r="G3" s="18"/>
      <c r="H3" s="18"/>
      <c r="I3" s="18"/>
      <c r="J3" s="18"/>
      <c r="K3" s="18"/>
      <c r="L3" s="18"/>
      <c r="M3" s="18"/>
      <c r="N3" s="18"/>
      <c r="O3" s="18"/>
      <c r="P3" s="18"/>
    </row>
    <row r="5" spans="2:17" s="12" customFormat="1" x14ac:dyDescent="0.3">
      <c r="B5" s="20" t="s">
        <v>68</v>
      </c>
    </row>
    <row r="7" spans="2:17" s="12" customFormat="1" ht="43.2" x14ac:dyDescent="0.3">
      <c r="B7" s="21" t="s">
        <v>58</v>
      </c>
      <c r="C7" s="22" t="s">
        <v>59</v>
      </c>
      <c r="D7" s="22" t="s">
        <v>60</v>
      </c>
      <c r="E7" s="22" t="s">
        <v>61</v>
      </c>
      <c r="F7" s="22" t="s">
        <v>62</v>
      </c>
      <c r="G7" s="22" t="s">
        <v>63</v>
      </c>
      <c r="H7" s="22" t="s">
        <v>64</v>
      </c>
      <c r="J7" s="23" t="s">
        <v>67</v>
      </c>
      <c r="K7" s="23"/>
      <c r="L7" s="23"/>
      <c r="M7" s="23"/>
      <c r="N7" s="23"/>
      <c r="O7" s="23"/>
      <c r="P7" s="23"/>
      <c r="Q7" s="23"/>
    </row>
    <row r="8" spans="2:17" s="12" customFormat="1" x14ac:dyDescent="0.3">
      <c r="B8" s="24" t="s">
        <v>34</v>
      </c>
      <c r="C8" s="25">
        <v>450.92854132483478</v>
      </c>
      <c r="D8" s="25">
        <v>46.065684486478453</v>
      </c>
      <c r="E8" s="25">
        <v>9.7888166940663766</v>
      </c>
      <c r="F8" s="26">
        <v>5.8248948720964184E-19</v>
      </c>
      <c r="G8" s="25">
        <v>360.13273299898515</v>
      </c>
      <c r="H8" s="25">
        <v>541.72434965068442</v>
      </c>
      <c r="J8" s="23"/>
      <c r="K8" s="23"/>
      <c r="L8" s="23"/>
      <c r="M8" s="23"/>
      <c r="N8" s="23"/>
      <c r="O8" s="23"/>
      <c r="P8" s="23"/>
      <c r="Q8" s="23"/>
    </row>
    <row r="9" spans="2:17" s="12" customFormat="1" x14ac:dyDescent="0.3">
      <c r="B9" s="24" t="s">
        <v>4</v>
      </c>
      <c r="C9" s="25">
        <v>-48.705348402357835</v>
      </c>
      <c r="D9" s="25">
        <v>10.593971931538498</v>
      </c>
      <c r="E9" s="25">
        <v>-4.5974586979375411</v>
      </c>
      <c r="F9" s="26">
        <v>7.2767230119286097E-6</v>
      </c>
      <c r="G9" s="25">
        <v>-69.586146237625883</v>
      </c>
      <c r="H9" s="25">
        <v>-27.824550567089787</v>
      </c>
      <c r="J9" s="23"/>
      <c r="K9" s="23"/>
      <c r="L9" s="23"/>
      <c r="M9" s="23"/>
      <c r="N9" s="23"/>
      <c r="O9" s="23"/>
      <c r="P9" s="23"/>
      <c r="Q9" s="23"/>
    </row>
    <row r="10" spans="2:17" s="12" customFormat="1" x14ac:dyDescent="0.3">
      <c r="B10" s="24" t="s">
        <v>5</v>
      </c>
      <c r="C10" s="25">
        <v>136.26780795730843</v>
      </c>
      <c r="D10" s="25">
        <v>18.723561997958129</v>
      </c>
      <c r="E10" s="25">
        <v>7.2778784278423583</v>
      </c>
      <c r="F10" s="26">
        <v>6.2043703508152248E-12</v>
      </c>
      <c r="G10" s="25">
        <v>99.363527356793952</v>
      </c>
      <c r="H10" s="25">
        <v>173.17208855782292</v>
      </c>
      <c r="J10" s="23"/>
      <c r="K10" s="23"/>
      <c r="L10" s="23"/>
      <c r="M10" s="23"/>
      <c r="N10" s="23"/>
      <c r="O10" s="23"/>
      <c r="P10" s="23"/>
      <c r="Q10" s="23"/>
    </row>
    <row r="11" spans="2:17" s="12" customFormat="1" x14ac:dyDescent="0.3">
      <c r="B11" s="24" t="s">
        <v>6</v>
      </c>
      <c r="C11" s="25">
        <v>87.924967308069981</v>
      </c>
      <c r="D11" s="25">
        <v>12.897458385570058</v>
      </c>
      <c r="E11" s="25">
        <v>6.8172320994997158</v>
      </c>
      <c r="F11" s="26">
        <v>9.1390228718069011E-11</v>
      </c>
      <c r="G11" s="25">
        <v>62.503980460244634</v>
      </c>
      <c r="H11" s="25">
        <v>113.34595415589533</v>
      </c>
      <c r="J11" s="23"/>
      <c r="K11" s="23"/>
      <c r="L11" s="23"/>
      <c r="M11" s="23"/>
      <c r="N11" s="23"/>
      <c r="O11" s="23"/>
      <c r="P11" s="23"/>
      <c r="Q11" s="23"/>
    </row>
  </sheetData>
  <mergeCells count="2">
    <mergeCell ref="B2:P3"/>
    <mergeCell ref="J7:Q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76267-A996-4EE9-90E5-A7333236D84F}">
  <sheetPr codeName="Sheet6"/>
  <dimension ref="A1:AF221"/>
  <sheetViews>
    <sheetView showGridLines="0" workbookViewId="0">
      <selection activeCell="O9" sqref="O9"/>
    </sheetView>
  </sheetViews>
  <sheetFormatPr defaultRowHeight="14.4" x14ac:dyDescent="0.3"/>
  <cols>
    <col min="1" max="1" width="11.44140625" customWidth="1"/>
    <col min="2" max="2" width="6.21875" bestFit="1" customWidth="1"/>
    <col min="3" max="3" width="19.21875" bestFit="1" customWidth="1"/>
    <col min="4" max="4" width="11.6640625" bestFit="1" customWidth="1"/>
    <col min="5" max="5" width="17" bestFit="1" customWidth="1"/>
    <col min="6" max="6" width="5.5546875" bestFit="1" customWidth="1"/>
    <col min="7" max="7" width="8.109375" bestFit="1" customWidth="1"/>
    <col min="8" max="8" width="10.21875" bestFit="1" customWidth="1"/>
    <col min="9" max="9" width="13" bestFit="1" customWidth="1"/>
    <col min="10" max="10" width="16" bestFit="1" customWidth="1"/>
    <col min="11" max="11" width="12.5546875" bestFit="1" customWidth="1"/>
    <col min="13" max="14" width="8.88671875" style="12"/>
    <col min="15" max="15" width="24.33203125" customWidth="1"/>
    <col min="16" max="16" width="12.21875" bestFit="1" customWidth="1"/>
    <col min="17" max="17" width="13.44140625" bestFit="1" customWidth="1"/>
    <col min="18" max="18" width="12.21875" bestFit="1" customWidth="1"/>
    <col min="19" max="19" width="11.6640625" bestFit="1" customWidth="1"/>
  </cols>
  <sheetData>
    <row r="1" spans="1:32" ht="14.4" customHeight="1" x14ac:dyDescent="0.3">
      <c r="A1" s="42" t="s">
        <v>0</v>
      </c>
      <c r="B1" s="35" t="s">
        <v>1</v>
      </c>
      <c r="C1" s="35" t="s">
        <v>2</v>
      </c>
      <c r="D1" s="43" t="s">
        <v>3</v>
      </c>
      <c r="E1" s="43" t="s">
        <v>4</v>
      </c>
      <c r="F1" s="43" t="s">
        <v>5</v>
      </c>
      <c r="G1" s="43" t="s">
        <v>6</v>
      </c>
      <c r="H1" s="42" t="s">
        <v>39</v>
      </c>
      <c r="I1" s="35" t="s">
        <v>40</v>
      </c>
      <c r="J1" s="35" t="s">
        <v>41</v>
      </c>
      <c r="K1" s="43" t="s">
        <v>42</v>
      </c>
    </row>
    <row r="2" spans="1:32" ht="14.4" customHeight="1" x14ac:dyDescent="0.3">
      <c r="A2" s="41">
        <v>40302</v>
      </c>
      <c r="B2" s="32" t="s">
        <v>7</v>
      </c>
      <c r="C2" s="32" t="s">
        <v>8</v>
      </c>
      <c r="D2" s="32">
        <v>270.74889999999999</v>
      </c>
      <c r="E2" s="32">
        <v>4.29</v>
      </c>
      <c r="F2" s="32">
        <v>0</v>
      </c>
      <c r="G2" s="32">
        <v>0</v>
      </c>
      <c r="H2" s="32">
        <v>1</v>
      </c>
      <c r="I2" s="32">
        <v>0</v>
      </c>
      <c r="J2" s="32">
        <v>0</v>
      </c>
      <c r="K2" s="32">
        <v>4.29</v>
      </c>
    </row>
    <row r="3" spans="1:32" x14ac:dyDescent="0.3">
      <c r="A3" s="41">
        <v>40309</v>
      </c>
      <c r="B3" s="32" t="s">
        <v>7</v>
      </c>
      <c r="C3" s="32" t="s">
        <v>8</v>
      </c>
      <c r="D3" s="32">
        <v>314.50582439999999</v>
      </c>
      <c r="E3" s="32">
        <v>4.29</v>
      </c>
      <c r="F3" s="32">
        <v>1</v>
      </c>
      <c r="G3" s="32">
        <v>0</v>
      </c>
      <c r="H3" s="32">
        <v>1</v>
      </c>
      <c r="I3" s="32">
        <v>1</v>
      </c>
      <c r="J3" s="32">
        <v>0</v>
      </c>
      <c r="K3" s="32">
        <v>4.29</v>
      </c>
      <c r="O3" s="12"/>
    </row>
    <row r="4" spans="1:32" x14ac:dyDescent="0.3">
      <c r="A4" s="41">
        <v>40316</v>
      </c>
      <c r="B4" s="32" t="s">
        <v>7</v>
      </c>
      <c r="C4" s="32" t="s">
        <v>8</v>
      </c>
      <c r="D4" s="32">
        <v>390.60697920000001</v>
      </c>
      <c r="E4" s="32">
        <v>4.0858333330000001</v>
      </c>
      <c r="F4" s="32">
        <v>0</v>
      </c>
      <c r="G4" s="32">
        <v>1</v>
      </c>
      <c r="H4" s="32">
        <v>1</v>
      </c>
      <c r="I4" s="32">
        <v>0</v>
      </c>
      <c r="J4" s="32">
        <v>1</v>
      </c>
      <c r="K4" s="32">
        <v>4.0858333330000001</v>
      </c>
      <c r="O4" s="10"/>
    </row>
    <row r="5" spans="1:32" x14ac:dyDescent="0.3">
      <c r="A5" s="41">
        <v>40323</v>
      </c>
      <c r="B5" s="32" t="s">
        <v>7</v>
      </c>
      <c r="C5" s="32" t="s">
        <v>8</v>
      </c>
      <c r="D5" s="32">
        <v>249.86237980000001</v>
      </c>
      <c r="E5" s="32">
        <v>4.0858333330000001</v>
      </c>
      <c r="F5" s="32">
        <v>0</v>
      </c>
      <c r="G5" s="32">
        <v>1</v>
      </c>
      <c r="H5" s="32">
        <v>1</v>
      </c>
      <c r="I5" s="32">
        <v>0</v>
      </c>
      <c r="J5" s="32">
        <v>1</v>
      </c>
      <c r="K5" s="32">
        <v>4.0858333330000001</v>
      </c>
      <c r="M5" s="29" t="s">
        <v>71</v>
      </c>
      <c r="N5" s="30"/>
      <c r="O5" s="30"/>
      <c r="P5" s="30"/>
      <c r="Q5" s="30"/>
      <c r="R5" s="30"/>
      <c r="S5" s="30"/>
      <c r="T5" s="30"/>
      <c r="U5" s="30"/>
      <c r="V5" s="31"/>
      <c r="W5" s="12"/>
      <c r="X5" s="12"/>
      <c r="Y5" s="12"/>
      <c r="Z5" s="12"/>
      <c r="AA5" s="12"/>
      <c r="AB5" s="12"/>
    </row>
    <row r="6" spans="1:32" ht="14.4" customHeight="1" x14ac:dyDescent="0.3">
      <c r="A6" s="41">
        <v>40330</v>
      </c>
      <c r="B6" s="32" t="s">
        <v>7</v>
      </c>
      <c r="C6" s="32" t="s">
        <v>8</v>
      </c>
      <c r="D6" s="32">
        <v>222.03389429999999</v>
      </c>
      <c r="E6" s="32">
        <v>4.7931249999999999</v>
      </c>
      <c r="F6" s="32">
        <v>0</v>
      </c>
      <c r="G6" s="32">
        <v>1</v>
      </c>
      <c r="H6" s="32">
        <v>1</v>
      </c>
      <c r="I6" s="32">
        <v>0</v>
      </c>
      <c r="J6" s="32">
        <v>1</v>
      </c>
      <c r="K6" s="32">
        <v>4.7931249999999999</v>
      </c>
      <c r="O6" s="28"/>
      <c r="P6" s="28" t="s">
        <v>36</v>
      </c>
      <c r="Q6" s="28" t="s">
        <v>35</v>
      </c>
      <c r="R6" s="28" t="s">
        <v>37</v>
      </c>
      <c r="S6" s="28" t="s">
        <v>38</v>
      </c>
      <c r="T6" s="12"/>
    </row>
    <row r="7" spans="1:32" x14ac:dyDescent="0.3">
      <c r="A7" s="41">
        <v>40337</v>
      </c>
      <c r="B7" s="32" t="s">
        <v>7</v>
      </c>
      <c r="C7" s="32" t="s">
        <v>8</v>
      </c>
      <c r="D7" s="32">
        <v>276.35819709999998</v>
      </c>
      <c r="E7" s="32">
        <v>4.1471428570000004</v>
      </c>
      <c r="F7" s="32">
        <v>0</v>
      </c>
      <c r="G7" s="32">
        <v>0</v>
      </c>
      <c r="H7" s="32">
        <v>1</v>
      </c>
      <c r="I7" s="32">
        <v>0</v>
      </c>
      <c r="J7" s="32">
        <v>0</v>
      </c>
      <c r="K7" s="32">
        <v>4.1471428570000004</v>
      </c>
      <c r="O7" s="13" t="s">
        <v>34</v>
      </c>
      <c r="P7" s="13">
        <v>472.23789052850373</v>
      </c>
      <c r="Q7" s="13">
        <v>45.592862229738692</v>
      </c>
      <c r="R7" s="13">
        <v>10.357715384240098</v>
      </c>
      <c r="S7" s="13">
        <v>1.1799597981574287E-20</v>
      </c>
      <c r="T7" s="12"/>
    </row>
    <row r="8" spans="1:32" x14ac:dyDescent="0.3">
      <c r="A8" s="41">
        <v>40344</v>
      </c>
      <c r="B8" s="32" t="s">
        <v>7</v>
      </c>
      <c r="C8" s="32" t="s">
        <v>8</v>
      </c>
      <c r="D8" s="32">
        <v>294.86318139999997</v>
      </c>
      <c r="E8" s="32">
        <v>4.1471428570000004</v>
      </c>
      <c r="F8" s="32">
        <v>0</v>
      </c>
      <c r="G8" s="32">
        <v>0</v>
      </c>
      <c r="H8" s="32">
        <v>1</v>
      </c>
      <c r="I8" s="32">
        <v>0</v>
      </c>
      <c r="J8" s="32">
        <v>0</v>
      </c>
      <c r="K8" s="32">
        <v>4.1471428570000004</v>
      </c>
      <c r="O8" s="13" t="s">
        <v>4</v>
      </c>
      <c r="P8" s="13">
        <v>-57.311178233440764</v>
      </c>
      <c r="Q8" s="13">
        <v>10.714701652047475</v>
      </c>
      <c r="R8" s="13">
        <v>-5.348835655399621</v>
      </c>
      <c r="S8" s="13">
        <v>2.25828276187431E-7</v>
      </c>
      <c r="T8" s="12"/>
    </row>
    <row r="9" spans="1:32" x14ac:dyDescent="0.3">
      <c r="A9" s="41">
        <v>40351</v>
      </c>
      <c r="B9" s="32" t="s">
        <v>7</v>
      </c>
      <c r="C9" s="32" t="s">
        <v>8</v>
      </c>
      <c r="D9" s="32">
        <v>383.45580710000002</v>
      </c>
      <c r="E9" s="32">
        <v>4.05</v>
      </c>
      <c r="F9" s="32">
        <v>1</v>
      </c>
      <c r="G9" s="32">
        <v>0</v>
      </c>
      <c r="H9" s="32">
        <v>1</v>
      </c>
      <c r="I9" s="32">
        <v>1</v>
      </c>
      <c r="J9" s="32">
        <v>0</v>
      </c>
      <c r="K9" s="32">
        <v>4.05</v>
      </c>
      <c r="O9" s="13" t="s">
        <v>5</v>
      </c>
      <c r="P9" s="13">
        <v>125.99656874936653</v>
      </c>
      <c r="Q9" s="13">
        <v>18.611155070881114</v>
      </c>
      <c r="R9" s="13">
        <v>6.7699488972879438</v>
      </c>
      <c r="S9" s="13">
        <v>1.2083206062251037E-10</v>
      </c>
      <c r="T9" s="12"/>
    </row>
    <row r="10" spans="1:32" x14ac:dyDescent="0.3">
      <c r="A10" s="41">
        <v>40358</v>
      </c>
      <c r="B10" s="32" t="s">
        <v>7</v>
      </c>
      <c r="C10" s="32" t="s">
        <v>8</v>
      </c>
      <c r="D10" s="32">
        <v>300.29424460000001</v>
      </c>
      <c r="E10" s="32">
        <v>4.05</v>
      </c>
      <c r="F10" s="32">
        <v>0</v>
      </c>
      <c r="G10" s="32">
        <v>1</v>
      </c>
      <c r="H10" s="32">
        <v>1</v>
      </c>
      <c r="I10" s="32">
        <v>0</v>
      </c>
      <c r="J10" s="32">
        <v>1</v>
      </c>
      <c r="K10" s="32">
        <v>4.05</v>
      </c>
      <c r="O10" s="13" t="s">
        <v>6</v>
      </c>
      <c r="P10" s="13">
        <v>79.262985070461468</v>
      </c>
      <c r="Q10" s="13">
        <v>12.914354812118825</v>
      </c>
      <c r="R10" s="13">
        <v>6.1375876862296765</v>
      </c>
      <c r="S10" s="13">
        <v>3.9842977765029654E-9</v>
      </c>
      <c r="T10" s="12"/>
    </row>
    <row r="11" spans="1:32" ht="15" thickBot="1" x14ac:dyDescent="0.35">
      <c r="A11" s="41">
        <v>40365</v>
      </c>
      <c r="B11" s="32" t="s">
        <v>7</v>
      </c>
      <c r="C11" s="32" t="s">
        <v>8</v>
      </c>
      <c r="D11" s="32">
        <v>296.74312209999999</v>
      </c>
      <c r="E11" s="32">
        <v>4.5813333329999999</v>
      </c>
      <c r="F11" s="32">
        <v>0</v>
      </c>
      <c r="G11" s="32">
        <v>1</v>
      </c>
      <c r="H11" s="32">
        <v>1</v>
      </c>
      <c r="I11" s="32">
        <v>0</v>
      </c>
      <c r="J11" s="32">
        <v>1</v>
      </c>
      <c r="K11" s="32">
        <v>4.5813333329999999</v>
      </c>
      <c r="O11" s="11" t="s">
        <v>39</v>
      </c>
      <c r="P11" s="11">
        <v>37.5448100541022</v>
      </c>
      <c r="Q11" s="11">
        <v>11.705788885157233</v>
      </c>
      <c r="R11" s="11">
        <v>3.2073711923600863</v>
      </c>
      <c r="S11" s="11">
        <v>1.5439205557508699E-3</v>
      </c>
    </row>
    <row r="12" spans="1:32" x14ac:dyDescent="0.3">
      <c r="A12" s="41">
        <v>40372</v>
      </c>
      <c r="B12" s="32" t="s">
        <v>7</v>
      </c>
      <c r="C12" s="32" t="s">
        <v>8</v>
      </c>
      <c r="D12" s="32">
        <v>429.79776570000001</v>
      </c>
      <c r="E12" s="32">
        <v>3.556923077</v>
      </c>
      <c r="F12" s="32">
        <v>0</v>
      </c>
      <c r="G12" s="32">
        <v>1</v>
      </c>
      <c r="H12" s="32">
        <v>1</v>
      </c>
      <c r="I12" s="32">
        <v>0</v>
      </c>
      <c r="J12" s="32">
        <v>1</v>
      </c>
      <c r="K12" s="32">
        <v>3.556923077</v>
      </c>
      <c r="O12" s="13"/>
      <c r="P12" s="13"/>
      <c r="Q12" s="13"/>
      <c r="R12" s="13"/>
      <c r="S12" s="13"/>
      <c r="Y12" s="23" t="s">
        <v>70</v>
      </c>
      <c r="Z12" s="23"/>
      <c r="AA12" s="23"/>
      <c r="AB12" s="23"/>
      <c r="AC12" s="23"/>
      <c r="AD12" s="23"/>
      <c r="AE12" s="23"/>
      <c r="AF12" s="23"/>
    </row>
    <row r="13" spans="1:32" ht="15" thickBot="1" x14ac:dyDescent="0.35">
      <c r="A13" s="41">
        <v>40302</v>
      </c>
      <c r="B13" s="32" t="s">
        <v>7</v>
      </c>
      <c r="C13" s="32" t="s">
        <v>9</v>
      </c>
      <c r="D13" s="32">
        <v>297.217085</v>
      </c>
      <c r="E13" s="32">
        <v>4.29</v>
      </c>
      <c r="F13" s="32">
        <v>0</v>
      </c>
      <c r="G13" s="32">
        <v>0</v>
      </c>
      <c r="H13" s="32">
        <v>1</v>
      </c>
      <c r="I13" s="32">
        <v>0</v>
      </c>
      <c r="J13" s="32">
        <v>0</v>
      </c>
      <c r="K13" s="32">
        <v>4.29</v>
      </c>
      <c r="M13" s="27" t="s">
        <v>72</v>
      </c>
      <c r="N13" s="27"/>
      <c r="O13" s="27"/>
      <c r="P13" s="27"/>
      <c r="Q13" s="27"/>
      <c r="R13" s="27"/>
      <c r="S13" s="27"/>
      <c r="T13" s="27"/>
      <c r="U13" s="27"/>
      <c r="V13" s="27"/>
      <c r="Y13" s="23"/>
      <c r="Z13" s="23"/>
      <c r="AA13" s="23"/>
      <c r="AB13" s="23"/>
      <c r="AC13" s="23"/>
      <c r="AD13" s="23"/>
      <c r="AE13" s="23"/>
      <c r="AF13" s="23"/>
    </row>
    <row r="14" spans="1:32" x14ac:dyDescent="0.3">
      <c r="A14" s="41">
        <v>40309</v>
      </c>
      <c r="B14" s="32" t="s">
        <v>7</v>
      </c>
      <c r="C14" s="32" t="s">
        <v>9</v>
      </c>
      <c r="D14" s="32">
        <v>268.40556670000001</v>
      </c>
      <c r="E14" s="32">
        <v>4.29</v>
      </c>
      <c r="F14" s="32">
        <v>0</v>
      </c>
      <c r="G14" s="32">
        <v>0</v>
      </c>
      <c r="H14" s="32">
        <v>1</v>
      </c>
      <c r="I14" s="32">
        <v>0</v>
      </c>
      <c r="J14" s="32">
        <v>0</v>
      </c>
      <c r="K14" s="32">
        <v>4.29</v>
      </c>
      <c r="O14" s="15"/>
      <c r="P14" s="15" t="s">
        <v>36</v>
      </c>
      <c r="Q14" s="15" t="s">
        <v>35</v>
      </c>
      <c r="R14" s="15" t="s">
        <v>37</v>
      </c>
      <c r="S14" s="15" t="s">
        <v>38</v>
      </c>
      <c r="Y14" s="23"/>
      <c r="Z14" s="23"/>
      <c r="AA14" s="23"/>
      <c r="AB14" s="23"/>
      <c r="AC14" s="23"/>
      <c r="AD14" s="23"/>
      <c r="AE14" s="23"/>
      <c r="AF14" s="23"/>
    </row>
    <row r="15" spans="1:32" x14ac:dyDescent="0.3">
      <c r="A15" s="41">
        <v>40316</v>
      </c>
      <c r="B15" s="32" t="s">
        <v>7</v>
      </c>
      <c r="C15" s="32" t="s">
        <v>9</v>
      </c>
      <c r="D15" s="32">
        <v>206.02798849999999</v>
      </c>
      <c r="E15" s="32">
        <v>4.0858333330000001</v>
      </c>
      <c r="F15" s="32">
        <v>0</v>
      </c>
      <c r="G15" s="32">
        <v>0</v>
      </c>
      <c r="H15" s="32">
        <v>1</v>
      </c>
      <c r="I15" s="32">
        <v>0</v>
      </c>
      <c r="J15" s="32">
        <v>0</v>
      </c>
      <c r="K15" s="32">
        <v>4.0858333330000001</v>
      </c>
      <c r="O15" s="13" t="s">
        <v>34</v>
      </c>
      <c r="P15" s="13">
        <v>376.74432485045099</v>
      </c>
      <c r="Q15" s="13">
        <v>64.890029514809271</v>
      </c>
      <c r="R15" s="13">
        <v>5.805889250897474</v>
      </c>
      <c r="S15" s="13">
        <v>2.2908925002085716E-8</v>
      </c>
      <c r="Y15" s="23"/>
      <c r="Z15" s="23"/>
      <c r="AA15" s="23"/>
      <c r="AB15" s="23"/>
      <c r="AC15" s="23"/>
      <c r="AD15" s="23"/>
      <c r="AE15" s="23"/>
      <c r="AF15" s="23"/>
    </row>
    <row r="16" spans="1:32" x14ac:dyDescent="0.3">
      <c r="A16" s="41">
        <v>40323</v>
      </c>
      <c r="B16" s="32" t="s">
        <v>7</v>
      </c>
      <c r="C16" s="32" t="s">
        <v>9</v>
      </c>
      <c r="D16" s="32">
        <v>201.9673415</v>
      </c>
      <c r="E16" s="32">
        <v>4.0858333330000001</v>
      </c>
      <c r="F16" s="32">
        <v>0</v>
      </c>
      <c r="G16" s="32">
        <v>0</v>
      </c>
      <c r="H16" s="32">
        <v>1</v>
      </c>
      <c r="I16" s="32">
        <v>0</v>
      </c>
      <c r="J16" s="32">
        <v>0</v>
      </c>
      <c r="K16" s="32">
        <v>4.0858333330000001</v>
      </c>
      <c r="O16" s="13" t="s">
        <v>4</v>
      </c>
      <c r="P16" s="13">
        <v>-34.364777001516757</v>
      </c>
      <c r="Q16" s="13">
        <v>15.426763989958932</v>
      </c>
      <c r="R16" s="13">
        <v>-2.2276076190628387</v>
      </c>
      <c r="S16" s="13">
        <v>2.6947814603322986E-2</v>
      </c>
      <c r="Y16" s="23"/>
      <c r="Z16" s="23"/>
      <c r="AA16" s="23"/>
      <c r="AB16" s="23"/>
      <c r="AC16" s="23"/>
      <c r="AD16" s="23"/>
      <c r="AE16" s="23"/>
      <c r="AF16" s="23"/>
    </row>
    <row r="17" spans="1:22" x14ac:dyDescent="0.3">
      <c r="A17" s="41">
        <v>40330</v>
      </c>
      <c r="B17" s="32" t="s">
        <v>7</v>
      </c>
      <c r="C17" s="32" t="s">
        <v>9</v>
      </c>
      <c r="D17" s="32">
        <v>239.72697460000001</v>
      </c>
      <c r="E17" s="32">
        <v>3.84</v>
      </c>
      <c r="F17" s="32">
        <v>0</v>
      </c>
      <c r="G17" s="32">
        <v>0</v>
      </c>
      <c r="H17" s="32">
        <v>1</v>
      </c>
      <c r="I17" s="32">
        <v>0</v>
      </c>
      <c r="J17" s="32">
        <v>0</v>
      </c>
      <c r="K17" s="32">
        <v>3.84</v>
      </c>
      <c r="O17" s="13" t="s">
        <v>5</v>
      </c>
      <c r="P17" s="13">
        <v>124.58623018478619</v>
      </c>
      <c r="Q17" s="13">
        <v>18.486240982222068</v>
      </c>
      <c r="R17" s="13">
        <v>6.7394031217378831</v>
      </c>
      <c r="S17" s="13">
        <v>1.4507087560899316E-10</v>
      </c>
    </row>
    <row r="18" spans="1:22" x14ac:dyDescent="0.3">
      <c r="A18" s="41">
        <v>40337</v>
      </c>
      <c r="B18" s="32" t="s">
        <v>7</v>
      </c>
      <c r="C18" s="32" t="s">
        <v>9</v>
      </c>
      <c r="D18" s="32">
        <v>171.3928186</v>
      </c>
      <c r="E18" s="32">
        <v>4.2592307690000002</v>
      </c>
      <c r="F18" s="32">
        <v>0</v>
      </c>
      <c r="G18" s="32">
        <v>0</v>
      </c>
      <c r="H18" s="32">
        <v>1</v>
      </c>
      <c r="I18" s="32">
        <v>0</v>
      </c>
      <c r="J18" s="32">
        <v>0</v>
      </c>
      <c r="K18" s="32">
        <v>4.2592307690000002</v>
      </c>
      <c r="O18" s="13" t="s">
        <v>6</v>
      </c>
      <c r="P18" s="13">
        <v>79.890891531565757</v>
      </c>
      <c r="Q18" s="13">
        <v>12.822466666946717</v>
      </c>
      <c r="R18" s="13">
        <v>6.2305400050292628</v>
      </c>
      <c r="S18" s="13">
        <v>2.4331371758374894E-9</v>
      </c>
    </row>
    <row r="19" spans="1:22" x14ac:dyDescent="0.3">
      <c r="A19" s="41">
        <v>40344</v>
      </c>
      <c r="B19" s="32" t="s">
        <v>7</v>
      </c>
      <c r="C19" s="32" t="s">
        <v>9</v>
      </c>
      <c r="D19" s="32">
        <v>172.74559450000001</v>
      </c>
      <c r="E19" s="32">
        <v>4.99</v>
      </c>
      <c r="F19" s="32">
        <v>0</v>
      </c>
      <c r="G19" s="32">
        <v>0</v>
      </c>
      <c r="H19" s="32">
        <v>1</v>
      </c>
      <c r="I19" s="32">
        <v>0</v>
      </c>
      <c r="J19" s="32">
        <v>0</v>
      </c>
      <c r="K19" s="32">
        <v>4.99</v>
      </c>
      <c r="O19" s="13" t="s">
        <v>39</v>
      </c>
      <c r="P19" s="13">
        <v>223.52566016020768</v>
      </c>
      <c r="Q19" s="13">
        <v>91.312818697318505</v>
      </c>
      <c r="R19" s="13">
        <v>2.4479110747982169</v>
      </c>
      <c r="S19" s="13">
        <v>1.517404559533511E-2</v>
      </c>
    </row>
    <row r="20" spans="1:22" ht="15" thickBot="1" x14ac:dyDescent="0.35">
      <c r="A20" s="41">
        <v>40351</v>
      </c>
      <c r="B20" s="32" t="s">
        <v>7</v>
      </c>
      <c r="C20" s="32" t="s">
        <v>9</v>
      </c>
      <c r="D20" s="32">
        <v>379.2041274</v>
      </c>
      <c r="E20" s="32">
        <v>3.7685714290000001</v>
      </c>
      <c r="F20" s="32">
        <v>1</v>
      </c>
      <c r="G20" s="32">
        <v>0</v>
      </c>
      <c r="H20" s="32">
        <v>1</v>
      </c>
      <c r="I20" s="32">
        <v>1</v>
      </c>
      <c r="J20" s="32">
        <v>0</v>
      </c>
      <c r="K20" s="32">
        <v>3.7685714290000001</v>
      </c>
      <c r="O20" s="14" t="s">
        <v>42</v>
      </c>
      <c r="P20" s="14">
        <v>-43.495844870307202</v>
      </c>
      <c r="Q20" s="14">
        <v>21.181980543429969</v>
      </c>
      <c r="R20" s="14">
        <v>-2.0534361638717651</v>
      </c>
      <c r="S20" s="14">
        <v>4.124628245433147E-2</v>
      </c>
    </row>
    <row r="21" spans="1:22" x14ac:dyDescent="0.3">
      <c r="A21" s="41">
        <v>40358</v>
      </c>
      <c r="B21" s="32" t="s">
        <v>7</v>
      </c>
      <c r="C21" s="32" t="s">
        <v>9</v>
      </c>
      <c r="D21" s="32">
        <v>346.14938030000002</v>
      </c>
      <c r="E21" s="32">
        <v>4.7024999999999997</v>
      </c>
      <c r="F21" s="32">
        <v>0</v>
      </c>
      <c r="G21" s="32">
        <v>1</v>
      </c>
      <c r="H21" s="32">
        <v>1</v>
      </c>
      <c r="I21" s="32">
        <v>0</v>
      </c>
      <c r="J21" s="32">
        <v>1</v>
      </c>
      <c r="K21" s="32">
        <v>4.7024999999999997</v>
      </c>
      <c r="O21" s="13"/>
      <c r="P21" s="13"/>
      <c r="Q21" s="13"/>
      <c r="R21" s="13"/>
      <c r="S21" s="13"/>
    </row>
    <row r="22" spans="1:22" ht="15" thickBot="1" x14ac:dyDescent="0.35">
      <c r="A22" s="41">
        <v>40365</v>
      </c>
      <c r="B22" s="32" t="s">
        <v>7</v>
      </c>
      <c r="C22" s="32" t="s">
        <v>9</v>
      </c>
      <c r="D22" s="32">
        <v>371.48530149999999</v>
      </c>
      <c r="E22" s="32">
        <v>3.5878571429999999</v>
      </c>
      <c r="F22" s="32">
        <v>0</v>
      </c>
      <c r="G22" s="32">
        <v>1</v>
      </c>
      <c r="H22" s="32">
        <v>1</v>
      </c>
      <c r="I22" s="32">
        <v>0</v>
      </c>
      <c r="J22" s="32">
        <v>1</v>
      </c>
      <c r="K22" s="32">
        <v>3.5878571429999999</v>
      </c>
      <c r="M22" s="29" t="s">
        <v>73</v>
      </c>
      <c r="N22" s="30"/>
      <c r="O22" s="30"/>
      <c r="P22" s="30"/>
      <c r="Q22" s="30"/>
      <c r="R22" s="30"/>
      <c r="S22" s="30"/>
      <c r="T22" s="30"/>
      <c r="U22" s="30"/>
      <c r="V22" s="31"/>
    </row>
    <row r="23" spans="1:22" x14ac:dyDescent="0.3">
      <c r="A23" s="41">
        <v>40372</v>
      </c>
      <c r="B23" s="32" t="s">
        <v>7</v>
      </c>
      <c r="C23" s="32" t="s">
        <v>9</v>
      </c>
      <c r="D23" s="32">
        <v>302.60708519999997</v>
      </c>
      <c r="E23" s="32">
        <v>3.8450000000000002</v>
      </c>
      <c r="F23" s="32">
        <v>0</v>
      </c>
      <c r="G23" s="32">
        <v>1</v>
      </c>
      <c r="H23" s="32">
        <v>1</v>
      </c>
      <c r="I23" s="32">
        <v>0</v>
      </c>
      <c r="J23" s="32">
        <v>1</v>
      </c>
      <c r="K23" s="32">
        <v>3.8450000000000002</v>
      </c>
      <c r="O23" s="15"/>
      <c r="P23" s="15" t="s">
        <v>36</v>
      </c>
      <c r="Q23" s="15" t="s">
        <v>35</v>
      </c>
      <c r="R23" s="15" t="s">
        <v>37</v>
      </c>
      <c r="S23" s="15" t="s">
        <v>38</v>
      </c>
    </row>
    <row r="24" spans="1:22" x14ac:dyDescent="0.3">
      <c r="A24" s="41">
        <v>40302</v>
      </c>
      <c r="B24" s="32" t="s">
        <v>7</v>
      </c>
      <c r="C24" s="32" t="s">
        <v>10</v>
      </c>
      <c r="D24" s="32">
        <v>145.7833608</v>
      </c>
      <c r="E24" s="32">
        <v>5.39</v>
      </c>
      <c r="F24" s="32">
        <v>0</v>
      </c>
      <c r="G24" s="32">
        <v>0</v>
      </c>
      <c r="H24" s="32">
        <v>1</v>
      </c>
      <c r="I24" s="32">
        <v>0</v>
      </c>
      <c r="J24" s="32">
        <v>0</v>
      </c>
      <c r="K24" s="32">
        <v>5.39</v>
      </c>
      <c r="O24" s="13" t="s">
        <v>34</v>
      </c>
      <c r="P24" s="13">
        <v>478.70258330923161</v>
      </c>
      <c r="Q24" s="13">
        <v>45.905503463022399</v>
      </c>
      <c r="R24" s="13">
        <v>10.427999851800646</v>
      </c>
      <c r="S24" s="13">
        <v>7.7912092379137066E-21</v>
      </c>
    </row>
    <row r="25" spans="1:22" x14ac:dyDescent="0.3">
      <c r="A25" s="41">
        <v>40309</v>
      </c>
      <c r="B25" s="32" t="s">
        <v>7</v>
      </c>
      <c r="C25" s="32" t="s">
        <v>10</v>
      </c>
      <c r="D25" s="32">
        <v>309.05276249999997</v>
      </c>
      <c r="E25" s="32">
        <v>5.0185714289999996</v>
      </c>
      <c r="F25" s="32">
        <v>0</v>
      </c>
      <c r="G25" s="32">
        <v>0</v>
      </c>
      <c r="H25" s="32">
        <v>1</v>
      </c>
      <c r="I25" s="32">
        <v>0</v>
      </c>
      <c r="J25" s="32">
        <v>0</v>
      </c>
      <c r="K25" s="32">
        <v>5.0185714289999996</v>
      </c>
      <c r="O25" s="13" t="s">
        <v>4</v>
      </c>
      <c r="P25" s="13">
        <v>-57.792887903142791</v>
      </c>
      <c r="Q25" s="13">
        <v>10.73265869431509</v>
      </c>
      <c r="R25" s="13">
        <v>-5.3847690073061507</v>
      </c>
      <c r="S25" s="13">
        <v>1.9104219822552845E-7</v>
      </c>
    </row>
    <row r="26" spans="1:22" x14ac:dyDescent="0.3">
      <c r="A26" s="41">
        <v>40316</v>
      </c>
      <c r="B26" s="32" t="s">
        <v>7</v>
      </c>
      <c r="C26" s="32" t="s">
        <v>10</v>
      </c>
      <c r="D26" s="32">
        <v>154.59788080000001</v>
      </c>
      <c r="E26" s="32">
        <v>5.2149999999999999</v>
      </c>
      <c r="F26" s="32">
        <v>0</v>
      </c>
      <c r="G26" s="32">
        <v>0</v>
      </c>
      <c r="H26" s="32">
        <v>1</v>
      </c>
      <c r="I26" s="32">
        <v>0</v>
      </c>
      <c r="J26" s="32">
        <v>0</v>
      </c>
      <c r="K26" s="32">
        <v>5.2149999999999999</v>
      </c>
      <c r="O26" s="13" t="s">
        <v>5</v>
      </c>
      <c r="P26" s="13">
        <v>105.1833045713154</v>
      </c>
      <c r="Q26" s="13">
        <v>34.478336954683883</v>
      </c>
      <c r="R26" s="13">
        <v>3.0507070195862869</v>
      </c>
      <c r="S26" s="13">
        <v>2.5730038830172712E-3</v>
      </c>
    </row>
    <row r="27" spans="1:22" x14ac:dyDescent="0.3">
      <c r="A27" s="41">
        <v>40323</v>
      </c>
      <c r="B27" s="32" t="s">
        <v>7</v>
      </c>
      <c r="C27" s="32" t="s">
        <v>10</v>
      </c>
      <c r="D27" s="32">
        <v>247.72564560000001</v>
      </c>
      <c r="E27" s="32">
        <v>4.8816666670000002</v>
      </c>
      <c r="F27" s="32">
        <v>0</v>
      </c>
      <c r="G27" s="32">
        <v>0</v>
      </c>
      <c r="H27" s="32">
        <v>1</v>
      </c>
      <c r="I27" s="32">
        <v>0</v>
      </c>
      <c r="J27" s="32">
        <v>0</v>
      </c>
      <c r="K27" s="32">
        <v>4.8816666670000002</v>
      </c>
      <c r="O27" s="13" t="s">
        <v>6</v>
      </c>
      <c r="P27" s="13">
        <v>60.01063177412459</v>
      </c>
      <c r="Q27" s="13">
        <v>20.783369726216883</v>
      </c>
      <c r="R27" s="13">
        <v>2.8874351255188921</v>
      </c>
      <c r="S27" s="13">
        <v>4.2844803972329794E-3</v>
      </c>
    </row>
    <row r="28" spans="1:22" x14ac:dyDescent="0.3">
      <c r="A28" s="41">
        <v>40330</v>
      </c>
      <c r="B28" s="32" t="s">
        <v>7</v>
      </c>
      <c r="C28" s="32" t="s">
        <v>10</v>
      </c>
      <c r="D28" s="32">
        <v>227.99236329999999</v>
      </c>
      <c r="E28" s="32">
        <v>3.9666666670000001</v>
      </c>
      <c r="F28" s="32">
        <v>0</v>
      </c>
      <c r="G28" s="32">
        <v>0</v>
      </c>
      <c r="H28" s="32">
        <v>1</v>
      </c>
      <c r="I28" s="32">
        <v>0</v>
      </c>
      <c r="J28" s="32">
        <v>0</v>
      </c>
      <c r="K28" s="32">
        <v>3.9666666670000001</v>
      </c>
      <c r="O28" s="13" t="s">
        <v>39</v>
      </c>
      <c r="P28" s="13">
        <v>28.262725470844419</v>
      </c>
      <c r="Q28" s="13">
        <v>13.699286373208153</v>
      </c>
      <c r="R28" s="13">
        <v>2.0630801270143637</v>
      </c>
      <c r="S28" s="13">
        <v>4.0317645087845189E-2</v>
      </c>
    </row>
    <row r="29" spans="1:22" x14ac:dyDescent="0.3">
      <c r="A29" s="41">
        <v>40337</v>
      </c>
      <c r="B29" s="32" t="s">
        <v>7</v>
      </c>
      <c r="C29" s="32" t="s">
        <v>10</v>
      </c>
      <c r="D29" s="32">
        <v>226.59649680000001</v>
      </c>
      <c r="E29" s="32">
        <v>3.997692308</v>
      </c>
      <c r="F29" s="32">
        <v>0</v>
      </c>
      <c r="G29" s="32">
        <v>0</v>
      </c>
      <c r="H29" s="32">
        <v>1</v>
      </c>
      <c r="I29" s="32">
        <v>0</v>
      </c>
      <c r="J29" s="32">
        <v>0</v>
      </c>
      <c r="K29" s="32">
        <v>3.997692308</v>
      </c>
      <c r="O29" s="13" t="s">
        <v>40</v>
      </c>
      <c r="P29" s="13">
        <v>28.224126227777472</v>
      </c>
      <c r="Q29" s="13">
        <v>40.913853035626737</v>
      </c>
      <c r="R29" s="13">
        <v>0.68984278266827193</v>
      </c>
      <c r="S29" s="13">
        <v>0.4910439614891311</v>
      </c>
    </row>
    <row r="30" spans="1:22" ht="15" thickBot="1" x14ac:dyDescent="0.35">
      <c r="A30" s="41">
        <v>40344</v>
      </c>
      <c r="B30" s="32" t="s">
        <v>7</v>
      </c>
      <c r="C30" s="32" t="s">
        <v>10</v>
      </c>
      <c r="D30" s="32">
        <v>233.31521079999999</v>
      </c>
      <c r="E30" s="32">
        <v>4.8958823530000002</v>
      </c>
      <c r="F30" s="32">
        <v>0</v>
      </c>
      <c r="G30" s="32">
        <v>0</v>
      </c>
      <c r="H30" s="32">
        <v>1</v>
      </c>
      <c r="I30" s="32">
        <v>0</v>
      </c>
      <c r="J30" s="32">
        <v>0</v>
      </c>
      <c r="K30" s="32">
        <v>4.8958823530000002</v>
      </c>
      <c r="O30" s="14" t="s">
        <v>41</v>
      </c>
      <c r="P30" s="14">
        <v>30.730251514662474</v>
      </c>
      <c r="Q30" s="14">
        <v>26.472898614633742</v>
      </c>
      <c r="R30" s="14">
        <v>1.1608192953103875</v>
      </c>
      <c r="S30" s="14">
        <v>0.24701471825739102</v>
      </c>
    </row>
    <row r="31" spans="1:22" x14ac:dyDescent="0.3">
      <c r="A31" s="41">
        <v>40351</v>
      </c>
      <c r="B31" s="32" t="s">
        <v>7</v>
      </c>
      <c r="C31" s="32" t="s">
        <v>10</v>
      </c>
      <c r="D31" s="32">
        <v>215.20722620000001</v>
      </c>
      <c r="E31" s="32">
        <v>4.9275000000000002</v>
      </c>
      <c r="F31" s="32">
        <v>0</v>
      </c>
      <c r="G31" s="32">
        <v>0</v>
      </c>
      <c r="H31" s="32">
        <v>1</v>
      </c>
      <c r="I31" s="32">
        <v>0</v>
      </c>
      <c r="J31" s="32">
        <v>0</v>
      </c>
      <c r="K31" s="32">
        <v>4.9275000000000002</v>
      </c>
      <c r="O31" s="13"/>
      <c r="P31" s="13"/>
      <c r="Q31" s="13"/>
      <c r="R31" s="13"/>
      <c r="S31" s="13"/>
    </row>
    <row r="32" spans="1:22" ht="15" thickBot="1" x14ac:dyDescent="0.35">
      <c r="A32" s="41">
        <v>40358</v>
      </c>
      <c r="B32" s="32" t="s">
        <v>7</v>
      </c>
      <c r="C32" s="32" t="s">
        <v>10</v>
      </c>
      <c r="D32" s="32">
        <v>233.4145412</v>
      </c>
      <c r="E32" s="32">
        <v>4.3166666669999998</v>
      </c>
      <c r="F32" s="32">
        <v>0</v>
      </c>
      <c r="G32" s="32">
        <v>0</v>
      </c>
      <c r="H32" s="32">
        <v>1</v>
      </c>
      <c r="I32" s="32">
        <v>0</v>
      </c>
      <c r="J32" s="32">
        <v>0</v>
      </c>
      <c r="K32" s="32">
        <v>4.3166666669999998</v>
      </c>
      <c r="M32" s="29" t="s">
        <v>74</v>
      </c>
      <c r="N32" s="30"/>
      <c r="O32" s="30"/>
      <c r="P32" s="30"/>
      <c r="Q32" s="30"/>
      <c r="R32" s="30"/>
      <c r="S32" s="30"/>
      <c r="T32" s="30"/>
      <c r="U32" s="30"/>
      <c r="V32" s="31"/>
    </row>
    <row r="33" spans="1:19" x14ac:dyDescent="0.3">
      <c r="A33" s="41">
        <v>40365</v>
      </c>
      <c r="B33" s="32" t="s">
        <v>7</v>
      </c>
      <c r="C33" s="32" t="s">
        <v>10</v>
      </c>
      <c r="D33" s="32">
        <v>297.11769229999999</v>
      </c>
      <c r="E33" s="32">
        <v>4.1213333329999999</v>
      </c>
      <c r="F33" s="32">
        <v>0</v>
      </c>
      <c r="G33" s="32">
        <v>0</v>
      </c>
      <c r="H33" s="32">
        <v>1</v>
      </c>
      <c r="I33" s="32">
        <v>0</v>
      </c>
      <c r="J33" s="32">
        <v>0</v>
      </c>
      <c r="K33" s="32">
        <v>4.1213333329999999</v>
      </c>
      <c r="O33" s="15"/>
      <c r="P33" s="15" t="s">
        <v>36</v>
      </c>
      <c r="Q33" s="15" t="s">
        <v>35</v>
      </c>
      <c r="R33" s="15" t="s">
        <v>37</v>
      </c>
      <c r="S33" s="15" t="s">
        <v>38</v>
      </c>
    </row>
    <row r="34" spans="1:19" x14ac:dyDescent="0.3">
      <c r="A34" s="41">
        <v>40372</v>
      </c>
      <c r="B34" s="32" t="s">
        <v>7</v>
      </c>
      <c r="C34" s="32" t="s">
        <v>10</v>
      </c>
      <c r="D34" s="32">
        <v>258.46230880000002</v>
      </c>
      <c r="E34" s="32">
        <v>4.6806666669999997</v>
      </c>
      <c r="F34" s="32">
        <v>0</v>
      </c>
      <c r="G34" s="32">
        <v>0</v>
      </c>
      <c r="H34" s="32">
        <v>1</v>
      </c>
      <c r="I34" s="32">
        <v>0</v>
      </c>
      <c r="J34" s="32">
        <v>0</v>
      </c>
      <c r="K34" s="32">
        <v>4.6806666669999997</v>
      </c>
      <c r="O34" s="13" t="s">
        <v>34</v>
      </c>
      <c r="P34" s="13">
        <v>388.05622971485587</v>
      </c>
      <c r="Q34" s="13">
        <v>65.853104625215877</v>
      </c>
      <c r="R34" s="13">
        <v>5.8927552759033457</v>
      </c>
      <c r="S34" s="13">
        <v>1.4774682614013544E-8</v>
      </c>
    </row>
    <row r="35" spans="1:19" x14ac:dyDescent="0.3">
      <c r="A35" s="41">
        <v>40302</v>
      </c>
      <c r="B35" s="32" t="s">
        <v>7</v>
      </c>
      <c r="C35" s="32" t="s">
        <v>11</v>
      </c>
      <c r="D35" s="32">
        <v>336.22133220000001</v>
      </c>
      <c r="E35" s="32">
        <v>4.3172727269999998</v>
      </c>
      <c r="F35" s="32">
        <v>0</v>
      </c>
      <c r="G35" s="32">
        <v>0</v>
      </c>
      <c r="H35" s="32">
        <v>1</v>
      </c>
      <c r="I35" s="32">
        <v>0</v>
      </c>
      <c r="J35" s="32">
        <v>0</v>
      </c>
      <c r="K35" s="32">
        <v>4.3172727269999998</v>
      </c>
      <c r="O35" s="13" t="s">
        <v>4</v>
      </c>
      <c r="P35" s="13">
        <v>-36.194976781599536</v>
      </c>
      <c r="Q35" s="13">
        <v>15.550043599221441</v>
      </c>
      <c r="R35" s="13">
        <v>-2.3276447137043235</v>
      </c>
      <c r="S35" s="13">
        <v>2.0874017554816292E-2</v>
      </c>
    </row>
    <row r="36" spans="1:19" x14ac:dyDescent="0.3">
      <c r="A36" s="41">
        <v>40309</v>
      </c>
      <c r="B36" s="32" t="s">
        <v>7</v>
      </c>
      <c r="C36" s="32" t="s">
        <v>11</v>
      </c>
      <c r="D36" s="32">
        <v>364.17453899999998</v>
      </c>
      <c r="E36" s="32">
        <v>4.5233333330000001</v>
      </c>
      <c r="F36" s="32">
        <v>0</v>
      </c>
      <c r="G36" s="32">
        <v>0</v>
      </c>
      <c r="H36" s="32">
        <v>1</v>
      </c>
      <c r="I36" s="32">
        <v>0</v>
      </c>
      <c r="J36" s="32">
        <v>0</v>
      </c>
      <c r="K36" s="32">
        <v>4.5233333330000001</v>
      </c>
      <c r="O36" s="13" t="s">
        <v>5</v>
      </c>
      <c r="P36" s="13">
        <v>107.78120248961109</v>
      </c>
      <c r="Q36" s="13">
        <v>34.293369639584377</v>
      </c>
      <c r="R36" s="13">
        <v>3.1429166518883198</v>
      </c>
      <c r="S36" s="13">
        <v>1.9121113140583741E-3</v>
      </c>
    </row>
    <row r="37" spans="1:19" x14ac:dyDescent="0.3">
      <c r="A37" s="41">
        <v>40316</v>
      </c>
      <c r="B37" s="32" t="s">
        <v>7</v>
      </c>
      <c r="C37" s="32" t="s">
        <v>11</v>
      </c>
      <c r="D37" s="32">
        <v>291.1947988</v>
      </c>
      <c r="E37" s="32">
        <v>4.9469230770000001</v>
      </c>
      <c r="F37" s="32">
        <v>1</v>
      </c>
      <c r="G37" s="32">
        <v>0</v>
      </c>
      <c r="H37" s="32">
        <v>1</v>
      </c>
      <c r="I37" s="32">
        <v>1</v>
      </c>
      <c r="J37" s="32">
        <v>0</v>
      </c>
      <c r="K37" s="32">
        <v>4.9469230770000001</v>
      </c>
      <c r="O37" s="13" t="s">
        <v>6</v>
      </c>
      <c r="P37" s="13">
        <v>63.788995977713931</v>
      </c>
      <c r="Q37" s="13">
        <v>20.750214479364288</v>
      </c>
      <c r="R37" s="13">
        <v>3.0741367054856674</v>
      </c>
      <c r="S37" s="13">
        <v>2.3885792537384344E-3</v>
      </c>
    </row>
    <row r="38" spans="1:19" x14ac:dyDescent="0.3">
      <c r="A38" s="41">
        <v>40323</v>
      </c>
      <c r="B38" s="32" t="s">
        <v>7</v>
      </c>
      <c r="C38" s="32" t="s">
        <v>11</v>
      </c>
      <c r="D38" s="32">
        <v>279.62964249999999</v>
      </c>
      <c r="E38" s="32">
        <v>4.693846154</v>
      </c>
      <c r="F38" s="32">
        <v>0</v>
      </c>
      <c r="G38" s="32">
        <v>1</v>
      </c>
      <c r="H38" s="32">
        <v>1</v>
      </c>
      <c r="I38" s="32">
        <v>0</v>
      </c>
      <c r="J38" s="32">
        <v>1</v>
      </c>
      <c r="K38" s="32">
        <v>4.693846154</v>
      </c>
      <c r="O38" s="13" t="s">
        <v>39</v>
      </c>
      <c r="P38" s="13">
        <v>204.27003581035311</v>
      </c>
      <c r="Q38" s="13">
        <v>93.207634028452077</v>
      </c>
      <c r="R38" s="13">
        <v>2.1915590706658072</v>
      </c>
      <c r="S38" s="13">
        <v>2.9500503136448492E-2</v>
      </c>
    </row>
    <row r="39" spans="1:19" x14ac:dyDescent="0.3">
      <c r="A39" s="41">
        <v>40330</v>
      </c>
      <c r="B39" s="32" t="s">
        <v>7</v>
      </c>
      <c r="C39" s="32" t="s">
        <v>11</v>
      </c>
      <c r="D39" s="32">
        <v>328.56464510000001</v>
      </c>
      <c r="E39" s="32">
        <v>4.8435714289999998</v>
      </c>
      <c r="F39" s="32">
        <v>0</v>
      </c>
      <c r="G39" s="32">
        <v>1</v>
      </c>
      <c r="H39" s="32">
        <v>1</v>
      </c>
      <c r="I39" s="32">
        <v>0</v>
      </c>
      <c r="J39" s="32">
        <v>1</v>
      </c>
      <c r="K39" s="32">
        <v>4.8435714289999998</v>
      </c>
      <c r="O39" s="13" t="s">
        <v>40</v>
      </c>
      <c r="P39" s="13">
        <v>22.879897599016797</v>
      </c>
      <c r="Q39" s="13">
        <v>40.758574074848951</v>
      </c>
      <c r="R39" s="13">
        <v>0.56135176753240201</v>
      </c>
      <c r="S39" s="13">
        <v>0.57515065496167128</v>
      </c>
    </row>
    <row r="40" spans="1:19" x14ac:dyDescent="0.3">
      <c r="A40" s="41">
        <v>40337</v>
      </c>
      <c r="B40" s="32" t="s">
        <v>7</v>
      </c>
      <c r="C40" s="32" t="s">
        <v>11</v>
      </c>
      <c r="D40" s="32">
        <v>329.4023282</v>
      </c>
      <c r="E40" s="32">
        <v>4.7024999999999997</v>
      </c>
      <c r="F40" s="32">
        <v>0</v>
      </c>
      <c r="G40" s="32">
        <v>1</v>
      </c>
      <c r="H40" s="32">
        <v>1</v>
      </c>
      <c r="I40" s="32">
        <v>0</v>
      </c>
      <c r="J40" s="32">
        <v>1</v>
      </c>
      <c r="K40" s="32">
        <v>4.7024999999999997</v>
      </c>
      <c r="O40" s="13" t="s">
        <v>41</v>
      </c>
      <c r="P40" s="13">
        <v>25.655807781367816</v>
      </c>
      <c r="Q40" s="13">
        <v>26.444099689064739</v>
      </c>
      <c r="R40" s="13">
        <v>0.97019025351719956</v>
      </c>
      <c r="S40" s="13">
        <v>0.33305724907403278</v>
      </c>
    </row>
    <row r="41" spans="1:19" ht="15" thickBot="1" x14ac:dyDescent="0.35">
      <c r="A41" s="41">
        <v>40344</v>
      </c>
      <c r="B41" s="32" t="s">
        <v>7</v>
      </c>
      <c r="C41" s="32" t="s">
        <v>11</v>
      </c>
      <c r="D41" s="32">
        <v>211.3729347</v>
      </c>
      <c r="E41" s="32">
        <v>4.8958823530000002</v>
      </c>
      <c r="F41" s="32">
        <v>0</v>
      </c>
      <c r="G41" s="32">
        <v>0</v>
      </c>
      <c r="H41" s="32">
        <v>1</v>
      </c>
      <c r="I41" s="32">
        <v>0</v>
      </c>
      <c r="J41" s="32">
        <v>0</v>
      </c>
      <c r="K41" s="32">
        <v>4.8958823530000002</v>
      </c>
      <c r="O41" s="14" t="s">
        <v>42</v>
      </c>
      <c r="P41" s="14">
        <v>-40.792169737973907</v>
      </c>
      <c r="Q41" s="14">
        <v>21.370473225984291</v>
      </c>
      <c r="R41" s="14">
        <v>-1.9088098474288737</v>
      </c>
      <c r="S41" s="14">
        <v>5.7637224405162647E-2</v>
      </c>
    </row>
    <row r="42" spans="1:19" x14ac:dyDescent="0.3">
      <c r="A42" s="41">
        <v>40351</v>
      </c>
      <c r="B42" s="32" t="s">
        <v>7</v>
      </c>
      <c r="C42" s="32" t="s">
        <v>11</v>
      </c>
      <c r="D42" s="32">
        <v>428.35016050000002</v>
      </c>
      <c r="E42" s="32">
        <v>4.0257142860000004</v>
      </c>
      <c r="F42" s="32">
        <v>1</v>
      </c>
      <c r="G42" s="32">
        <v>0</v>
      </c>
      <c r="H42" s="32">
        <v>1</v>
      </c>
      <c r="I42" s="32">
        <v>1</v>
      </c>
      <c r="J42" s="32">
        <v>0</v>
      </c>
      <c r="K42" s="32">
        <v>4.0257142860000004</v>
      </c>
    </row>
    <row r="43" spans="1:19" x14ac:dyDescent="0.3">
      <c r="A43" s="41">
        <v>40358</v>
      </c>
      <c r="B43" s="32" t="s">
        <v>7</v>
      </c>
      <c r="C43" s="32" t="s">
        <v>11</v>
      </c>
      <c r="D43" s="32">
        <v>412.79178439999998</v>
      </c>
      <c r="E43" s="32">
        <v>4.8366666670000003</v>
      </c>
      <c r="F43" s="32">
        <v>1</v>
      </c>
      <c r="G43" s="32">
        <v>1</v>
      </c>
      <c r="H43" s="32">
        <v>1</v>
      </c>
      <c r="I43" s="32">
        <v>1</v>
      </c>
      <c r="J43" s="32">
        <v>1</v>
      </c>
      <c r="K43" s="32">
        <v>4.8366666670000003</v>
      </c>
    </row>
    <row r="44" spans="1:19" x14ac:dyDescent="0.3">
      <c r="A44" s="41">
        <v>40365</v>
      </c>
      <c r="B44" s="32" t="s">
        <v>7</v>
      </c>
      <c r="C44" s="32" t="s">
        <v>11</v>
      </c>
      <c r="D44" s="32">
        <v>328.22108300000002</v>
      </c>
      <c r="E44" s="32">
        <v>4.2473333330000003</v>
      </c>
      <c r="F44" s="32">
        <v>0</v>
      </c>
      <c r="G44" s="32">
        <v>1</v>
      </c>
      <c r="H44" s="32">
        <v>1</v>
      </c>
      <c r="I44" s="32">
        <v>0</v>
      </c>
      <c r="J44" s="32">
        <v>1</v>
      </c>
      <c r="K44" s="32">
        <v>4.2473333330000003</v>
      </c>
    </row>
    <row r="45" spans="1:19" x14ac:dyDescent="0.3">
      <c r="A45" s="41">
        <v>40372</v>
      </c>
      <c r="B45" s="32" t="s">
        <v>7</v>
      </c>
      <c r="C45" s="32" t="s">
        <v>11</v>
      </c>
      <c r="D45" s="32">
        <v>269.83398929999998</v>
      </c>
      <c r="E45" s="32">
        <v>4.5443749999999996</v>
      </c>
      <c r="F45" s="32">
        <v>0</v>
      </c>
      <c r="G45" s="32">
        <v>1</v>
      </c>
      <c r="H45" s="32">
        <v>1</v>
      </c>
      <c r="I45" s="32">
        <v>0</v>
      </c>
      <c r="J45" s="32">
        <v>1</v>
      </c>
      <c r="K45" s="32">
        <v>4.5443749999999996</v>
      </c>
    </row>
    <row r="46" spans="1:19" x14ac:dyDescent="0.3">
      <c r="A46" s="41">
        <v>40302</v>
      </c>
      <c r="B46" s="32" t="s">
        <v>7</v>
      </c>
      <c r="C46" s="32" t="s">
        <v>12</v>
      </c>
      <c r="D46" s="32">
        <v>286.13829190000001</v>
      </c>
      <c r="E46" s="32">
        <v>4.0627272730000001</v>
      </c>
      <c r="F46" s="32">
        <v>0</v>
      </c>
      <c r="G46" s="32">
        <v>0</v>
      </c>
      <c r="H46" s="32">
        <v>1</v>
      </c>
      <c r="I46" s="32">
        <v>0</v>
      </c>
      <c r="J46" s="32">
        <v>0</v>
      </c>
      <c r="K46" s="32">
        <v>4.0627272730000001</v>
      </c>
    </row>
    <row r="47" spans="1:19" x14ac:dyDescent="0.3">
      <c r="A47" s="41">
        <v>40309</v>
      </c>
      <c r="B47" s="32" t="s">
        <v>7</v>
      </c>
      <c r="C47" s="32" t="s">
        <v>12</v>
      </c>
      <c r="D47" s="32">
        <v>100.0997608</v>
      </c>
      <c r="E47" s="32">
        <v>4.7233333330000002</v>
      </c>
      <c r="F47" s="32">
        <v>0</v>
      </c>
      <c r="G47" s="32">
        <v>0</v>
      </c>
      <c r="H47" s="32">
        <v>1</v>
      </c>
      <c r="I47" s="32">
        <v>0</v>
      </c>
      <c r="J47" s="32">
        <v>0</v>
      </c>
      <c r="K47" s="32">
        <v>4.7233333330000002</v>
      </c>
    </row>
    <row r="48" spans="1:19" x14ac:dyDescent="0.3">
      <c r="A48" s="41">
        <v>40316</v>
      </c>
      <c r="B48" s="32" t="s">
        <v>7</v>
      </c>
      <c r="C48" s="32" t="s">
        <v>12</v>
      </c>
      <c r="D48" s="32">
        <v>202.21177779999999</v>
      </c>
      <c r="E48" s="32">
        <v>4.0945454549999996</v>
      </c>
      <c r="F48" s="32">
        <v>0</v>
      </c>
      <c r="G48" s="32">
        <v>0</v>
      </c>
      <c r="H48" s="32">
        <v>1</v>
      </c>
      <c r="I48" s="32">
        <v>0</v>
      </c>
      <c r="J48" s="32">
        <v>0</v>
      </c>
      <c r="K48" s="32">
        <v>4.0945454549999996</v>
      </c>
    </row>
    <row r="49" spans="1:11" x14ac:dyDescent="0.3">
      <c r="A49" s="41">
        <v>40323</v>
      </c>
      <c r="B49" s="32" t="s">
        <v>7</v>
      </c>
      <c r="C49" s="32" t="s">
        <v>12</v>
      </c>
      <c r="D49" s="32">
        <v>277.05184350000002</v>
      </c>
      <c r="E49" s="32">
        <v>4.0581818180000004</v>
      </c>
      <c r="F49" s="32">
        <v>1</v>
      </c>
      <c r="G49" s="32">
        <v>0</v>
      </c>
      <c r="H49" s="32">
        <v>1</v>
      </c>
      <c r="I49" s="32">
        <v>1</v>
      </c>
      <c r="J49" s="32">
        <v>0</v>
      </c>
      <c r="K49" s="32">
        <v>4.0581818180000004</v>
      </c>
    </row>
    <row r="50" spans="1:11" x14ac:dyDescent="0.3">
      <c r="A50" s="41">
        <v>40330</v>
      </c>
      <c r="B50" s="32" t="s">
        <v>7</v>
      </c>
      <c r="C50" s="32" t="s">
        <v>12</v>
      </c>
      <c r="D50" s="32">
        <v>432.8902526</v>
      </c>
      <c r="E50" s="32">
        <v>3.84</v>
      </c>
      <c r="F50" s="32">
        <v>1</v>
      </c>
      <c r="G50" s="32">
        <v>1</v>
      </c>
      <c r="H50" s="32">
        <v>1</v>
      </c>
      <c r="I50" s="32">
        <v>1</v>
      </c>
      <c r="J50" s="32">
        <v>1</v>
      </c>
      <c r="K50" s="32">
        <v>3.84</v>
      </c>
    </row>
    <row r="51" spans="1:11" x14ac:dyDescent="0.3">
      <c r="A51" s="41">
        <v>40337</v>
      </c>
      <c r="B51" s="32" t="s">
        <v>7</v>
      </c>
      <c r="C51" s="32" t="s">
        <v>12</v>
      </c>
      <c r="D51" s="32">
        <v>427.79262610000001</v>
      </c>
      <c r="E51" s="32">
        <v>5.1669230769999999</v>
      </c>
      <c r="F51" s="32">
        <v>1</v>
      </c>
      <c r="G51" s="32">
        <v>1</v>
      </c>
      <c r="H51" s="32">
        <v>1</v>
      </c>
      <c r="I51" s="32">
        <v>1</v>
      </c>
      <c r="J51" s="32">
        <v>1</v>
      </c>
      <c r="K51" s="32">
        <v>5.1669230769999999</v>
      </c>
    </row>
    <row r="52" spans="1:11" x14ac:dyDescent="0.3">
      <c r="A52" s="41">
        <v>40344</v>
      </c>
      <c r="B52" s="32" t="s">
        <v>7</v>
      </c>
      <c r="C52" s="32" t="s">
        <v>12</v>
      </c>
      <c r="D52" s="32">
        <v>241.0467439</v>
      </c>
      <c r="E52" s="32">
        <v>4.05</v>
      </c>
      <c r="F52" s="32">
        <v>0</v>
      </c>
      <c r="G52" s="32">
        <v>1</v>
      </c>
      <c r="H52" s="32">
        <v>1</v>
      </c>
      <c r="I52" s="32">
        <v>0</v>
      </c>
      <c r="J52" s="32">
        <v>1</v>
      </c>
      <c r="K52" s="32">
        <v>4.05</v>
      </c>
    </row>
    <row r="53" spans="1:11" x14ac:dyDescent="0.3">
      <c r="A53" s="41">
        <v>40351</v>
      </c>
      <c r="B53" s="32" t="s">
        <v>7</v>
      </c>
      <c r="C53" s="32" t="s">
        <v>12</v>
      </c>
      <c r="D53" s="32">
        <v>556.55004169999995</v>
      </c>
      <c r="E53" s="32">
        <v>3.8515384620000002</v>
      </c>
      <c r="F53" s="32">
        <v>1</v>
      </c>
      <c r="G53" s="32">
        <v>1</v>
      </c>
      <c r="H53" s="32">
        <v>1</v>
      </c>
      <c r="I53" s="32">
        <v>1</v>
      </c>
      <c r="J53" s="32">
        <v>1</v>
      </c>
      <c r="K53" s="32">
        <v>3.8515384620000002</v>
      </c>
    </row>
    <row r="54" spans="1:11" x14ac:dyDescent="0.3">
      <c r="A54" s="41">
        <v>40358</v>
      </c>
      <c r="B54" s="32" t="s">
        <v>7</v>
      </c>
      <c r="C54" s="32" t="s">
        <v>12</v>
      </c>
      <c r="D54" s="32">
        <v>309.9996663</v>
      </c>
      <c r="E54" s="32">
        <v>3.8515384620000002</v>
      </c>
      <c r="F54" s="32">
        <v>0</v>
      </c>
      <c r="G54" s="32">
        <v>1</v>
      </c>
      <c r="H54" s="32">
        <v>1</v>
      </c>
      <c r="I54" s="32">
        <v>0</v>
      </c>
      <c r="J54" s="32">
        <v>1</v>
      </c>
      <c r="K54" s="32">
        <v>3.8515384620000002</v>
      </c>
    </row>
    <row r="55" spans="1:11" x14ac:dyDescent="0.3">
      <c r="A55" s="41">
        <v>40365</v>
      </c>
      <c r="B55" s="32" t="s">
        <v>7</v>
      </c>
      <c r="C55" s="32" t="s">
        <v>12</v>
      </c>
      <c r="D55" s="32">
        <v>409.73567789999998</v>
      </c>
      <c r="E55" s="32">
        <v>4.4442857140000003</v>
      </c>
      <c r="F55" s="32">
        <v>0</v>
      </c>
      <c r="G55" s="32">
        <v>1</v>
      </c>
      <c r="H55" s="32">
        <v>1</v>
      </c>
      <c r="I55" s="32">
        <v>0</v>
      </c>
      <c r="J55" s="32">
        <v>1</v>
      </c>
      <c r="K55" s="32">
        <v>4.4442857140000003</v>
      </c>
    </row>
    <row r="56" spans="1:11" x14ac:dyDescent="0.3">
      <c r="A56" s="41">
        <v>40372</v>
      </c>
      <c r="B56" s="32" t="s">
        <v>7</v>
      </c>
      <c r="C56" s="32" t="s">
        <v>12</v>
      </c>
      <c r="D56" s="32">
        <v>347.35825790000001</v>
      </c>
      <c r="E56" s="32">
        <v>4.314666667</v>
      </c>
      <c r="F56" s="32">
        <v>0</v>
      </c>
      <c r="G56" s="32">
        <v>1</v>
      </c>
      <c r="H56" s="32">
        <v>1</v>
      </c>
      <c r="I56" s="32">
        <v>0</v>
      </c>
      <c r="J56" s="32">
        <v>1</v>
      </c>
      <c r="K56" s="32">
        <v>4.314666667</v>
      </c>
    </row>
    <row r="57" spans="1:11" x14ac:dyDescent="0.3">
      <c r="A57" s="41">
        <v>40302</v>
      </c>
      <c r="B57" s="32" t="s">
        <v>7</v>
      </c>
      <c r="C57" s="32" t="s">
        <v>13</v>
      </c>
      <c r="D57" s="32">
        <v>305.04944449999999</v>
      </c>
      <c r="E57" s="32">
        <v>4.3899999999999997</v>
      </c>
      <c r="F57" s="32">
        <v>0</v>
      </c>
      <c r="G57" s="32">
        <v>0</v>
      </c>
      <c r="H57" s="32">
        <v>1</v>
      </c>
      <c r="I57" s="32">
        <v>0</v>
      </c>
      <c r="J57" s="32">
        <v>0</v>
      </c>
      <c r="K57" s="32">
        <v>4.3899999999999997</v>
      </c>
    </row>
    <row r="58" spans="1:11" x14ac:dyDescent="0.3">
      <c r="A58" s="41">
        <v>40309</v>
      </c>
      <c r="B58" s="32" t="s">
        <v>7</v>
      </c>
      <c r="C58" s="32" t="s">
        <v>13</v>
      </c>
      <c r="D58" s="32">
        <v>219.65535220000001</v>
      </c>
      <c r="E58" s="32">
        <v>4.34</v>
      </c>
      <c r="F58" s="32">
        <v>0</v>
      </c>
      <c r="G58" s="32">
        <v>0</v>
      </c>
      <c r="H58" s="32">
        <v>1</v>
      </c>
      <c r="I58" s="32">
        <v>0</v>
      </c>
      <c r="J58" s="32">
        <v>0</v>
      </c>
      <c r="K58" s="32">
        <v>4.34</v>
      </c>
    </row>
    <row r="59" spans="1:11" x14ac:dyDescent="0.3">
      <c r="A59" s="41">
        <v>40316</v>
      </c>
      <c r="B59" s="32" t="s">
        <v>7</v>
      </c>
      <c r="C59" s="32" t="s">
        <v>13</v>
      </c>
      <c r="D59" s="32">
        <v>239.05316730000001</v>
      </c>
      <c r="E59" s="32">
        <v>4.0949999999999998</v>
      </c>
      <c r="F59" s="32">
        <v>0</v>
      </c>
      <c r="G59" s="32">
        <v>0</v>
      </c>
      <c r="H59" s="32">
        <v>1</v>
      </c>
      <c r="I59" s="32">
        <v>0</v>
      </c>
      <c r="J59" s="32">
        <v>0</v>
      </c>
      <c r="K59" s="32">
        <v>4.0949999999999998</v>
      </c>
    </row>
    <row r="60" spans="1:11" x14ac:dyDescent="0.3">
      <c r="A60" s="41">
        <v>40323</v>
      </c>
      <c r="B60" s="32" t="s">
        <v>7</v>
      </c>
      <c r="C60" s="32" t="s">
        <v>13</v>
      </c>
      <c r="D60" s="32">
        <v>249.14047550000001</v>
      </c>
      <c r="E60" s="32">
        <v>3.8140000000000001</v>
      </c>
      <c r="F60" s="32">
        <v>0</v>
      </c>
      <c r="G60" s="32">
        <v>0</v>
      </c>
      <c r="H60" s="32">
        <v>1</v>
      </c>
      <c r="I60" s="32">
        <v>0</v>
      </c>
      <c r="J60" s="32">
        <v>0</v>
      </c>
      <c r="K60" s="32">
        <v>3.8140000000000001</v>
      </c>
    </row>
    <row r="61" spans="1:11" x14ac:dyDescent="0.3">
      <c r="A61" s="41">
        <v>40330</v>
      </c>
      <c r="B61" s="32" t="s">
        <v>7</v>
      </c>
      <c r="C61" s="32" t="s">
        <v>13</v>
      </c>
      <c r="D61" s="32">
        <v>263.47531170000002</v>
      </c>
      <c r="E61" s="32">
        <v>3.8140000000000001</v>
      </c>
      <c r="F61" s="32">
        <v>0</v>
      </c>
      <c r="G61" s="32">
        <v>0</v>
      </c>
      <c r="H61" s="32">
        <v>1</v>
      </c>
      <c r="I61" s="32">
        <v>0</v>
      </c>
      <c r="J61" s="32">
        <v>0</v>
      </c>
      <c r="K61" s="32">
        <v>3.8140000000000001</v>
      </c>
    </row>
    <row r="62" spans="1:11" x14ac:dyDescent="0.3">
      <c r="A62" s="41">
        <v>40337</v>
      </c>
      <c r="B62" s="32" t="s">
        <v>7</v>
      </c>
      <c r="C62" s="32" t="s">
        <v>13</v>
      </c>
      <c r="D62" s="32">
        <v>666.72935150000001</v>
      </c>
      <c r="E62" s="32">
        <v>3.3260000000000001</v>
      </c>
      <c r="F62" s="32">
        <v>0</v>
      </c>
      <c r="G62" s="32">
        <v>0</v>
      </c>
      <c r="H62" s="32">
        <v>1</v>
      </c>
      <c r="I62" s="32">
        <v>0</v>
      </c>
      <c r="J62" s="32">
        <v>0</v>
      </c>
      <c r="K62" s="32">
        <v>3.3260000000000001</v>
      </c>
    </row>
    <row r="63" spans="1:11" x14ac:dyDescent="0.3">
      <c r="A63" s="41">
        <v>40344</v>
      </c>
      <c r="B63" s="32" t="s">
        <v>7</v>
      </c>
      <c r="C63" s="32" t="s">
        <v>13</v>
      </c>
      <c r="D63" s="32">
        <v>711.86493989999997</v>
      </c>
      <c r="E63" s="32">
        <v>3.1986666669999999</v>
      </c>
      <c r="F63" s="32">
        <v>0</v>
      </c>
      <c r="G63" s="32">
        <v>0</v>
      </c>
      <c r="H63" s="32">
        <v>1</v>
      </c>
      <c r="I63" s="32">
        <v>0</v>
      </c>
      <c r="J63" s="32">
        <v>0</v>
      </c>
      <c r="K63" s="32">
        <v>3.1986666669999999</v>
      </c>
    </row>
    <row r="64" spans="1:11" x14ac:dyDescent="0.3">
      <c r="A64" s="41">
        <v>40351</v>
      </c>
      <c r="B64" s="32" t="s">
        <v>7</v>
      </c>
      <c r="C64" s="32" t="s">
        <v>13</v>
      </c>
      <c r="D64" s="32">
        <v>328.157804</v>
      </c>
      <c r="E64" s="32">
        <v>4.3666666669999996</v>
      </c>
      <c r="F64" s="32">
        <v>0</v>
      </c>
      <c r="G64" s="32">
        <v>0</v>
      </c>
      <c r="H64" s="32">
        <v>1</v>
      </c>
      <c r="I64" s="32">
        <v>0</v>
      </c>
      <c r="J64" s="32">
        <v>0</v>
      </c>
      <c r="K64" s="32">
        <v>4.3666666669999996</v>
      </c>
    </row>
    <row r="65" spans="1:11" x14ac:dyDescent="0.3">
      <c r="A65" s="41">
        <v>40358</v>
      </c>
      <c r="B65" s="32" t="s">
        <v>7</v>
      </c>
      <c r="C65" s="32" t="s">
        <v>13</v>
      </c>
      <c r="D65" s="32">
        <v>144.59522039999999</v>
      </c>
      <c r="E65" s="32">
        <v>3.979090909</v>
      </c>
      <c r="F65" s="32">
        <v>0</v>
      </c>
      <c r="G65" s="32">
        <v>0</v>
      </c>
      <c r="H65" s="32">
        <v>1</v>
      </c>
      <c r="I65" s="32">
        <v>0</v>
      </c>
      <c r="J65" s="32">
        <v>0</v>
      </c>
      <c r="K65" s="32">
        <v>3.979090909</v>
      </c>
    </row>
    <row r="66" spans="1:11" x14ac:dyDescent="0.3">
      <c r="A66" s="41">
        <v>40365</v>
      </c>
      <c r="B66" s="32" t="s">
        <v>7</v>
      </c>
      <c r="C66" s="32" t="s">
        <v>13</v>
      </c>
      <c r="D66" s="32">
        <v>266.1295672</v>
      </c>
      <c r="E66" s="32">
        <v>4.9561538460000003</v>
      </c>
      <c r="F66" s="32">
        <v>0</v>
      </c>
      <c r="G66" s="32">
        <v>0</v>
      </c>
      <c r="H66" s="32">
        <v>1</v>
      </c>
      <c r="I66" s="32">
        <v>0</v>
      </c>
      <c r="J66" s="32">
        <v>0</v>
      </c>
      <c r="K66" s="32">
        <v>4.9561538460000003</v>
      </c>
    </row>
    <row r="67" spans="1:11" x14ac:dyDescent="0.3">
      <c r="A67" s="41">
        <v>40372</v>
      </c>
      <c r="B67" s="32" t="s">
        <v>7</v>
      </c>
      <c r="C67" s="32" t="s">
        <v>13</v>
      </c>
      <c r="D67" s="32">
        <v>277.18746770000001</v>
      </c>
      <c r="E67" s="32">
        <v>3.8136363640000002</v>
      </c>
      <c r="F67" s="32">
        <v>0</v>
      </c>
      <c r="G67" s="32">
        <v>0</v>
      </c>
      <c r="H67" s="32">
        <v>1</v>
      </c>
      <c r="I67" s="32">
        <v>0</v>
      </c>
      <c r="J67" s="32">
        <v>0</v>
      </c>
      <c r="K67" s="32">
        <v>3.8136363640000002</v>
      </c>
    </row>
    <row r="68" spans="1:11" x14ac:dyDescent="0.3">
      <c r="A68" s="41">
        <v>40302</v>
      </c>
      <c r="B68" s="32" t="s">
        <v>7</v>
      </c>
      <c r="C68" s="32" t="s">
        <v>14</v>
      </c>
      <c r="D68" s="32">
        <v>153.97779969999999</v>
      </c>
      <c r="E68" s="32">
        <v>5.0185714289999996</v>
      </c>
      <c r="F68" s="32">
        <v>0</v>
      </c>
      <c r="G68" s="32">
        <v>0</v>
      </c>
      <c r="H68" s="32">
        <v>1</v>
      </c>
      <c r="I68" s="32">
        <v>0</v>
      </c>
      <c r="J68" s="32">
        <v>0</v>
      </c>
      <c r="K68" s="32">
        <v>5.0185714289999996</v>
      </c>
    </row>
    <row r="69" spans="1:11" x14ac:dyDescent="0.3">
      <c r="A69" s="41">
        <v>40309</v>
      </c>
      <c r="B69" s="32" t="s">
        <v>7</v>
      </c>
      <c r="C69" s="32" t="s">
        <v>14</v>
      </c>
      <c r="D69" s="32">
        <v>232.91486209999999</v>
      </c>
      <c r="E69" s="32">
        <v>5.0185714289999996</v>
      </c>
      <c r="F69" s="32">
        <v>0</v>
      </c>
      <c r="G69" s="32">
        <v>0</v>
      </c>
      <c r="H69" s="32">
        <v>1</v>
      </c>
      <c r="I69" s="32">
        <v>0</v>
      </c>
      <c r="J69" s="32">
        <v>0</v>
      </c>
      <c r="K69" s="32">
        <v>5.0185714289999996</v>
      </c>
    </row>
    <row r="70" spans="1:11" x14ac:dyDescent="0.3">
      <c r="A70" s="41">
        <v>40316</v>
      </c>
      <c r="B70" s="32" t="s">
        <v>7</v>
      </c>
      <c r="C70" s="32" t="s">
        <v>14</v>
      </c>
      <c r="D70" s="32">
        <v>308.27675199999999</v>
      </c>
      <c r="E70" s="32">
        <v>4.4635294119999998</v>
      </c>
      <c r="F70" s="32">
        <v>1</v>
      </c>
      <c r="G70" s="32">
        <v>0</v>
      </c>
      <c r="H70" s="32">
        <v>1</v>
      </c>
      <c r="I70" s="32">
        <v>1</v>
      </c>
      <c r="J70" s="32">
        <v>0</v>
      </c>
      <c r="K70" s="32">
        <v>4.4635294119999998</v>
      </c>
    </row>
    <row r="71" spans="1:11" x14ac:dyDescent="0.3">
      <c r="A71" s="41">
        <v>40323</v>
      </c>
      <c r="B71" s="32" t="s">
        <v>7</v>
      </c>
      <c r="C71" s="32" t="s">
        <v>14</v>
      </c>
      <c r="D71" s="32">
        <v>272.20570079999999</v>
      </c>
      <c r="E71" s="32">
        <v>5.0105882350000002</v>
      </c>
      <c r="F71" s="32">
        <v>0</v>
      </c>
      <c r="G71" s="32">
        <v>1</v>
      </c>
      <c r="H71" s="32">
        <v>1</v>
      </c>
      <c r="I71" s="32">
        <v>0</v>
      </c>
      <c r="J71" s="32">
        <v>1</v>
      </c>
      <c r="K71" s="32">
        <v>5.0105882350000002</v>
      </c>
    </row>
    <row r="72" spans="1:11" x14ac:dyDescent="0.3">
      <c r="A72" s="41">
        <v>40330</v>
      </c>
      <c r="B72" s="32" t="s">
        <v>7</v>
      </c>
      <c r="C72" s="32" t="s">
        <v>14</v>
      </c>
      <c r="D72" s="32">
        <v>355.87124569999997</v>
      </c>
      <c r="E72" s="32">
        <v>4.8816666670000002</v>
      </c>
      <c r="F72" s="32">
        <v>0</v>
      </c>
      <c r="G72" s="32">
        <v>1</v>
      </c>
      <c r="H72" s="32">
        <v>1</v>
      </c>
      <c r="I72" s="32">
        <v>0</v>
      </c>
      <c r="J72" s="32">
        <v>1</v>
      </c>
      <c r="K72" s="32">
        <v>4.8816666670000002</v>
      </c>
    </row>
    <row r="73" spans="1:11" x14ac:dyDescent="0.3">
      <c r="A73" s="41">
        <v>40337</v>
      </c>
      <c r="B73" s="32" t="s">
        <v>7</v>
      </c>
      <c r="C73" s="32" t="s">
        <v>14</v>
      </c>
      <c r="D73" s="32">
        <v>337.17576309999998</v>
      </c>
      <c r="E73" s="32">
        <v>4.8329411760000003</v>
      </c>
      <c r="F73" s="32">
        <v>0</v>
      </c>
      <c r="G73" s="32">
        <v>1</v>
      </c>
      <c r="H73" s="32">
        <v>1</v>
      </c>
      <c r="I73" s="32">
        <v>0</v>
      </c>
      <c r="J73" s="32">
        <v>1</v>
      </c>
      <c r="K73" s="32">
        <v>4.8329411760000003</v>
      </c>
    </row>
    <row r="74" spans="1:11" x14ac:dyDescent="0.3">
      <c r="A74" s="41">
        <v>40344</v>
      </c>
      <c r="B74" s="32" t="s">
        <v>7</v>
      </c>
      <c r="C74" s="32" t="s">
        <v>14</v>
      </c>
      <c r="D74" s="32">
        <v>361.36155200000002</v>
      </c>
      <c r="E74" s="32">
        <v>5.2305555559999997</v>
      </c>
      <c r="F74" s="32">
        <v>1</v>
      </c>
      <c r="G74" s="32">
        <v>0</v>
      </c>
      <c r="H74" s="32">
        <v>1</v>
      </c>
      <c r="I74" s="32">
        <v>1</v>
      </c>
      <c r="J74" s="32">
        <v>0</v>
      </c>
      <c r="K74" s="32">
        <v>5.2305555559999997</v>
      </c>
    </row>
    <row r="75" spans="1:11" x14ac:dyDescent="0.3">
      <c r="A75" s="41">
        <v>40351</v>
      </c>
      <c r="B75" s="32" t="s">
        <v>7</v>
      </c>
      <c r="C75" s="32" t="s">
        <v>14</v>
      </c>
      <c r="D75" s="32">
        <v>1041.2002560000001</v>
      </c>
      <c r="E75" s="32">
        <v>4.0835294119999999</v>
      </c>
      <c r="F75" s="32">
        <v>1</v>
      </c>
      <c r="G75" s="32">
        <v>1</v>
      </c>
      <c r="H75" s="32">
        <v>1</v>
      </c>
      <c r="I75" s="32">
        <v>1</v>
      </c>
      <c r="J75" s="32">
        <v>1</v>
      </c>
      <c r="K75" s="32">
        <v>4.0835294119999999</v>
      </c>
    </row>
    <row r="76" spans="1:11" x14ac:dyDescent="0.3">
      <c r="A76" s="41">
        <v>40358</v>
      </c>
      <c r="B76" s="32" t="s">
        <v>7</v>
      </c>
      <c r="C76" s="32" t="s">
        <v>14</v>
      </c>
      <c r="D76" s="32">
        <v>753.3879872</v>
      </c>
      <c r="E76" s="32">
        <v>4.0835294119999999</v>
      </c>
      <c r="F76" s="32">
        <v>0</v>
      </c>
      <c r="G76" s="32">
        <v>1</v>
      </c>
      <c r="H76" s="32">
        <v>1</v>
      </c>
      <c r="I76" s="32">
        <v>0</v>
      </c>
      <c r="J76" s="32">
        <v>1</v>
      </c>
      <c r="K76" s="32">
        <v>4.0835294119999999</v>
      </c>
    </row>
    <row r="77" spans="1:11" x14ac:dyDescent="0.3">
      <c r="A77" s="41">
        <v>40365</v>
      </c>
      <c r="B77" s="32" t="s">
        <v>7</v>
      </c>
      <c r="C77" s="32" t="s">
        <v>14</v>
      </c>
      <c r="D77" s="32">
        <v>192.07759770000001</v>
      </c>
      <c r="E77" s="32">
        <v>4.7470588239999998</v>
      </c>
      <c r="F77" s="32">
        <v>0</v>
      </c>
      <c r="G77" s="32">
        <v>1</v>
      </c>
      <c r="H77" s="32">
        <v>1</v>
      </c>
      <c r="I77" s="32">
        <v>0</v>
      </c>
      <c r="J77" s="32">
        <v>1</v>
      </c>
      <c r="K77" s="32">
        <v>4.7470588239999998</v>
      </c>
    </row>
    <row r="78" spans="1:11" x14ac:dyDescent="0.3">
      <c r="A78" s="41">
        <v>40372</v>
      </c>
      <c r="B78" s="32" t="s">
        <v>7</v>
      </c>
      <c r="C78" s="32" t="s">
        <v>14</v>
      </c>
      <c r="D78" s="32">
        <v>390.64287639999998</v>
      </c>
      <c r="E78" s="32">
        <v>4.1479999999999997</v>
      </c>
      <c r="F78" s="32">
        <v>0</v>
      </c>
      <c r="G78" s="32">
        <v>1</v>
      </c>
      <c r="H78" s="32">
        <v>1</v>
      </c>
      <c r="I78" s="32">
        <v>0</v>
      </c>
      <c r="J78" s="32">
        <v>1</v>
      </c>
      <c r="K78" s="32">
        <v>4.1479999999999997</v>
      </c>
    </row>
    <row r="79" spans="1:11" x14ac:dyDescent="0.3">
      <c r="A79" s="41">
        <v>40302</v>
      </c>
      <c r="B79" s="32" t="s">
        <v>7</v>
      </c>
      <c r="C79" s="32" t="s">
        <v>15</v>
      </c>
      <c r="D79" s="32">
        <v>256.2915491</v>
      </c>
      <c r="E79" s="32">
        <v>4.4990909090000004</v>
      </c>
      <c r="F79" s="32">
        <v>0</v>
      </c>
      <c r="G79" s="32">
        <v>0</v>
      </c>
      <c r="H79" s="32">
        <v>1</v>
      </c>
      <c r="I79" s="32">
        <v>0</v>
      </c>
      <c r="J79" s="32">
        <v>0</v>
      </c>
      <c r="K79" s="32">
        <v>4.4990909090000004</v>
      </c>
    </row>
    <row r="80" spans="1:11" x14ac:dyDescent="0.3">
      <c r="A80" s="41">
        <v>40309</v>
      </c>
      <c r="B80" s="32" t="s">
        <v>7</v>
      </c>
      <c r="C80" s="32" t="s">
        <v>15</v>
      </c>
      <c r="D80" s="32">
        <v>184.67931669999999</v>
      </c>
      <c r="E80" s="32">
        <v>5.483333333</v>
      </c>
      <c r="F80" s="32">
        <v>0</v>
      </c>
      <c r="G80" s="32">
        <v>0</v>
      </c>
      <c r="H80" s="32">
        <v>1</v>
      </c>
      <c r="I80" s="32">
        <v>0</v>
      </c>
      <c r="J80" s="32">
        <v>0</v>
      </c>
      <c r="K80" s="32">
        <v>5.483333333</v>
      </c>
    </row>
    <row r="81" spans="1:11" x14ac:dyDescent="0.3">
      <c r="A81" s="41">
        <v>40316</v>
      </c>
      <c r="B81" s="32" t="s">
        <v>7</v>
      </c>
      <c r="C81" s="32" t="s">
        <v>15</v>
      </c>
      <c r="D81" s="32">
        <v>259.95286759999999</v>
      </c>
      <c r="E81" s="32">
        <v>4.2938461539999997</v>
      </c>
      <c r="F81" s="32">
        <v>0</v>
      </c>
      <c r="G81" s="32">
        <v>0</v>
      </c>
      <c r="H81" s="32">
        <v>1</v>
      </c>
      <c r="I81" s="32">
        <v>0</v>
      </c>
      <c r="J81" s="32">
        <v>0</v>
      </c>
      <c r="K81" s="32">
        <v>4.2938461539999997</v>
      </c>
    </row>
    <row r="82" spans="1:11" x14ac:dyDescent="0.3">
      <c r="A82" s="41">
        <v>40323</v>
      </c>
      <c r="B82" s="32" t="s">
        <v>7</v>
      </c>
      <c r="C82" s="32" t="s">
        <v>15</v>
      </c>
      <c r="D82" s="32">
        <v>325.84191909999998</v>
      </c>
      <c r="E82" s="32">
        <v>4.0581818180000004</v>
      </c>
      <c r="F82" s="32">
        <v>0</v>
      </c>
      <c r="G82" s="32">
        <v>0</v>
      </c>
      <c r="H82" s="32">
        <v>1</v>
      </c>
      <c r="I82" s="32">
        <v>0</v>
      </c>
      <c r="J82" s="32">
        <v>0</v>
      </c>
      <c r="K82" s="32">
        <v>4.0581818180000004</v>
      </c>
    </row>
    <row r="83" spans="1:11" x14ac:dyDescent="0.3">
      <c r="A83" s="41">
        <v>40330</v>
      </c>
      <c r="B83" s="32" t="s">
        <v>7</v>
      </c>
      <c r="C83" s="32" t="s">
        <v>15</v>
      </c>
      <c r="D83" s="32">
        <v>291.77268939999999</v>
      </c>
      <c r="E83" s="32">
        <v>4.0250000000000004</v>
      </c>
      <c r="F83" s="32">
        <v>0</v>
      </c>
      <c r="G83" s="32">
        <v>0</v>
      </c>
      <c r="H83" s="32">
        <v>1</v>
      </c>
      <c r="I83" s="32">
        <v>0</v>
      </c>
      <c r="J83" s="32">
        <v>0</v>
      </c>
      <c r="K83" s="32">
        <v>4.0250000000000004</v>
      </c>
    </row>
    <row r="84" spans="1:11" x14ac:dyDescent="0.3">
      <c r="A84" s="41">
        <v>40337</v>
      </c>
      <c r="B84" s="32" t="s">
        <v>7</v>
      </c>
      <c r="C84" s="32" t="s">
        <v>15</v>
      </c>
      <c r="D84" s="32">
        <v>126.7189449</v>
      </c>
      <c r="E84" s="32">
        <v>6.2515384620000001</v>
      </c>
      <c r="F84" s="32">
        <v>0</v>
      </c>
      <c r="G84" s="32">
        <v>0</v>
      </c>
      <c r="H84" s="32">
        <v>1</v>
      </c>
      <c r="I84" s="32">
        <v>0</v>
      </c>
      <c r="J84" s="32">
        <v>0</v>
      </c>
      <c r="K84" s="32">
        <v>6.2515384620000001</v>
      </c>
    </row>
    <row r="85" spans="1:11" x14ac:dyDescent="0.3">
      <c r="A85" s="41">
        <v>40344</v>
      </c>
      <c r="B85" s="32" t="s">
        <v>7</v>
      </c>
      <c r="C85" s="32" t="s">
        <v>15</v>
      </c>
      <c r="D85" s="32">
        <v>206.70153350000001</v>
      </c>
      <c r="E85" s="32">
        <v>5.671818182</v>
      </c>
      <c r="F85" s="32">
        <v>0</v>
      </c>
      <c r="G85" s="32">
        <v>0</v>
      </c>
      <c r="H85" s="32">
        <v>1</v>
      </c>
      <c r="I85" s="32">
        <v>0</v>
      </c>
      <c r="J85" s="32">
        <v>0</v>
      </c>
      <c r="K85" s="32">
        <v>5.671818182</v>
      </c>
    </row>
    <row r="86" spans="1:11" x14ac:dyDescent="0.3">
      <c r="A86" s="41">
        <v>40351</v>
      </c>
      <c r="B86" s="32" t="s">
        <v>7</v>
      </c>
      <c r="C86" s="32" t="s">
        <v>15</v>
      </c>
      <c r="D86" s="32">
        <v>201.98489230000001</v>
      </c>
      <c r="E86" s="32">
        <v>5.6669230769999999</v>
      </c>
      <c r="F86" s="32">
        <v>0</v>
      </c>
      <c r="G86" s="32">
        <v>0</v>
      </c>
      <c r="H86" s="32">
        <v>1</v>
      </c>
      <c r="I86" s="32">
        <v>0</v>
      </c>
      <c r="J86" s="32">
        <v>0</v>
      </c>
      <c r="K86" s="32">
        <v>5.6669230769999999</v>
      </c>
    </row>
    <row r="87" spans="1:11" x14ac:dyDescent="0.3">
      <c r="A87" s="41">
        <v>40358</v>
      </c>
      <c r="B87" s="32" t="s">
        <v>7</v>
      </c>
      <c r="C87" s="32" t="s">
        <v>15</v>
      </c>
      <c r="D87" s="32">
        <v>303.19777570000002</v>
      </c>
      <c r="E87" s="32">
        <v>3.8515384620000002</v>
      </c>
      <c r="F87" s="32">
        <v>0</v>
      </c>
      <c r="G87" s="32">
        <v>0</v>
      </c>
      <c r="H87" s="32">
        <v>1</v>
      </c>
      <c r="I87" s="32">
        <v>0</v>
      </c>
      <c r="J87" s="32">
        <v>0</v>
      </c>
      <c r="K87" s="32">
        <v>3.8515384620000002</v>
      </c>
    </row>
    <row r="88" spans="1:11" x14ac:dyDescent="0.3">
      <c r="A88" s="41">
        <v>40365</v>
      </c>
      <c r="B88" s="32" t="s">
        <v>7</v>
      </c>
      <c r="C88" s="32" t="s">
        <v>15</v>
      </c>
      <c r="D88" s="32">
        <v>342.45802830000002</v>
      </c>
      <c r="E88" s="32">
        <v>4.1381249999999996</v>
      </c>
      <c r="F88" s="32">
        <v>0</v>
      </c>
      <c r="G88" s="32">
        <v>0</v>
      </c>
      <c r="H88" s="32">
        <v>1</v>
      </c>
      <c r="I88" s="32">
        <v>0</v>
      </c>
      <c r="J88" s="32">
        <v>0</v>
      </c>
      <c r="K88" s="32">
        <v>4.1381249999999996</v>
      </c>
    </row>
    <row r="89" spans="1:11" x14ac:dyDescent="0.3">
      <c r="A89" s="41">
        <v>40372</v>
      </c>
      <c r="B89" s="32" t="s">
        <v>7</v>
      </c>
      <c r="C89" s="32" t="s">
        <v>15</v>
      </c>
      <c r="D89" s="32">
        <v>189.92428659999999</v>
      </c>
      <c r="E89" s="32">
        <v>4.1381249999999996</v>
      </c>
      <c r="F89" s="32">
        <v>0</v>
      </c>
      <c r="G89" s="32">
        <v>0</v>
      </c>
      <c r="H89" s="32">
        <v>1</v>
      </c>
      <c r="I89" s="32">
        <v>0</v>
      </c>
      <c r="J89" s="32">
        <v>0</v>
      </c>
      <c r="K89" s="32">
        <v>4.1381249999999996</v>
      </c>
    </row>
    <row r="90" spans="1:11" x14ac:dyDescent="0.3">
      <c r="A90" s="41">
        <v>40302</v>
      </c>
      <c r="B90" s="32" t="s">
        <v>7</v>
      </c>
      <c r="C90" s="32" t="s">
        <v>16</v>
      </c>
      <c r="D90" s="32">
        <v>192.1469362</v>
      </c>
      <c r="E90" s="32">
        <v>4.49</v>
      </c>
      <c r="F90" s="32">
        <v>0</v>
      </c>
      <c r="G90" s="32">
        <v>0</v>
      </c>
      <c r="H90" s="32">
        <v>1</v>
      </c>
      <c r="I90" s="32">
        <v>0</v>
      </c>
      <c r="J90" s="32">
        <v>0</v>
      </c>
      <c r="K90" s="32">
        <v>4.49</v>
      </c>
    </row>
    <row r="91" spans="1:11" x14ac:dyDescent="0.3">
      <c r="A91" s="41">
        <v>40309</v>
      </c>
      <c r="B91" s="32" t="s">
        <v>7</v>
      </c>
      <c r="C91" s="32" t="s">
        <v>16</v>
      </c>
      <c r="D91" s="32">
        <v>166.4431242</v>
      </c>
      <c r="E91" s="32">
        <v>4.49</v>
      </c>
      <c r="F91" s="32">
        <v>0</v>
      </c>
      <c r="G91" s="32">
        <v>0</v>
      </c>
      <c r="H91" s="32">
        <v>1</v>
      </c>
      <c r="I91" s="32">
        <v>0</v>
      </c>
      <c r="J91" s="32">
        <v>0</v>
      </c>
      <c r="K91" s="32">
        <v>4.49</v>
      </c>
    </row>
    <row r="92" spans="1:11" x14ac:dyDescent="0.3">
      <c r="A92" s="41">
        <v>40316</v>
      </c>
      <c r="B92" s="32" t="s">
        <v>7</v>
      </c>
      <c r="C92" s="32" t="s">
        <v>16</v>
      </c>
      <c r="D92" s="32">
        <v>235.7819112</v>
      </c>
      <c r="E92" s="32">
        <v>4.1630769230000002</v>
      </c>
      <c r="F92" s="32">
        <v>0</v>
      </c>
      <c r="G92" s="32">
        <v>0</v>
      </c>
      <c r="H92" s="32">
        <v>1</v>
      </c>
      <c r="I92" s="32">
        <v>0</v>
      </c>
      <c r="J92" s="32">
        <v>0</v>
      </c>
      <c r="K92" s="32">
        <v>4.1630769230000002</v>
      </c>
    </row>
    <row r="93" spans="1:11" x14ac:dyDescent="0.3">
      <c r="A93" s="41">
        <v>40323</v>
      </c>
      <c r="B93" s="32" t="s">
        <v>7</v>
      </c>
      <c r="C93" s="32" t="s">
        <v>16</v>
      </c>
      <c r="D93" s="32">
        <v>284.6750146</v>
      </c>
      <c r="E93" s="32">
        <v>4.0578571429999997</v>
      </c>
      <c r="F93" s="32">
        <v>0</v>
      </c>
      <c r="G93" s="32">
        <v>0</v>
      </c>
      <c r="H93" s="32">
        <v>1</v>
      </c>
      <c r="I93" s="32">
        <v>0</v>
      </c>
      <c r="J93" s="32">
        <v>0</v>
      </c>
      <c r="K93" s="32">
        <v>4.0578571429999997</v>
      </c>
    </row>
    <row r="94" spans="1:11" x14ac:dyDescent="0.3">
      <c r="A94" s="41">
        <v>40330</v>
      </c>
      <c r="B94" s="32" t="s">
        <v>7</v>
      </c>
      <c r="C94" s="32" t="s">
        <v>16</v>
      </c>
      <c r="D94" s="32">
        <v>214.0750487</v>
      </c>
      <c r="E94" s="32">
        <v>3.9666666670000001</v>
      </c>
      <c r="F94" s="32">
        <v>0</v>
      </c>
      <c r="G94" s="32">
        <v>0</v>
      </c>
      <c r="H94" s="32">
        <v>1</v>
      </c>
      <c r="I94" s="32">
        <v>0</v>
      </c>
      <c r="J94" s="32">
        <v>0</v>
      </c>
      <c r="K94" s="32">
        <v>3.9666666670000001</v>
      </c>
    </row>
    <row r="95" spans="1:11" x14ac:dyDescent="0.3">
      <c r="A95" s="41">
        <v>40337</v>
      </c>
      <c r="B95" s="32" t="s">
        <v>7</v>
      </c>
      <c r="C95" s="32" t="s">
        <v>16</v>
      </c>
      <c r="D95" s="32">
        <v>183.77263110000001</v>
      </c>
      <c r="E95" s="32">
        <v>5.443846154</v>
      </c>
      <c r="F95" s="32">
        <v>0</v>
      </c>
      <c r="G95" s="32">
        <v>0</v>
      </c>
      <c r="H95" s="32">
        <v>1</v>
      </c>
      <c r="I95" s="32">
        <v>0</v>
      </c>
      <c r="J95" s="32">
        <v>0</v>
      </c>
      <c r="K95" s="32">
        <v>5.443846154</v>
      </c>
    </row>
    <row r="96" spans="1:11" x14ac:dyDescent="0.3">
      <c r="A96" s="41">
        <v>40344</v>
      </c>
      <c r="B96" s="32" t="s">
        <v>7</v>
      </c>
      <c r="C96" s="32" t="s">
        <v>16</v>
      </c>
      <c r="D96" s="32">
        <v>289.28642129999997</v>
      </c>
      <c r="E96" s="32">
        <v>4.29</v>
      </c>
      <c r="F96" s="32">
        <v>0</v>
      </c>
      <c r="G96" s="32">
        <v>0</v>
      </c>
      <c r="H96" s="32">
        <v>1</v>
      </c>
      <c r="I96" s="32">
        <v>0</v>
      </c>
      <c r="J96" s="32">
        <v>0</v>
      </c>
      <c r="K96" s="32">
        <v>4.29</v>
      </c>
    </row>
    <row r="97" spans="1:11" x14ac:dyDescent="0.3">
      <c r="A97" s="41">
        <v>40351</v>
      </c>
      <c r="B97" s="32" t="s">
        <v>7</v>
      </c>
      <c r="C97" s="32" t="s">
        <v>16</v>
      </c>
      <c r="D97" s="32">
        <v>397.14858140000001</v>
      </c>
      <c r="E97" s="32">
        <v>4.2962499999999997</v>
      </c>
      <c r="F97" s="32">
        <v>1</v>
      </c>
      <c r="G97" s="32">
        <v>0</v>
      </c>
      <c r="H97" s="32">
        <v>1</v>
      </c>
      <c r="I97" s="32">
        <v>1</v>
      </c>
      <c r="J97" s="32">
        <v>0</v>
      </c>
      <c r="K97" s="32">
        <v>4.2962499999999997</v>
      </c>
    </row>
    <row r="98" spans="1:11" x14ac:dyDescent="0.3">
      <c r="A98" s="41">
        <v>40358</v>
      </c>
      <c r="B98" s="32" t="s">
        <v>7</v>
      </c>
      <c r="C98" s="32" t="s">
        <v>16</v>
      </c>
      <c r="D98" s="32">
        <v>300.04673070000001</v>
      </c>
      <c r="E98" s="32">
        <v>4.403333333</v>
      </c>
      <c r="F98" s="32">
        <v>0</v>
      </c>
      <c r="G98" s="32">
        <v>1</v>
      </c>
      <c r="H98" s="32">
        <v>1</v>
      </c>
      <c r="I98" s="32">
        <v>0</v>
      </c>
      <c r="J98" s="32">
        <v>1</v>
      </c>
      <c r="K98" s="32">
        <v>4.403333333</v>
      </c>
    </row>
    <row r="99" spans="1:11" x14ac:dyDescent="0.3">
      <c r="A99" s="41">
        <v>40365</v>
      </c>
      <c r="B99" s="32" t="s">
        <v>7</v>
      </c>
      <c r="C99" s="32" t="s">
        <v>16</v>
      </c>
      <c r="D99" s="32">
        <v>256.18438620000001</v>
      </c>
      <c r="E99" s="32">
        <v>3.8813333330000002</v>
      </c>
      <c r="F99" s="32">
        <v>0</v>
      </c>
      <c r="G99" s="32">
        <v>1</v>
      </c>
      <c r="H99" s="32">
        <v>1</v>
      </c>
      <c r="I99" s="32">
        <v>0</v>
      </c>
      <c r="J99" s="32">
        <v>1</v>
      </c>
      <c r="K99" s="32">
        <v>3.8813333330000002</v>
      </c>
    </row>
    <row r="100" spans="1:11" x14ac:dyDescent="0.3">
      <c r="A100" s="41">
        <v>40372</v>
      </c>
      <c r="B100" s="32" t="s">
        <v>7</v>
      </c>
      <c r="C100" s="32" t="s">
        <v>16</v>
      </c>
      <c r="D100" s="32">
        <v>318.57828899999998</v>
      </c>
      <c r="E100" s="32">
        <v>4.1381249999999996</v>
      </c>
      <c r="F100" s="32">
        <v>0</v>
      </c>
      <c r="G100" s="32">
        <v>1</v>
      </c>
      <c r="H100" s="32">
        <v>1</v>
      </c>
      <c r="I100" s="32">
        <v>0</v>
      </c>
      <c r="J100" s="32">
        <v>1</v>
      </c>
      <c r="K100" s="32">
        <v>4.1381249999999996</v>
      </c>
    </row>
    <row r="101" spans="1:11" x14ac:dyDescent="0.3">
      <c r="A101" s="41">
        <v>40302</v>
      </c>
      <c r="B101" s="32" t="s">
        <v>7</v>
      </c>
      <c r="C101" s="32" t="s">
        <v>17</v>
      </c>
      <c r="D101" s="32">
        <v>281.76515410000002</v>
      </c>
      <c r="E101" s="32">
        <v>4.0627272730000001</v>
      </c>
      <c r="F101" s="32">
        <v>0</v>
      </c>
      <c r="G101" s="32">
        <v>0</v>
      </c>
      <c r="H101" s="32">
        <v>1</v>
      </c>
      <c r="I101" s="32">
        <v>0</v>
      </c>
      <c r="J101" s="32">
        <v>0</v>
      </c>
      <c r="K101" s="32">
        <v>4.0627272730000001</v>
      </c>
    </row>
    <row r="102" spans="1:11" x14ac:dyDescent="0.3">
      <c r="A102" s="41">
        <v>40309</v>
      </c>
      <c r="B102" s="32" t="s">
        <v>7</v>
      </c>
      <c r="C102" s="32" t="s">
        <v>17</v>
      </c>
      <c r="D102" s="32">
        <v>348.46674669999999</v>
      </c>
      <c r="E102" s="32">
        <v>3.8515384620000002</v>
      </c>
      <c r="F102" s="32">
        <v>1</v>
      </c>
      <c r="G102" s="32">
        <v>0</v>
      </c>
      <c r="H102" s="32">
        <v>1</v>
      </c>
      <c r="I102" s="32">
        <v>1</v>
      </c>
      <c r="J102" s="32">
        <v>0</v>
      </c>
      <c r="K102" s="32">
        <v>3.8515384620000002</v>
      </c>
    </row>
    <row r="103" spans="1:11" x14ac:dyDescent="0.3">
      <c r="A103" s="41">
        <v>40316</v>
      </c>
      <c r="B103" s="32" t="s">
        <v>7</v>
      </c>
      <c r="C103" s="32" t="s">
        <v>17</v>
      </c>
      <c r="D103" s="32">
        <v>378.7191479</v>
      </c>
      <c r="E103" s="32">
        <v>3.5935714289999998</v>
      </c>
      <c r="F103" s="32">
        <v>0</v>
      </c>
      <c r="G103" s="32">
        <v>1</v>
      </c>
      <c r="H103" s="32">
        <v>1</v>
      </c>
      <c r="I103" s="32">
        <v>0</v>
      </c>
      <c r="J103" s="32">
        <v>1</v>
      </c>
      <c r="K103" s="32">
        <v>3.5935714289999998</v>
      </c>
    </row>
    <row r="104" spans="1:11" x14ac:dyDescent="0.3">
      <c r="A104" s="41">
        <v>40323</v>
      </c>
      <c r="B104" s="32" t="s">
        <v>7</v>
      </c>
      <c r="C104" s="32" t="s">
        <v>17</v>
      </c>
      <c r="D104" s="32">
        <v>360.30415649999998</v>
      </c>
      <c r="E104" s="32">
        <v>4.6431250000000004</v>
      </c>
      <c r="F104" s="32">
        <v>0</v>
      </c>
      <c r="G104" s="32">
        <v>1</v>
      </c>
      <c r="H104" s="32">
        <v>1</v>
      </c>
      <c r="I104" s="32">
        <v>0</v>
      </c>
      <c r="J104" s="32">
        <v>1</v>
      </c>
      <c r="K104" s="32">
        <v>4.6431250000000004</v>
      </c>
    </row>
    <row r="105" spans="1:11" x14ac:dyDescent="0.3">
      <c r="A105" s="41">
        <v>40330</v>
      </c>
      <c r="B105" s="32" t="s">
        <v>7</v>
      </c>
      <c r="C105" s="32" t="s">
        <v>17</v>
      </c>
      <c r="D105" s="32">
        <v>342.7633553</v>
      </c>
      <c r="E105" s="32">
        <v>4.7733333330000001</v>
      </c>
      <c r="F105" s="32">
        <v>0</v>
      </c>
      <c r="G105" s="32">
        <v>1</v>
      </c>
      <c r="H105" s="32">
        <v>1</v>
      </c>
      <c r="I105" s="32">
        <v>0</v>
      </c>
      <c r="J105" s="32">
        <v>1</v>
      </c>
      <c r="K105" s="32">
        <v>4.7733333330000001</v>
      </c>
    </row>
    <row r="106" spans="1:11" x14ac:dyDescent="0.3">
      <c r="A106" s="41">
        <v>40337</v>
      </c>
      <c r="B106" s="32" t="s">
        <v>7</v>
      </c>
      <c r="C106" s="32" t="s">
        <v>17</v>
      </c>
      <c r="D106" s="32">
        <v>360.59464989999998</v>
      </c>
      <c r="E106" s="32">
        <v>5.4542857140000001</v>
      </c>
      <c r="F106" s="32">
        <v>0</v>
      </c>
      <c r="G106" s="32">
        <v>0</v>
      </c>
      <c r="H106" s="32">
        <v>1</v>
      </c>
      <c r="I106" s="32">
        <v>0</v>
      </c>
      <c r="J106" s="32">
        <v>0</v>
      </c>
      <c r="K106" s="32">
        <v>5.4542857140000001</v>
      </c>
    </row>
    <row r="107" spans="1:11" x14ac:dyDescent="0.3">
      <c r="A107" s="41">
        <v>40344</v>
      </c>
      <c r="B107" s="32" t="s">
        <v>7</v>
      </c>
      <c r="C107" s="32" t="s">
        <v>17</v>
      </c>
      <c r="D107" s="32">
        <v>283.69376349999999</v>
      </c>
      <c r="E107" s="32">
        <v>4.483333333</v>
      </c>
      <c r="F107" s="32">
        <v>0</v>
      </c>
      <c r="G107" s="32">
        <v>0</v>
      </c>
      <c r="H107" s="32">
        <v>1</v>
      </c>
      <c r="I107" s="32">
        <v>0</v>
      </c>
      <c r="J107" s="32">
        <v>0</v>
      </c>
      <c r="K107" s="32">
        <v>4.483333333</v>
      </c>
    </row>
    <row r="108" spans="1:11" x14ac:dyDescent="0.3">
      <c r="A108" s="41">
        <v>40351</v>
      </c>
      <c r="B108" s="32" t="s">
        <v>7</v>
      </c>
      <c r="C108" s="32" t="s">
        <v>17</v>
      </c>
      <c r="D108" s="32">
        <v>248.03644109999999</v>
      </c>
      <c r="E108" s="32">
        <v>4.7592307690000002</v>
      </c>
      <c r="F108" s="32">
        <v>0</v>
      </c>
      <c r="G108" s="32">
        <v>0</v>
      </c>
      <c r="H108" s="32">
        <v>1</v>
      </c>
      <c r="I108" s="32">
        <v>0</v>
      </c>
      <c r="J108" s="32">
        <v>0</v>
      </c>
      <c r="K108" s="32">
        <v>4.7592307690000002</v>
      </c>
    </row>
    <row r="109" spans="1:11" x14ac:dyDescent="0.3">
      <c r="A109" s="41">
        <v>40358</v>
      </c>
      <c r="B109" s="32" t="s">
        <v>7</v>
      </c>
      <c r="C109" s="32" t="s">
        <v>17</v>
      </c>
      <c r="D109" s="32">
        <v>378.96757550000001</v>
      </c>
      <c r="E109" s="32">
        <v>3.7685714290000001</v>
      </c>
      <c r="F109" s="32">
        <v>1</v>
      </c>
      <c r="G109" s="32">
        <v>0</v>
      </c>
      <c r="H109" s="32">
        <v>1</v>
      </c>
      <c r="I109" s="32">
        <v>1</v>
      </c>
      <c r="J109" s="32">
        <v>0</v>
      </c>
      <c r="K109" s="32">
        <v>3.7685714290000001</v>
      </c>
    </row>
    <row r="110" spans="1:11" x14ac:dyDescent="0.3">
      <c r="A110" s="41">
        <v>40365</v>
      </c>
      <c r="B110" s="32" t="s">
        <v>7</v>
      </c>
      <c r="C110" s="32" t="s">
        <v>17</v>
      </c>
      <c r="D110" s="32">
        <v>270.20687270000002</v>
      </c>
      <c r="E110" s="32">
        <v>4.9506249999999996</v>
      </c>
      <c r="F110" s="32">
        <v>0</v>
      </c>
      <c r="G110" s="32">
        <v>1</v>
      </c>
      <c r="H110" s="32">
        <v>1</v>
      </c>
      <c r="I110" s="32">
        <v>0</v>
      </c>
      <c r="J110" s="32">
        <v>1</v>
      </c>
      <c r="K110" s="32">
        <v>4.9506249999999996</v>
      </c>
    </row>
    <row r="111" spans="1:11" x14ac:dyDescent="0.3">
      <c r="A111" s="41">
        <v>40372</v>
      </c>
      <c r="B111" s="32" t="s">
        <v>7</v>
      </c>
      <c r="C111" s="32" t="s">
        <v>17</v>
      </c>
      <c r="D111" s="32">
        <v>305.50056890000002</v>
      </c>
      <c r="E111" s="32">
        <v>4.4866666669999997</v>
      </c>
      <c r="F111" s="32">
        <v>0</v>
      </c>
      <c r="G111" s="32">
        <v>1</v>
      </c>
      <c r="H111" s="32">
        <v>1</v>
      </c>
      <c r="I111" s="32">
        <v>0</v>
      </c>
      <c r="J111" s="32">
        <v>1</v>
      </c>
      <c r="K111" s="32">
        <v>4.4866666669999997</v>
      </c>
    </row>
    <row r="112" spans="1:11" x14ac:dyDescent="0.3">
      <c r="A112" s="41">
        <v>40302</v>
      </c>
      <c r="B112" s="32" t="s">
        <v>18</v>
      </c>
      <c r="C112" s="32" t="s">
        <v>19</v>
      </c>
      <c r="D112" s="32">
        <v>127.97854649999999</v>
      </c>
      <c r="E112" s="32">
        <v>4.6328571429999998</v>
      </c>
      <c r="F112" s="32">
        <v>0</v>
      </c>
      <c r="G112" s="32">
        <v>0</v>
      </c>
      <c r="H112" s="32">
        <v>0</v>
      </c>
      <c r="I112" s="32">
        <v>0</v>
      </c>
      <c r="J112" s="32">
        <v>0</v>
      </c>
      <c r="K112" s="32">
        <v>0</v>
      </c>
    </row>
    <row r="113" spans="1:11" x14ac:dyDescent="0.3">
      <c r="A113" s="41">
        <v>40309</v>
      </c>
      <c r="B113" s="32" t="s">
        <v>18</v>
      </c>
      <c r="C113" s="32" t="s">
        <v>19</v>
      </c>
      <c r="D113" s="32">
        <v>152.53466019999999</v>
      </c>
      <c r="E113" s="32">
        <v>4.9275000000000002</v>
      </c>
      <c r="F113" s="32">
        <v>0</v>
      </c>
      <c r="G113" s="32">
        <v>0</v>
      </c>
      <c r="H113" s="32">
        <v>0</v>
      </c>
      <c r="I113" s="32">
        <v>0</v>
      </c>
      <c r="J113" s="32">
        <v>0</v>
      </c>
      <c r="K113" s="32">
        <v>0</v>
      </c>
    </row>
    <row r="114" spans="1:11" x14ac:dyDescent="0.3">
      <c r="A114" s="41">
        <v>40316</v>
      </c>
      <c r="B114" s="32" t="s">
        <v>18</v>
      </c>
      <c r="C114" s="32" t="s">
        <v>19</v>
      </c>
      <c r="D114" s="32">
        <v>250.59645710000001</v>
      </c>
      <c r="E114" s="32">
        <v>4.3687500000000004</v>
      </c>
      <c r="F114" s="32">
        <v>0</v>
      </c>
      <c r="G114" s="32">
        <v>0</v>
      </c>
      <c r="H114" s="32">
        <v>0</v>
      </c>
      <c r="I114" s="32">
        <v>0</v>
      </c>
      <c r="J114" s="32">
        <v>0</v>
      </c>
      <c r="K114" s="32">
        <v>0</v>
      </c>
    </row>
    <row r="115" spans="1:11" x14ac:dyDescent="0.3">
      <c r="A115" s="41">
        <v>40323</v>
      </c>
      <c r="B115" s="32" t="s">
        <v>18</v>
      </c>
      <c r="C115" s="32" t="s">
        <v>19</v>
      </c>
      <c r="D115" s="32">
        <v>230.1877532</v>
      </c>
      <c r="E115" s="32">
        <v>4.208571429</v>
      </c>
      <c r="F115" s="32">
        <v>0</v>
      </c>
      <c r="G115" s="32">
        <v>0</v>
      </c>
      <c r="H115" s="32">
        <v>0</v>
      </c>
      <c r="I115" s="32">
        <v>0</v>
      </c>
      <c r="J115" s="32">
        <v>0</v>
      </c>
      <c r="K115" s="32">
        <v>0</v>
      </c>
    </row>
    <row r="116" spans="1:11" x14ac:dyDescent="0.3">
      <c r="A116" s="41">
        <v>40330</v>
      </c>
      <c r="B116" s="32" t="s">
        <v>18</v>
      </c>
      <c r="C116" s="32" t="s">
        <v>19</v>
      </c>
      <c r="D116" s="32">
        <v>258.2664825</v>
      </c>
      <c r="E116" s="32">
        <v>4.208571429</v>
      </c>
      <c r="F116" s="32">
        <v>0</v>
      </c>
      <c r="G116" s="32">
        <v>0</v>
      </c>
      <c r="H116" s="32">
        <v>0</v>
      </c>
      <c r="I116" s="32">
        <v>0</v>
      </c>
      <c r="J116" s="32">
        <v>0</v>
      </c>
      <c r="K116" s="32">
        <v>0</v>
      </c>
    </row>
    <row r="117" spans="1:11" x14ac:dyDescent="0.3">
      <c r="A117" s="41">
        <v>40337</v>
      </c>
      <c r="B117" s="32" t="s">
        <v>18</v>
      </c>
      <c r="C117" s="32" t="s">
        <v>19</v>
      </c>
      <c r="D117" s="32">
        <v>120.9717472</v>
      </c>
      <c r="E117" s="32">
        <v>4.6328571429999998</v>
      </c>
      <c r="F117" s="32">
        <v>0</v>
      </c>
      <c r="G117" s="32">
        <v>0</v>
      </c>
      <c r="H117" s="32">
        <v>0</v>
      </c>
      <c r="I117" s="32">
        <v>0</v>
      </c>
      <c r="J117" s="32">
        <v>0</v>
      </c>
      <c r="K117" s="32">
        <v>0</v>
      </c>
    </row>
    <row r="118" spans="1:11" x14ac:dyDescent="0.3">
      <c r="A118" s="41">
        <v>40344</v>
      </c>
      <c r="B118" s="32" t="s">
        <v>18</v>
      </c>
      <c r="C118" s="32" t="s">
        <v>19</v>
      </c>
      <c r="D118" s="32">
        <v>323.95524260000002</v>
      </c>
      <c r="E118" s="32">
        <v>4.6455555559999997</v>
      </c>
      <c r="F118" s="32">
        <v>1</v>
      </c>
      <c r="G118" s="32">
        <v>0</v>
      </c>
      <c r="H118" s="32">
        <v>0</v>
      </c>
      <c r="I118" s="32">
        <v>0</v>
      </c>
      <c r="J118" s="32">
        <v>0</v>
      </c>
      <c r="K118" s="32">
        <v>0</v>
      </c>
    </row>
    <row r="119" spans="1:11" x14ac:dyDescent="0.3">
      <c r="A119" s="41">
        <v>40351</v>
      </c>
      <c r="B119" s="32" t="s">
        <v>18</v>
      </c>
      <c r="C119" s="32" t="s">
        <v>19</v>
      </c>
      <c r="D119" s="32">
        <v>332.53958280000001</v>
      </c>
      <c r="E119" s="32">
        <v>4.12</v>
      </c>
      <c r="F119" s="32">
        <v>0</v>
      </c>
      <c r="G119" s="32">
        <v>1</v>
      </c>
      <c r="H119" s="32">
        <v>0</v>
      </c>
      <c r="I119" s="32">
        <v>0</v>
      </c>
      <c r="J119" s="32">
        <v>0</v>
      </c>
      <c r="K119" s="32">
        <v>0</v>
      </c>
    </row>
    <row r="120" spans="1:11" x14ac:dyDescent="0.3">
      <c r="A120" s="41">
        <v>40358</v>
      </c>
      <c r="B120" s="32" t="s">
        <v>18</v>
      </c>
      <c r="C120" s="32" t="s">
        <v>19</v>
      </c>
      <c r="D120" s="32">
        <v>318.75480210000001</v>
      </c>
      <c r="E120" s="32">
        <v>4.12</v>
      </c>
      <c r="F120" s="32">
        <v>0</v>
      </c>
      <c r="G120" s="32">
        <v>1</v>
      </c>
      <c r="H120" s="32">
        <v>0</v>
      </c>
      <c r="I120" s="32">
        <v>0</v>
      </c>
      <c r="J120" s="32">
        <v>0</v>
      </c>
      <c r="K120" s="32">
        <v>0</v>
      </c>
    </row>
    <row r="121" spans="1:11" x14ac:dyDescent="0.3">
      <c r="A121" s="41">
        <v>40365</v>
      </c>
      <c r="B121" s="32" t="s">
        <v>18</v>
      </c>
      <c r="C121" s="32" t="s">
        <v>19</v>
      </c>
      <c r="D121" s="32">
        <v>333.848052</v>
      </c>
      <c r="E121" s="32">
        <v>3.3111111110000002</v>
      </c>
      <c r="F121" s="32">
        <v>0</v>
      </c>
      <c r="G121" s="32">
        <v>1</v>
      </c>
      <c r="H121" s="32">
        <v>0</v>
      </c>
      <c r="I121" s="32">
        <v>0</v>
      </c>
      <c r="J121" s="32">
        <v>0</v>
      </c>
      <c r="K121" s="32">
        <v>0</v>
      </c>
    </row>
    <row r="122" spans="1:11" x14ac:dyDescent="0.3">
      <c r="A122" s="41">
        <v>40372</v>
      </c>
      <c r="B122" s="32" t="s">
        <v>18</v>
      </c>
      <c r="C122" s="32" t="s">
        <v>19</v>
      </c>
      <c r="D122" s="32">
        <v>335.28131459999997</v>
      </c>
      <c r="E122" s="32">
        <v>3.1469999999999998</v>
      </c>
      <c r="F122" s="32">
        <v>0</v>
      </c>
      <c r="G122" s="32">
        <v>0</v>
      </c>
      <c r="H122" s="32">
        <v>0</v>
      </c>
      <c r="I122" s="32">
        <v>0</v>
      </c>
      <c r="J122" s="32">
        <v>0</v>
      </c>
      <c r="K122" s="32">
        <v>0</v>
      </c>
    </row>
    <row r="123" spans="1:11" x14ac:dyDescent="0.3">
      <c r="A123" s="41">
        <v>40302</v>
      </c>
      <c r="B123" s="32" t="s">
        <v>18</v>
      </c>
      <c r="C123" s="32" t="s">
        <v>20</v>
      </c>
      <c r="D123" s="32">
        <v>169.6016085</v>
      </c>
      <c r="E123" s="32">
        <v>4.24</v>
      </c>
      <c r="F123" s="32">
        <v>0</v>
      </c>
      <c r="G123" s="32">
        <v>0</v>
      </c>
      <c r="H123" s="32">
        <v>0</v>
      </c>
      <c r="I123" s="32">
        <v>0</v>
      </c>
      <c r="J123" s="32">
        <v>0</v>
      </c>
      <c r="K123" s="32">
        <v>0</v>
      </c>
    </row>
    <row r="124" spans="1:11" x14ac:dyDescent="0.3">
      <c r="A124" s="41">
        <v>40309</v>
      </c>
      <c r="B124" s="32" t="s">
        <v>18</v>
      </c>
      <c r="C124" s="32" t="s">
        <v>20</v>
      </c>
      <c r="D124" s="32">
        <v>209.3971488</v>
      </c>
      <c r="E124" s="32">
        <v>4.2283333330000001</v>
      </c>
      <c r="F124" s="32">
        <v>0</v>
      </c>
      <c r="G124" s="32">
        <v>0</v>
      </c>
      <c r="H124" s="32">
        <v>0</v>
      </c>
      <c r="I124" s="32">
        <v>0</v>
      </c>
      <c r="J124" s="32">
        <v>0</v>
      </c>
      <c r="K124" s="32">
        <v>0</v>
      </c>
    </row>
    <row r="125" spans="1:11" x14ac:dyDescent="0.3">
      <c r="A125" s="41">
        <v>40316</v>
      </c>
      <c r="B125" s="32" t="s">
        <v>18</v>
      </c>
      <c r="C125" s="32" t="s">
        <v>20</v>
      </c>
      <c r="D125" s="32">
        <v>196.34960390000001</v>
      </c>
      <c r="E125" s="32">
        <v>3.9950000000000001</v>
      </c>
      <c r="F125" s="32">
        <v>0</v>
      </c>
      <c r="G125" s="32">
        <v>0</v>
      </c>
      <c r="H125" s="32">
        <v>0</v>
      </c>
      <c r="I125" s="32">
        <v>0</v>
      </c>
      <c r="J125" s="32">
        <v>0</v>
      </c>
      <c r="K125" s="32">
        <v>0</v>
      </c>
    </row>
    <row r="126" spans="1:11" x14ac:dyDescent="0.3">
      <c r="A126" s="41">
        <v>40323</v>
      </c>
      <c r="B126" s="32" t="s">
        <v>18</v>
      </c>
      <c r="C126" s="32" t="s">
        <v>20</v>
      </c>
      <c r="D126" s="32">
        <v>358.38055220000001</v>
      </c>
      <c r="E126" s="32">
        <v>3.9950000000000001</v>
      </c>
      <c r="F126" s="32">
        <v>0</v>
      </c>
      <c r="G126" s="32">
        <v>0</v>
      </c>
      <c r="H126" s="32">
        <v>0</v>
      </c>
      <c r="I126" s="32">
        <v>0</v>
      </c>
      <c r="J126" s="32">
        <v>0</v>
      </c>
      <c r="K126" s="32">
        <v>0</v>
      </c>
    </row>
    <row r="127" spans="1:11" x14ac:dyDescent="0.3">
      <c r="A127" s="41">
        <v>40330</v>
      </c>
      <c r="B127" s="32" t="s">
        <v>18</v>
      </c>
      <c r="C127" s="32" t="s">
        <v>20</v>
      </c>
      <c r="D127" s="32">
        <v>198.00953939999999</v>
      </c>
      <c r="E127" s="32">
        <v>3.9950000000000001</v>
      </c>
      <c r="F127" s="32">
        <v>0</v>
      </c>
      <c r="G127" s="32">
        <v>0</v>
      </c>
      <c r="H127" s="32">
        <v>0</v>
      </c>
      <c r="I127" s="32">
        <v>0</v>
      </c>
      <c r="J127" s="32">
        <v>0</v>
      </c>
      <c r="K127" s="32">
        <v>0</v>
      </c>
    </row>
    <row r="128" spans="1:11" x14ac:dyDescent="0.3">
      <c r="A128" s="41">
        <v>40337</v>
      </c>
      <c r="B128" s="32" t="s">
        <v>18</v>
      </c>
      <c r="C128" s="32" t="s">
        <v>20</v>
      </c>
      <c r="D128" s="32">
        <v>166.4077996</v>
      </c>
      <c r="E128" s="32">
        <v>4.24</v>
      </c>
      <c r="F128" s="32">
        <v>0</v>
      </c>
      <c r="G128" s="32">
        <v>0</v>
      </c>
      <c r="H128" s="32">
        <v>0</v>
      </c>
      <c r="I128" s="32">
        <v>0</v>
      </c>
      <c r="J128" s="32">
        <v>0</v>
      </c>
      <c r="K128" s="32">
        <v>0</v>
      </c>
    </row>
    <row r="129" spans="1:11" x14ac:dyDescent="0.3">
      <c r="A129" s="41">
        <v>40344</v>
      </c>
      <c r="B129" s="32" t="s">
        <v>18</v>
      </c>
      <c r="C129" s="32" t="s">
        <v>20</v>
      </c>
      <c r="D129" s="32">
        <v>299.87320849999998</v>
      </c>
      <c r="E129" s="32">
        <v>4.24</v>
      </c>
      <c r="F129" s="32">
        <v>1</v>
      </c>
      <c r="G129" s="32">
        <v>0</v>
      </c>
      <c r="H129" s="32">
        <v>0</v>
      </c>
      <c r="I129" s="32">
        <v>0</v>
      </c>
      <c r="J129" s="32">
        <v>0</v>
      </c>
      <c r="K129" s="32">
        <v>0</v>
      </c>
    </row>
    <row r="130" spans="1:11" x14ac:dyDescent="0.3">
      <c r="A130" s="41">
        <v>40351</v>
      </c>
      <c r="B130" s="32" t="s">
        <v>18</v>
      </c>
      <c r="C130" s="32" t="s">
        <v>20</v>
      </c>
      <c r="D130" s="32">
        <v>344.85569959999998</v>
      </c>
      <c r="E130" s="32">
        <v>4.24</v>
      </c>
      <c r="F130" s="32">
        <v>0</v>
      </c>
      <c r="G130" s="32">
        <v>1</v>
      </c>
      <c r="H130" s="32">
        <v>0</v>
      </c>
      <c r="I130" s="32">
        <v>0</v>
      </c>
      <c r="J130" s="32">
        <v>0</v>
      </c>
      <c r="K130" s="32">
        <v>0</v>
      </c>
    </row>
    <row r="131" spans="1:11" x14ac:dyDescent="0.3">
      <c r="A131" s="41">
        <v>40358</v>
      </c>
      <c r="B131" s="32" t="s">
        <v>18</v>
      </c>
      <c r="C131" s="32" t="s">
        <v>20</v>
      </c>
      <c r="D131" s="32">
        <v>340.26696320000002</v>
      </c>
      <c r="E131" s="32">
        <v>4.24</v>
      </c>
      <c r="F131" s="32">
        <v>0</v>
      </c>
      <c r="G131" s="32">
        <v>1</v>
      </c>
      <c r="H131" s="32">
        <v>0</v>
      </c>
      <c r="I131" s="32">
        <v>0</v>
      </c>
      <c r="J131" s="32">
        <v>0</v>
      </c>
      <c r="K131" s="32">
        <v>0</v>
      </c>
    </row>
    <row r="132" spans="1:11" x14ac:dyDescent="0.3">
      <c r="A132" s="41">
        <v>40365</v>
      </c>
      <c r="B132" s="32" t="s">
        <v>18</v>
      </c>
      <c r="C132" s="32" t="s">
        <v>20</v>
      </c>
      <c r="D132" s="32">
        <v>262.2811772</v>
      </c>
      <c r="E132" s="32">
        <v>3.7450000000000001</v>
      </c>
      <c r="F132" s="32">
        <v>0</v>
      </c>
      <c r="G132" s="32">
        <v>1</v>
      </c>
      <c r="H132" s="32">
        <v>0</v>
      </c>
      <c r="I132" s="32">
        <v>0</v>
      </c>
      <c r="J132" s="32">
        <v>0</v>
      </c>
      <c r="K132" s="32">
        <v>0</v>
      </c>
    </row>
    <row r="133" spans="1:11" x14ac:dyDescent="0.3">
      <c r="A133" s="41">
        <v>40372</v>
      </c>
      <c r="B133" s="32" t="s">
        <v>18</v>
      </c>
      <c r="C133" s="32" t="s">
        <v>20</v>
      </c>
      <c r="D133" s="32">
        <v>235.86848610000001</v>
      </c>
      <c r="E133" s="32">
        <v>3.7450000000000001</v>
      </c>
      <c r="F133" s="32">
        <v>0</v>
      </c>
      <c r="G133" s="32">
        <v>0</v>
      </c>
      <c r="H133" s="32">
        <v>0</v>
      </c>
      <c r="I133" s="32">
        <v>0</v>
      </c>
      <c r="J133" s="32">
        <v>0</v>
      </c>
      <c r="K133" s="32">
        <v>0</v>
      </c>
    </row>
    <row r="134" spans="1:11" x14ac:dyDescent="0.3">
      <c r="A134" s="41">
        <v>40302</v>
      </c>
      <c r="B134" s="32" t="s">
        <v>18</v>
      </c>
      <c r="C134" s="32" t="s">
        <v>21</v>
      </c>
      <c r="D134" s="32">
        <v>203.79754869999999</v>
      </c>
      <c r="E134" s="32">
        <v>4.2042857140000001</v>
      </c>
      <c r="F134" s="32">
        <v>0</v>
      </c>
      <c r="G134" s="32">
        <v>0</v>
      </c>
      <c r="H134" s="32">
        <v>0</v>
      </c>
      <c r="I134" s="32">
        <v>0</v>
      </c>
      <c r="J134" s="32">
        <v>0</v>
      </c>
      <c r="K134" s="32">
        <v>0</v>
      </c>
    </row>
    <row r="135" spans="1:11" x14ac:dyDescent="0.3">
      <c r="A135" s="41">
        <v>40309</v>
      </c>
      <c r="B135" s="32" t="s">
        <v>18</v>
      </c>
      <c r="C135" s="32" t="s">
        <v>21</v>
      </c>
      <c r="D135" s="32">
        <v>219.29149989999999</v>
      </c>
      <c r="E135" s="32">
        <v>4.8233333329999999</v>
      </c>
      <c r="F135" s="32">
        <v>0</v>
      </c>
      <c r="G135" s="32">
        <v>0</v>
      </c>
      <c r="H135" s="32">
        <v>0</v>
      </c>
      <c r="I135" s="32">
        <v>0</v>
      </c>
      <c r="J135" s="32">
        <v>0</v>
      </c>
      <c r="K135" s="32">
        <v>0</v>
      </c>
    </row>
    <row r="136" spans="1:11" x14ac:dyDescent="0.3">
      <c r="A136" s="41">
        <v>40316</v>
      </c>
      <c r="B136" s="32" t="s">
        <v>18</v>
      </c>
      <c r="C136" s="32" t="s">
        <v>21</v>
      </c>
      <c r="D136" s="32">
        <v>294.08243370000002</v>
      </c>
      <c r="E136" s="32">
        <v>4.12</v>
      </c>
      <c r="F136" s="32">
        <v>0</v>
      </c>
      <c r="G136" s="32">
        <v>0</v>
      </c>
      <c r="H136" s="32">
        <v>0</v>
      </c>
      <c r="I136" s="32">
        <v>0</v>
      </c>
      <c r="J136" s="32">
        <v>0</v>
      </c>
      <c r="K136" s="32">
        <v>0</v>
      </c>
    </row>
    <row r="137" spans="1:11" x14ac:dyDescent="0.3">
      <c r="A137" s="41">
        <v>40323</v>
      </c>
      <c r="B137" s="32" t="s">
        <v>18</v>
      </c>
      <c r="C137" s="32" t="s">
        <v>21</v>
      </c>
      <c r="D137" s="32">
        <v>337.72974900000003</v>
      </c>
      <c r="E137" s="32">
        <v>3.9242857139999998</v>
      </c>
      <c r="F137" s="32">
        <v>0</v>
      </c>
      <c r="G137" s="32">
        <v>0</v>
      </c>
      <c r="H137" s="32">
        <v>0</v>
      </c>
      <c r="I137" s="32">
        <v>0</v>
      </c>
      <c r="J137" s="32">
        <v>0</v>
      </c>
      <c r="K137" s="32">
        <v>0</v>
      </c>
    </row>
    <row r="138" spans="1:11" x14ac:dyDescent="0.3">
      <c r="A138" s="41">
        <v>40330</v>
      </c>
      <c r="B138" s="32" t="s">
        <v>18</v>
      </c>
      <c r="C138" s="32" t="s">
        <v>21</v>
      </c>
      <c r="D138" s="32">
        <v>198.8494585</v>
      </c>
      <c r="E138" s="32">
        <v>3.9242857139999998</v>
      </c>
      <c r="F138" s="32">
        <v>0</v>
      </c>
      <c r="G138" s="32">
        <v>0</v>
      </c>
      <c r="H138" s="32">
        <v>0</v>
      </c>
      <c r="I138" s="32">
        <v>0</v>
      </c>
      <c r="J138" s="32">
        <v>0</v>
      </c>
      <c r="K138" s="32">
        <v>0</v>
      </c>
    </row>
    <row r="139" spans="1:11" x14ac:dyDescent="0.3">
      <c r="A139" s="41">
        <v>40337</v>
      </c>
      <c r="B139" s="32" t="s">
        <v>18</v>
      </c>
      <c r="C139" s="32" t="s">
        <v>21</v>
      </c>
      <c r="D139" s="32">
        <v>224.22524290000001</v>
      </c>
      <c r="E139" s="32">
        <v>4.2042857140000001</v>
      </c>
      <c r="F139" s="32">
        <v>0</v>
      </c>
      <c r="G139" s="32">
        <v>0</v>
      </c>
      <c r="H139" s="32">
        <v>0</v>
      </c>
      <c r="I139" s="32">
        <v>0</v>
      </c>
      <c r="J139" s="32">
        <v>0</v>
      </c>
      <c r="K139" s="32">
        <v>0</v>
      </c>
    </row>
    <row r="140" spans="1:11" x14ac:dyDescent="0.3">
      <c r="A140" s="41">
        <v>40344</v>
      </c>
      <c r="B140" s="32" t="s">
        <v>18</v>
      </c>
      <c r="C140" s="32" t="s">
        <v>21</v>
      </c>
      <c r="D140" s="32">
        <v>258.857891</v>
      </c>
      <c r="E140" s="32">
        <v>4.2042857140000001</v>
      </c>
      <c r="F140" s="32">
        <v>0</v>
      </c>
      <c r="G140" s="32">
        <v>0</v>
      </c>
      <c r="H140" s="32">
        <v>0</v>
      </c>
      <c r="I140" s="32">
        <v>0</v>
      </c>
      <c r="J140" s="32">
        <v>0</v>
      </c>
      <c r="K140" s="32">
        <v>0</v>
      </c>
    </row>
    <row r="141" spans="1:11" x14ac:dyDescent="0.3">
      <c r="A141" s="41">
        <v>40351</v>
      </c>
      <c r="B141" s="32" t="s">
        <v>18</v>
      </c>
      <c r="C141" s="32" t="s">
        <v>21</v>
      </c>
      <c r="D141" s="32">
        <v>259.40173479999999</v>
      </c>
      <c r="E141" s="32">
        <v>3.801111111</v>
      </c>
      <c r="F141" s="32">
        <v>0</v>
      </c>
      <c r="G141" s="32">
        <v>0</v>
      </c>
      <c r="H141" s="32">
        <v>0</v>
      </c>
      <c r="I141" s="32">
        <v>0</v>
      </c>
      <c r="J141" s="32">
        <v>0</v>
      </c>
      <c r="K141" s="32">
        <v>0</v>
      </c>
    </row>
    <row r="142" spans="1:11" x14ac:dyDescent="0.3">
      <c r="A142" s="41">
        <v>40358</v>
      </c>
      <c r="B142" s="32" t="s">
        <v>18</v>
      </c>
      <c r="C142" s="32" t="s">
        <v>21</v>
      </c>
      <c r="D142" s="32">
        <v>206.1745932</v>
      </c>
      <c r="E142" s="32">
        <v>3.9337499999999999</v>
      </c>
      <c r="F142" s="32">
        <v>0</v>
      </c>
      <c r="G142" s="32">
        <v>0</v>
      </c>
      <c r="H142" s="32">
        <v>0</v>
      </c>
      <c r="I142" s="32">
        <v>0</v>
      </c>
      <c r="J142" s="32">
        <v>0</v>
      </c>
      <c r="K142" s="32">
        <v>0</v>
      </c>
    </row>
    <row r="143" spans="1:11" x14ac:dyDescent="0.3">
      <c r="A143" s="41">
        <v>40365</v>
      </c>
      <c r="B143" s="32" t="s">
        <v>18</v>
      </c>
      <c r="C143" s="32" t="s">
        <v>21</v>
      </c>
      <c r="D143" s="32">
        <v>304.46835950000002</v>
      </c>
      <c r="E143" s="32">
        <v>3.3111111110000002</v>
      </c>
      <c r="F143" s="32">
        <v>0</v>
      </c>
      <c r="G143" s="32">
        <v>0</v>
      </c>
      <c r="H143" s="32">
        <v>0</v>
      </c>
      <c r="I143" s="32">
        <v>0</v>
      </c>
      <c r="J143" s="32">
        <v>0</v>
      </c>
      <c r="K143" s="32">
        <v>0</v>
      </c>
    </row>
    <row r="144" spans="1:11" x14ac:dyDescent="0.3">
      <c r="A144" s="41">
        <v>40372</v>
      </c>
      <c r="B144" s="32" t="s">
        <v>18</v>
      </c>
      <c r="C144" s="32" t="s">
        <v>21</v>
      </c>
      <c r="D144" s="32">
        <v>331.18181179999999</v>
      </c>
      <c r="E144" s="32">
        <v>3.1469999999999998</v>
      </c>
      <c r="F144" s="32">
        <v>0</v>
      </c>
      <c r="G144" s="32">
        <v>0</v>
      </c>
      <c r="H144" s="32">
        <v>0</v>
      </c>
      <c r="I144" s="32">
        <v>0</v>
      </c>
      <c r="J144" s="32">
        <v>0</v>
      </c>
      <c r="K144" s="32">
        <v>0</v>
      </c>
    </row>
    <row r="145" spans="1:11" x14ac:dyDescent="0.3">
      <c r="A145" s="41">
        <v>40302</v>
      </c>
      <c r="B145" s="32" t="s">
        <v>18</v>
      </c>
      <c r="C145" s="32" t="s">
        <v>22</v>
      </c>
      <c r="D145" s="32">
        <v>280.66506149999998</v>
      </c>
      <c r="E145" s="32">
        <v>4.1614285710000001</v>
      </c>
      <c r="F145" s="32">
        <v>0</v>
      </c>
      <c r="G145" s="32">
        <v>1</v>
      </c>
      <c r="H145" s="32">
        <v>0</v>
      </c>
      <c r="I145" s="32">
        <v>0</v>
      </c>
      <c r="J145" s="32">
        <v>0</v>
      </c>
      <c r="K145" s="32">
        <v>0</v>
      </c>
    </row>
    <row r="146" spans="1:11" x14ac:dyDescent="0.3">
      <c r="A146" s="41">
        <v>40309</v>
      </c>
      <c r="B146" s="32" t="s">
        <v>18</v>
      </c>
      <c r="C146" s="32" t="s">
        <v>22</v>
      </c>
      <c r="D146" s="32">
        <v>340.35566180000001</v>
      </c>
      <c r="E146" s="32">
        <v>4.1614285710000001</v>
      </c>
      <c r="F146" s="32">
        <v>0</v>
      </c>
      <c r="G146" s="32">
        <v>0</v>
      </c>
      <c r="H146" s="32">
        <v>0</v>
      </c>
      <c r="I146" s="32">
        <v>0</v>
      </c>
      <c r="J146" s="32">
        <v>0</v>
      </c>
      <c r="K146" s="32">
        <v>0</v>
      </c>
    </row>
    <row r="147" spans="1:11" x14ac:dyDescent="0.3">
      <c r="A147" s="41">
        <v>40316</v>
      </c>
      <c r="B147" s="32" t="s">
        <v>18</v>
      </c>
      <c r="C147" s="32" t="s">
        <v>22</v>
      </c>
      <c r="D147" s="32">
        <v>293.19248290000002</v>
      </c>
      <c r="E147" s="32">
        <v>3.9449999999999998</v>
      </c>
      <c r="F147" s="32">
        <v>0</v>
      </c>
      <c r="G147" s="32">
        <v>0</v>
      </c>
      <c r="H147" s="32">
        <v>0</v>
      </c>
      <c r="I147" s="32">
        <v>0</v>
      </c>
      <c r="J147" s="32">
        <v>0</v>
      </c>
      <c r="K147" s="32">
        <v>0</v>
      </c>
    </row>
    <row r="148" spans="1:11" x14ac:dyDescent="0.3">
      <c r="A148" s="41">
        <v>40323</v>
      </c>
      <c r="B148" s="32" t="s">
        <v>18</v>
      </c>
      <c r="C148" s="32" t="s">
        <v>22</v>
      </c>
      <c r="D148" s="32">
        <v>247.6482129</v>
      </c>
      <c r="E148" s="32">
        <v>4.2371428570000003</v>
      </c>
      <c r="F148" s="32">
        <v>0</v>
      </c>
      <c r="G148" s="32">
        <v>0</v>
      </c>
      <c r="H148" s="32">
        <v>0</v>
      </c>
      <c r="I148" s="32">
        <v>0</v>
      </c>
      <c r="J148" s="32">
        <v>0</v>
      </c>
      <c r="K148" s="32">
        <v>0</v>
      </c>
    </row>
    <row r="149" spans="1:11" x14ac:dyDescent="0.3">
      <c r="A149" s="41">
        <v>40330</v>
      </c>
      <c r="B149" s="32" t="s">
        <v>18</v>
      </c>
      <c r="C149" s="32" t="s">
        <v>22</v>
      </c>
      <c r="D149" s="32">
        <v>236.22983600000001</v>
      </c>
      <c r="E149" s="32">
        <v>4.4562499999999998</v>
      </c>
      <c r="F149" s="32">
        <v>0</v>
      </c>
      <c r="G149" s="32">
        <v>0</v>
      </c>
      <c r="H149" s="32">
        <v>0</v>
      </c>
      <c r="I149" s="32">
        <v>0</v>
      </c>
      <c r="J149" s="32">
        <v>0</v>
      </c>
      <c r="K149" s="32">
        <v>0</v>
      </c>
    </row>
    <row r="150" spans="1:11" x14ac:dyDescent="0.3">
      <c r="A150" s="41">
        <v>40337</v>
      </c>
      <c r="B150" s="32" t="s">
        <v>18</v>
      </c>
      <c r="C150" s="32" t="s">
        <v>22</v>
      </c>
      <c r="D150" s="32">
        <v>272.23564349999998</v>
      </c>
      <c r="E150" s="32">
        <v>4.7328571430000004</v>
      </c>
      <c r="F150" s="32">
        <v>0</v>
      </c>
      <c r="G150" s="32">
        <v>0</v>
      </c>
      <c r="H150" s="32">
        <v>0</v>
      </c>
      <c r="I150" s="32">
        <v>0</v>
      </c>
      <c r="J150" s="32">
        <v>0</v>
      </c>
      <c r="K150" s="32">
        <v>0</v>
      </c>
    </row>
    <row r="151" spans="1:11" x14ac:dyDescent="0.3">
      <c r="A151" s="41">
        <v>40344</v>
      </c>
      <c r="B151" s="32" t="s">
        <v>18</v>
      </c>
      <c r="C151" s="32" t="s">
        <v>22</v>
      </c>
      <c r="D151" s="32">
        <v>183.67520780000001</v>
      </c>
      <c r="E151" s="32">
        <v>4.1614285710000001</v>
      </c>
      <c r="F151" s="32">
        <v>0</v>
      </c>
      <c r="G151" s="32">
        <v>0</v>
      </c>
      <c r="H151" s="32">
        <v>0</v>
      </c>
      <c r="I151" s="32">
        <v>0</v>
      </c>
      <c r="J151" s="32">
        <v>0</v>
      </c>
      <c r="K151" s="32">
        <v>0</v>
      </c>
    </row>
    <row r="152" spans="1:11" x14ac:dyDescent="0.3">
      <c r="A152" s="41">
        <v>40351</v>
      </c>
      <c r="B152" s="32" t="s">
        <v>18</v>
      </c>
      <c r="C152" s="32" t="s">
        <v>22</v>
      </c>
      <c r="D152" s="32">
        <v>252.50665910000001</v>
      </c>
      <c r="E152" s="32">
        <v>4.1900000000000004</v>
      </c>
      <c r="F152" s="32">
        <v>0</v>
      </c>
      <c r="G152" s="32">
        <v>0</v>
      </c>
      <c r="H152" s="32">
        <v>0</v>
      </c>
      <c r="I152" s="32">
        <v>0</v>
      </c>
      <c r="J152" s="32">
        <v>0</v>
      </c>
      <c r="K152" s="32">
        <v>0</v>
      </c>
    </row>
    <row r="153" spans="1:11" x14ac:dyDescent="0.3">
      <c r="A153" s="41">
        <v>40358</v>
      </c>
      <c r="B153" s="32" t="s">
        <v>18</v>
      </c>
      <c r="C153" s="32" t="s">
        <v>22</v>
      </c>
      <c r="D153" s="32">
        <v>289.86053140000001</v>
      </c>
      <c r="E153" s="32">
        <v>4.1614285710000001</v>
      </c>
      <c r="F153" s="32">
        <v>0</v>
      </c>
      <c r="G153" s="32">
        <v>0</v>
      </c>
      <c r="H153" s="32">
        <v>0</v>
      </c>
      <c r="I153" s="32">
        <v>0</v>
      </c>
      <c r="J153" s="32">
        <v>0</v>
      </c>
      <c r="K153" s="32">
        <v>0</v>
      </c>
    </row>
    <row r="154" spans="1:11" x14ac:dyDescent="0.3">
      <c r="A154" s="41">
        <v>40365</v>
      </c>
      <c r="B154" s="32" t="s">
        <v>18</v>
      </c>
      <c r="C154" s="32" t="s">
        <v>22</v>
      </c>
      <c r="D154" s="32">
        <v>200.91386439999999</v>
      </c>
      <c r="E154" s="32">
        <v>3.78</v>
      </c>
      <c r="F154" s="32">
        <v>0</v>
      </c>
      <c r="G154" s="32">
        <v>0</v>
      </c>
      <c r="H154" s="32">
        <v>0</v>
      </c>
      <c r="I154" s="32">
        <v>0</v>
      </c>
      <c r="J154" s="32">
        <v>0</v>
      </c>
      <c r="K154" s="32">
        <v>0</v>
      </c>
    </row>
    <row r="155" spans="1:11" x14ac:dyDescent="0.3">
      <c r="A155" s="41">
        <v>40372</v>
      </c>
      <c r="B155" s="32" t="s">
        <v>18</v>
      </c>
      <c r="C155" s="32" t="s">
        <v>22</v>
      </c>
      <c r="D155" s="32">
        <v>135.16737620000001</v>
      </c>
      <c r="E155" s="32">
        <v>3.78</v>
      </c>
      <c r="F155" s="32">
        <v>0</v>
      </c>
      <c r="G155" s="32">
        <v>0</v>
      </c>
      <c r="H155" s="32">
        <v>0</v>
      </c>
      <c r="I155" s="32">
        <v>0</v>
      </c>
      <c r="J155" s="32">
        <v>0</v>
      </c>
      <c r="K155" s="32">
        <v>0</v>
      </c>
    </row>
    <row r="156" spans="1:11" x14ac:dyDescent="0.3">
      <c r="A156" s="41">
        <v>40302</v>
      </c>
      <c r="B156" s="32" t="s">
        <v>18</v>
      </c>
      <c r="C156" s="32" t="s">
        <v>23</v>
      </c>
      <c r="D156" s="32">
        <v>89.823337550000005</v>
      </c>
      <c r="E156" s="32">
        <v>4.8566666669999998</v>
      </c>
      <c r="F156" s="32">
        <v>0</v>
      </c>
      <c r="G156" s="32">
        <v>0</v>
      </c>
      <c r="H156" s="32">
        <v>0</v>
      </c>
      <c r="I156" s="32">
        <v>0</v>
      </c>
      <c r="J156" s="32">
        <v>0</v>
      </c>
      <c r="K156" s="32">
        <v>0</v>
      </c>
    </row>
    <row r="157" spans="1:11" x14ac:dyDescent="0.3">
      <c r="A157" s="41">
        <v>40309</v>
      </c>
      <c r="B157" s="32" t="s">
        <v>18</v>
      </c>
      <c r="C157" s="32" t="s">
        <v>23</v>
      </c>
      <c r="D157" s="32">
        <v>171.57186239999999</v>
      </c>
      <c r="E157" s="32">
        <v>4.8566666669999998</v>
      </c>
      <c r="F157" s="32">
        <v>0</v>
      </c>
      <c r="G157" s="32">
        <v>0</v>
      </c>
      <c r="H157" s="32">
        <v>0</v>
      </c>
      <c r="I157" s="32">
        <v>0</v>
      </c>
      <c r="J157" s="32">
        <v>0</v>
      </c>
      <c r="K157" s="32">
        <v>0</v>
      </c>
    </row>
    <row r="158" spans="1:11" x14ac:dyDescent="0.3">
      <c r="A158" s="41">
        <v>40316</v>
      </c>
      <c r="B158" s="32" t="s">
        <v>18</v>
      </c>
      <c r="C158" s="32" t="s">
        <v>23</v>
      </c>
      <c r="D158" s="32">
        <v>197.55094389999999</v>
      </c>
      <c r="E158" s="32">
        <v>4.3499999999999996</v>
      </c>
      <c r="F158" s="32">
        <v>0</v>
      </c>
      <c r="G158" s="32">
        <v>0</v>
      </c>
      <c r="H158" s="32">
        <v>0</v>
      </c>
      <c r="I158" s="32">
        <v>0</v>
      </c>
      <c r="J158" s="32">
        <v>0</v>
      </c>
      <c r="K158" s="32">
        <v>0</v>
      </c>
    </row>
    <row r="159" spans="1:11" x14ac:dyDescent="0.3">
      <c r="A159" s="41">
        <v>40323</v>
      </c>
      <c r="B159" s="32" t="s">
        <v>18</v>
      </c>
      <c r="C159" s="32" t="s">
        <v>23</v>
      </c>
      <c r="D159" s="32">
        <v>268.89447790000003</v>
      </c>
      <c r="E159" s="32">
        <v>4.3499999999999996</v>
      </c>
      <c r="F159" s="32">
        <v>0</v>
      </c>
      <c r="G159" s="32">
        <v>0</v>
      </c>
      <c r="H159" s="32">
        <v>0</v>
      </c>
      <c r="I159" s="32">
        <v>0</v>
      </c>
      <c r="J159" s="32">
        <v>0</v>
      </c>
      <c r="K159" s="32">
        <v>0</v>
      </c>
    </row>
    <row r="160" spans="1:11" x14ac:dyDescent="0.3">
      <c r="A160" s="41">
        <v>40330</v>
      </c>
      <c r="B160" s="32" t="s">
        <v>18</v>
      </c>
      <c r="C160" s="32" t="s">
        <v>23</v>
      </c>
      <c r="D160" s="32">
        <v>173.20825669999999</v>
      </c>
      <c r="E160" s="32">
        <v>4.1449999999999996</v>
      </c>
      <c r="F160" s="32">
        <v>0</v>
      </c>
      <c r="G160" s="32">
        <v>0</v>
      </c>
      <c r="H160" s="32">
        <v>0</v>
      </c>
      <c r="I160" s="32">
        <v>0</v>
      </c>
      <c r="J160" s="32">
        <v>0</v>
      </c>
      <c r="K160" s="32">
        <v>0</v>
      </c>
    </row>
    <row r="161" spans="1:11" x14ac:dyDescent="0.3">
      <c r="A161" s="41">
        <v>40337</v>
      </c>
      <c r="B161" s="32" t="s">
        <v>18</v>
      </c>
      <c r="C161" s="32" t="s">
        <v>23</v>
      </c>
      <c r="D161" s="32">
        <v>299.93390690000001</v>
      </c>
      <c r="E161" s="32">
        <v>4.6399999999999997</v>
      </c>
      <c r="F161" s="32">
        <v>0</v>
      </c>
      <c r="G161" s="32">
        <v>0</v>
      </c>
      <c r="H161" s="32">
        <v>0</v>
      </c>
      <c r="I161" s="32">
        <v>0</v>
      </c>
      <c r="J161" s="32">
        <v>0</v>
      </c>
      <c r="K161" s="32">
        <v>0</v>
      </c>
    </row>
    <row r="162" spans="1:11" x14ac:dyDescent="0.3">
      <c r="A162" s="41">
        <v>40344</v>
      </c>
      <c r="B162" s="32" t="s">
        <v>18</v>
      </c>
      <c r="C162" s="32" t="s">
        <v>23</v>
      </c>
      <c r="D162" s="32">
        <v>244.48261980000001</v>
      </c>
      <c r="E162" s="32">
        <v>4.1900000000000004</v>
      </c>
      <c r="F162" s="32">
        <v>0</v>
      </c>
      <c r="G162" s="32">
        <v>0</v>
      </c>
      <c r="H162" s="32">
        <v>0</v>
      </c>
      <c r="I162" s="32">
        <v>0</v>
      </c>
      <c r="J162" s="32">
        <v>0</v>
      </c>
      <c r="K162" s="32">
        <v>0</v>
      </c>
    </row>
    <row r="163" spans="1:11" x14ac:dyDescent="0.3">
      <c r="A163" s="41">
        <v>40351</v>
      </c>
      <c r="B163" s="32" t="s">
        <v>18</v>
      </c>
      <c r="C163" s="32" t="s">
        <v>23</v>
      </c>
      <c r="D163" s="32">
        <v>440.97002199999997</v>
      </c>
      <c r="E163" s="32">
        <v>4.1900000000000004</v>
      </c>
      <c r="F163" s="32">
        <v>1</v>
      </c>
      <c r="G163" s="32">
        <v>0</v>
      </c>
      <c r="H163" s="32">
        <v>0</v>
      </c>
      <c r="I163" s="32">
        <v>0</v>
      </c>
      <c r="J163" s="32">
        <v>0</v>
      </c>
      <c r="K163" s="32">
        <v>0</v>
      </c>
    </row>
    <row r="164" spans="1:11" x14ac:dyDescent="0.3">
      <c r="A164" s="41">
        <v>40358</v>
      </c>
      <c r="B164" s="32" t="s">
        <v>18</v>
      </c>
      <c r="C164" s="32" t="s">
        <v>23</v>
      </c>
      <c r="D164" s="32">
        <v>269.93480160000001</v>
      </c>
      <c r="E164" s="32">
        <v>3.94</v>
      </c>
      <c r="F164" s="32">
        <v>0</v>
      </c>
      <c r="G164" s="32">
        <v>1</v>
      </c>
      <c r="H164" s="32">
        <v>0</v>
      </c>
      <c r="I164" s="32">
        <v>0</v>
      </c>
      <c r="J164" s="32">
        <v>0</v>
      </c>
      <c r="K164" s="32">
        <v>0</v>
      </c>
    </row>
    <row r="165" spans="1:11" x14ac:dyDescent="0.3">
      <c r="A165" s="41">
        <v>40365</v>
      </c>
      <c r="B165" s="32" t="s">
        <v>18</v>
      </c>
      <c r="C165" s="32" t="s">
        <v>23</v>
      </c>
      <c r="D165" s="32">
        <v>334.9632178</v>
      </c>
      <c r="E165" s="32">
        <v>4.1790000000000003</v>
      </c>
      <c r="F165" s="32">
        <v>0</v>
      </c>
      <c r="G165" s="32">
        <v>1</v>
      </c>
      <c r="H165" s="32">
        <v>0</v>
      </c>
      <c r="I165" s="32">
        <v>0</v>
      </c>
      <c r="J165" s="32">
        <v>0</v>
      </c>
      <c r="K165" s="32">
        <v>0</v>
      </c>
    </row>
    <row r="166" spans="1:11" x14ac:dyDescent="0.3">
      <c r="A166" s="41">
        <v>40372</v>
      </c>
      <c r="B166" s="32" t="s">
        <v>18</v>
      </c>
      <c r="C166" s="32" t="s">
        <v>23</v>
      </c>
      <c r="D166" s="32">
        <v>357.74846029999998</v>
      </c>
      <c r="E166" s="32">
        <v>4.1790000000000003</v>
      </c>
      <c r="F166" s="32">
        <v>0</v>
      </c>
      <c r="G166" s="32">
        <v>1</v>
      </c>
      <c r="H166" s="32">
        <v>0</v>
      </c>
      <c r="I166" s="32">
        <v>0</v>
      </c>
      <c r="J166" s="32">
        <v>0</v>
      </c>
      <c r="K166" s="32">
        <v>0</v>
      </c>
    </row>
    <row r="167" spans="1:11" x14ac:dyDescent="0.3">
      <c r="A167" s="41">
        <v>40302</v>
      </c>
      <c r="B167" s="32" t="s">
        <v>18</v>
      </c>
      <c r="C167" s="32" t="s">
        <v>24</v>
      </c>
      <c r="D167" s="32">
        <v>230.5029447</v>
      </c>
      <c r="E167" s="32">
        <v>5.29</v>
      </c>
      <c r="F167" s="32">
        <v>0</v>
      </c>
      <c r="G167" s="32">
        <v>1</v>
      </c>
      <c r="H167" s="32">
        <v>0</v>
      </c>
      <c r="I167" s="32">
        <v>0</v>
      </c>
      <c r="J167" s="32">
        <v>0</v>
      </c>
      <c r="K167" s="32">
        <v>0</v>
      </c>
    </row>
    <row r="168" spans="1:11" x14ac:dyDescent="0.3">
      <c r="A168" s="41">
        <v>40309</v>
      </c>
      <c r="B168" s="32" t="s">
        <v>18</v>
      </c>
      <c r="C168" s="32" t="s">
        <v>24</v>
      </c>
      <c r="D168" s="32">
        <v>363.78535419999997</v>
      </c>
      <c r="E168" s="32">
        <v>4.3899999999999997</v>
      </c>
      <c r="F168" s="32">
        <v>0</v>
      </c>
      <c r="G168" s="32">
        <v>0</v>
      </c>
      <c r="H168" s="32">
        <v>0</v>
      </c>
      <c r="I168" s="32">
        <v>0</v>
      </c>
      <c r="J168" s="32">
        <v>0</v>
      </c>
      <c r="K168" s="32">
        <v>0</v>
      </c>
    </row>
    <row r="169" spans="1:11" x14ac:dyDescent="0.3">
      <c r="A169" s="41">
        <v>40316</v>
      </c>
      <c r="B169" s="32" t="s">
        <v>18</v>
      </c>
      <c r="C169" s="32" t="s">
        <v>24</v>
      </c>
      <c r="D169" s="32">
        <v>268.4086489</v>
      </c>
      <c r="E169" s="32">
        <v>4.79</v>
      </c>
      <c r="F169" s="32">
        <v>0</v>
      </c>
      <c r="G169" s="32">
        <v>0</v>
      </c>
      <c r="H169" s="32">
        <v>0</v>
      </c>
      <c r="I169" s="32">
        <v>0</v>
      </c>
      <c r="J169" s="32">
        <v>0</v>
      </c>
      <c r="K169" s="32">
        <v>0</v>
      </c>
    </row>
    <row r="170" spans="1:11" x14ac:dyDescent="0.3">
      <c r="A170" s="41">
        <v>40323</v>
      </c>
      <c r="B170" s="32" t="s">
        <v>18</v>
      </c>
      <c r="C170" s="32" t="s">
        <v>24</v>
      </c>
      <c r="D170" s="32">
        <v>211.2387262</v>
      </c>
      <c r="E170" s="32">
        <v>4.3899999999999997</v>
      </c>
      <c r="F170" s="32">
        <v>0</v>
      </c>
      <c r="G170" s="32">
        <v>0</v>
      </c>
      <c r="H170" s="32">
        <v>0</v>
      </c>
      <c r="I170" s="32">
        <v>0</v>
      </c>
      <c r="J170" s="32">
        <v>0</v>
      </c>
      <c r="K170" s="32">
        <v>0</v>
      </c>
    </row>
    <row r="171" spans="1:11" x14ac:dyDescent="0.3">
      <c r="A171" s="41">
        <v>40330</v>
      </c>
      <c r="B171" s="32" t="s">
        <v>18</v>
      </c>
      <c r="C171" s="32" t="s">
        <v>24</v>
      </c>
      <c r="D171" s="32">
        <v>223.08315300000001</v>
      </c>
      <c r="E171" s="32">
        <v>4.79</v>
      </c>
      <c r="F171" s="32">
        <v>0</v>
      </c>
      <c r="G171" s="32">
        <v>0</v>
      </c>
      <c r="H171" s="32">
        <v>0</v>
      </c>
      <c r="I171" s="32">
        <v>0</v>
      </c>
      <c r="J171" s="32">
        <v>0</v>
      </c>
      <c r="K171" s="32">
        <v>0</v>
      </c>
    </row>
    <row r="172" spans="1:11" x14ac:dyDescent="0.3">
      <c r="A172" s="41">
        <v>40337</v>
      </c>
      <c r="B172" s="32" t="s">
        <v>18</v>
      </c>
      <c r="C172" s="32" t="s">
        <v>24</v>
      </c>
      <c r="D172" s="32">
        <v>351.97074739999999</v>
      </c>
      <c r="E172" s="32">
        <v>5.29</v>
      </c>
      <c r="F172" s="32">
        <v>0</v>
      </c>
      <c r="G172" s="32">
        <v>0</v>
      </c>
      <c r="H172" s="32">
        <v>0</v>
      </c>
      <c r="I172" s="32">
        <v>0</v>
      </c>
      <c r="J172" s="32">
        <v>0</v>
      </c>
      <c r="K172" s="32">
        <v>0</v>
      </c>
    </row>
    <row r="173" spans="1:11" x14ac:dyDescent="0.3">
      <c r="A173" s="41">
        <v>40344</v>
      </c>
      <c r="B173" s="32" t="s">
        <v>18</v>
      </c>
      <c r="C173" s="32" t="s">
        <v>24</v>
      </c>
      <c r="D173" s="32">
        <v>168.5650474</v>
      </c>
      <c r="E173" s="32">
        <v>5.83</v>
      </c>
      <c r="F173" s="32">
        <v>0</v>
      </c>
      <c r="G173" s="32">
        <v>0</v>
      </c>
      <c r="H173" s="32">
        <v>0</v>
      </c>
      <c r="I173" s="32">
        <v>0</v>
      </c>
      <c r="J173" s="32">
        <v>0</v>
      </c>
      <c r="K173" s="32">
        <v>0</v>
      </c>
    </row>
    <row r="174" spans="1:11" x14ac:dyDescent="0.3">
      <c r="A174" s="41">
        <v>40351</v>
      </c>
      <c r="B174" s="32" t="s">
        <v>18</v>
      </c>
      <c r="C174" s="32" t="s">
        <v>24</v>
      </c>
      <c r="D174" s="32">
        <v>241.95493279999999</v>
      </c>
      <c r="E174" s="32">
        <v>6.19</v>
      </c>
      <c r="F174" s="32">
        <v>0</v>
      </c>
      <c r="G174" s="32">
        <v>0</v>
      </c>
      <c r="H174" s="32">
        <v>0</v>
      </c>
      <c r="I174" s="32">
        <v>0</v>
      </c>
      <c r="J174" s="32">
        <v>0</v>
      </c>
      <c r="K174" s="32">
        <v>0</v>
      </c>
    </row>
    <row r="175" spans="1:11" x14ac:dyDescent="0.3">
      <c r="A175" s="41">
        <v>40358</v>
      </c>
      <c r="B175" s="32" t="s">
        <v>18</v>
      </c>
      <c r="C175" s="32" t="s">
        <v>24</v>
      </c>
      <c r="D175" s="32">
        <v>184.85808829999999</v>
      </c>
      <c r="E175" s="32">
        <v>5.59</v>
      </c>
      <c r="F175" s="32">
        <v>0</v>
      </c>
      <c r="G175" s="32">
        <v>0</v>
      </c>
      <c r="H175" s="32">
        <v>0</v>
      </c>
      <c r="I175" s="32">
        <v>0</v>
      </c>
      <c r="J175" s="32">
        <v>0</v>
      </c>
      <c r="K175" s="32">
        <v>0</v>
      </c>
    </row>
    <row r="176" spans="1:11" x14ac:dyDescent="0.3">
      <c r="A176" s="41">
        <v>40365</v>
      </c>
      <c r="B176" s="32" t="s">
        <v>18</v>
      </c>
      <c r="C176" s="32" t="s">
        <v>24</v>
      </c>
      <c r="D176" s="32">
        <v>200.07702230000001</v>
      </c>
      <c r="E176" s="32">
        <v>4.6224999999999996</v>
      </c>
      <c r="F176" s="32">
        <v>0</v>
      </c>
      <c r="G176" s="32">
        <v>0</v>
      </c>
      <c r="H176" s="32">
        <v>0</v>
      </c>
      <c r="I176" s="32">
        <v>0</v>
      </c>
      <c r="J176" s="32">
        <v>0</v>
      </c>
      <c r="K176" s="32">
        <v>0</v>
      </c>
    </row>
    <row r="177" spans="1:11" x14ac:dyDescent="0.3">
      <c r="A177" s="41">
        <v>40372</v>
      </c>
      <c r="B177" s="32" t="s">
        <v>18</v>
      </c>
      <c r="C177" s="32" t="s">
        <v>24</v>
      </c>
      <c r="D177" s="32">
        <v>181.7512902</v>
      </c>
      <c r="E177" s="32">
        <v>4.6224999999999996</v>
      </c>
      <c r="F177" s="32">
        <v>0</v>
      </c>
      <c r="G177" s="32">
        <v>0</v>
      </c>
      <c r="H177" s="32">
        <v>0</v>
      </c>
      <c r="I177" s="32">
        <v>0</v>
      </c>
      <c r="J177" s="32">
        <v>0</v>
      </c>
      <c r="K177" s="32">
        <v>0</v>
      </c>
    </row>
    <row r="178" spans="1:11" x14ac:dyDescent="0.3">
      <c r="A178" s="41">
        <v>40302</v>
      </c>
      <c r="B178" s="32" t="s">
        <v>18</v>
      </c>
      <c r="C178" s="32" t="s">
        <v>25</v>
      </c>
      <c r="D178" s="32">
        <v>154.70125060000001</v>
      </c>
      <c r="E178" s="32">
        <v>4.7328571430000004</v>
      </c>
      <c r="F178" s="32">
        <v>0</v>
      </c>
      <c r="G178" s="32">
        <v>0</v>
      </c>
      <c r="H178" s="32">
        <v>0</v>
      </c>
      <c r="I178" s="32">
        <v>0</v>
      </c>
      <c r="J178" s="32">
        <v>0</v>
      </c>
      <c r="K178" s="32">
        <v>0</v>
      </c>
    </row>
    <row r="179" spans="1:11" x14ac:dyDescent="0.3">
      <c r="A179" s="41">
        <v>40309</v>
      </c>
      <c r="B179" s="32" t="s">
        <v>18</v>
      </c>
      <c r="C179" s="32" t="s">
        <v>25</v>
      </c>
      <c r="D179" s="32">
        <v>120.08165649999999</v>
      </c>
      <c r="E179" s="32">
        <v>4.03</v>
      </c>
      <c r="F179" s="32">
        <v>0</v>
      </c>
      <c r="G179" s="32">
        <v>0</v>
      </c>
      <c r="H179" s="32">
        <v>0</v>
      </c>
      <c r="I179" s="32">
        <v>0</v>
      </c>
      <c r="J179" s="32">
        <v>0</v>
      </c>
      <c r="K179" s="32">
        <v>0</v>
      </c>
    </row>
    <row r="180" spans="1:11" x14ac:dyDescent="0.3">
      <c r="A180" s="41">
        <v>40316</v>
      </c>
      <c r="B180" s="32" t="s">
        <v>18</v>
      </c>
      <c r="C180" s="32" t="s">
        <v>25</v>
      </c>
      <c r="D180" s="32">
        <v>284.82920300000001</v>
      </c>
      <c r="E180" s="32">
        <v>3.6663636359999998</v>
      </c>
      <c r="F180" s="32">
        <v>0</v>
      </c>
      <c r="G180" s="32">
        <v>0</v>
      </c>
      <c r="H180" s="32">
        <v>0</v>
      </c>
      <c r="I180" s="32">
        <v>0</v>
      </c>
      <c r="J180" s="32">
        <v>0</v>
      </c>
      <c r="K180" s="32">
        <v>0</v>
      </c>
    </row>
    <row r="181" spans="1:11" x14ac:dyDescent="0.3">
      <c r="A181" s="41">
        <v>40323</v>
      </c>
      <c r="B181" s="32" t="s">
        <v>18</v>
      </c>
      <c r="C181" s="32" t="s">
        <v>25</v>
      </c>
      <c r="D181" s="32">
        <v>248.1747144</v>
      </c>
      <c r="E181" s="32">
        <v>3.6663636359999998</v>
      </c>
      <c r="F181" s="32">
        <v>0</v>
      </c>
      <c r="G181" s="32">
        <v>0</v>
      </c>
      <c r="H181" s="32">
        <v>0</v>
      </c>
      <c r="I181" s="32">
        <v>0</v>
      </c>
      <c r="J181" s="32">
        <v>0</v>
      </c>
      <c r="K181" s="32">
        <v>0</v>
      </c>
    </row>
    <row r="182" spans="1:11" x14ac:dyDescent="0.3">
      <c r="A182" s="41">
        <v>40330</v>
      </c>
      <c r="B182" s="32" t="s">
        <v>18</v>
      </c>
      <c r="C182" s="32" t="s">
        <v>25</v>
      </c>
      <c r="D182" s="32">
        <v>278.1469677</v>
      </c>
      <c r="E182" s="32">
        <v>3.794</v>
      </c>
      <c r="F182" s="32">
        <v>0</v>
      </c>
      <c r="G182" s="32">
        <v>0</v>
      </c>
      <c r="H182" s="32">
        <v>0</v>
      </c>
      <c r="I182" s="32">
        <v>0</v>
      </c>
      <c r="J182" s="32">
        <v>0</v>
      </c>
      <c r="K182" s="32">
        <v>0</v>
      </c>
    </row>
    <row r="183" spans="1:11" x14ac:dyDescent="0.3">
      <c r="A183" s="41">
        <v>40337</v>
      </c>
      <c r="B183" s="32" t="s">
        <v>18</v>
      </c>
      <c r="C183" s="32" t="s">
        <v>25</v>
      </c>
      <c r="D183" s="32">
        <v>275.66126850000001</v>
      </c>
      <c r="E183" s="32">
        <v>4.03</v>
      </c>
      <c r="F183" s="32">
        <v>0</v>
      </c>
      <c r="G183" s="32">
        <v>0</v>
      </c>
      <c r="H183" s="32">
        <v>0</v>
      </c>
      <c r="I183" s="32">
        <v>0</v>
      </c>
      <c r="J183" s="32">
        <v>0</v>
      </c>
      <c r="K183" s="32">
        <v>0</v>
      </c>
    </row>
    <row r="184" spans="1:11" x14ac:dyDescent="0.3">
      <c r="A184" s="41">
        <v>40344</v>
      </c>
      <c r="B184" s="32" t="s">
        <v>18</v>
      </c>
      <c r="C184" s="32" t="s">
        <v>25</v>
      </c>
      <c r="D184" s="32">
        <v>325.03973280000002</v>
      </c>
      <c r="E184" s="32">
        <v>3.63</v>
      </c>
      <c r="F184" s="32">
        <v>1</v>
      </c>
      <c r="G184" s="32">
        <v>0</v>
      </c>
      <c r="H184" s="32">
        <v>0</v>
      </c>
      <c r="I184" s="32">
        <v>0</v>
      </c>
      <c r="J184" s="32">
        <v>0</v>
      </c>
      <c r="K184" s="32">
        <v>0</v>
      </c>
    </row>
    <row r="185" spans="1:11" x14ac:dyDescent="0.3">
      <c r="A185" s="41">
        <v>40351</v>
      </c>
      <c r="B185" s="32" t="s">
        <v>18</v>
      </c>
      <c r="C185" s="32" t="s">
        <v>25</v>
      </c>
      <c r="D185" s="32">
        <v>336.94447229999997</v>
      </c>
      <c r="E185" s="32">
        <v>4.03</v>
      </c>
      <c r="F185" s="32">
        <v>0</v>
      </c>
      <c r="G185" s="32">
        <v>1</v>
      </c>
      <c r="H185" s="32">
        <v>0</v>
      </c>
      <c r="I185" s="32">
        <v>0</v>
      </c>
      <c r="J185" s="32">
        <v>0</v>
      </c>
      <c r="K185" s="32">
        <v>0</v>
      </c>
    </row>
    <row r="186" spans="1:11" x14ac:dyDescent="0.3">
      <c r="A186" s="41">
        <v>40358</v>
      </c>
      <c r="B186" s="32" t="s">
        <v>18</v>
      </c>
      <c r="C186" s="32" t="s">
        <v>25</v>
      </c>
      <c r="D186" s="32">
        <v>304.84372439999999</v>
      </c>
      <c r="E186" s="32">
        <v>4.2122222220000003</v>
      </c>
      <c r="F186" s="32">
        <v>0</v>
      </c>
      <c r="G186" s="32">
        <v>1</v>
      </c>
      <c r="H186" s="32">
        <v>0</v>
      </c>
      <c r="I186" s="32">
        <v>0</v>
      </c>
      <c r="J186" s="32">
        <v>0</v>
      </c>
      <c r="K186" s="32">
        <v>0</v>
      </c>
    </row>
    <row r="187" spans="1:11" x14ac:dyDescent="0.3">
      <c r="A187" s="41">
        <v>40365</v>
      </c>
      <c r="B187" s="32" t="s">
        <v>18</v>
      </c>
      <c r="C187" s="32" t="s">
        <v>25</v>
      </c>
      <c r="D187" s="32">
        <v>257.5269376</v>
      </c>
      <c r="E187" s="32">
        <v>4.0199999999999996</v>
      </c>
      <c r="F187" s="32">
        <v>0</v>
      </c>
      <c r="G187" s="32">
        <v>1</v>
      </c>
      <c r="H187" s="32">
        <v>0</v>
      </c>
      <c r="I187" s="32">
        <v>0</v>
      </c>
      <c r="J187" s="32">
        <v>0</v>
      </c>
      <c r="K187" s="32">
        <v>0</v>
      </c>
    </row>
    <row r="188" spans="1:11" x14ac:dyDescent="0.3">
      <c r="A188" s="41">
        <v>40372</v>
      </c>
      <c r="B188" s="32" t="s">
        <v>18</v>
      </c>
      <c r="C188" s="32" t="s">
        <v>25</v>
      </c>
      <c r="D188" s="32">
        <v>280.49607320000001</v>
      </c>
      <c r="E188" s="32">
        <v>4.0162500000000003</v>
      </c>
      <c r="F188" s="32">
        <v>0</v>
      </c>
      <c r="G188" s="32">
        <v>0</v>
      </c>
      <c r="H188" s="32">
        <v>0</v>
      </c>
      <c r="I188" s="32">
        <v>0</v>
      </c>
      <c r="J188" s="32">
        <v>0</v>
      </c>
      <c r="K188" s="32">
        <v>0</v>
      </c>
    </row>
    <row r="189" spans="1:11" x14ac:dyDescent="0.3">
      <c r="A189" s="41">
        <v>40302</v>
      </c>
      <c r="B189" s="32" t="s">
        <v>18</v>
      </c>
      <c r="C189" s="32" t="s">
        <v>26</v>
      </c>
      <c r="D189" s="32">
        <v>234.36817389999999</v>
      </c>
      <c r="E189" s="32">
        <v>4.2042857140000001</v>
      </c>
      <c r="F189" s="32">
        <v>0</v>
      </c>
      <c r="G189" s="32">
        <v>0</v>
      </c>
      <c r="H189" s="32">
        <v>0</v>
      </c>
      <c r="I189" s="32">
        <v>0</v>
      </c>
      <c r="J189" s="32">
        <v>0</v>
      </c>
      <c r="K189" s="32">
        <v>0</v>
      </c>
    </row>
    <row r="190" spans="1:11" x14ac:dyDescent="0.3">
      <c r="A190" s="41">
        <v>40309</v>
      </c>
      <c r="B190" s="32" t="s">
        <v>18</v>
      </c>
      <c r="C190" s="32" t="s">
        <v>26</v>
      </c>
      <c r="D190" s="32">
        <v>240.35825170000001</v>
      </c>
      <c r="E190" s="32">
        <v>4.181666667</v>
      </c>
      <c r="F190" s="32">
        <v>0</v>
      </c>
      <c r="G190" s="32">
        <v>0</v>
      </c>
      <c r="H190" s="32">
        <v>0</v>
      </c>
      <c r="I190" s="32">
        <v>0</v>
      </c>
      <c r="J190" s="32">
        <v>0</v>
      </c>
      <c r="K190" s="32">
        <v>0</v>
      </c>
    </row>
    <row r="191" spans="1:11" x14ac:dyDescent="0.3">
      <c r="A191" s="41">
        <v>40316</v>
      </c>
      <c r="B191" s="32" t="s">
        <v>18</v>
      </c>
      <c r="C191" s="32" t="s">
        <v>26</v>
      </c>
      <c r="D191" s="32">
        <v>212.82588290000001</v>
      </c>
      <c r="E191" s="32">
        <v>3.9242857139999998</v>
      </c>
      <c r="F191" s="32">
        <v>0</v>
      </c>
      <c r="G191" s="32">
        <v>0</v>
      </c>
      <c r="H191" s="32">
        <v>0</v>
      </c>
      <c r="I191" s="32">
        <v>0</v>
      </c>
      <c r="J191" s="32">
        <v>0</v>
      </c>
      <c r="K191" s="32">
        <v>0</v>
      </c>
    </row>
    <row r="192" spans="1:11" x14ac:dyDescent="0.3">
      <c r="A192" s="41">
        <v>40323</v>
      </c>
      <c r="B192" s="32" t="s">
        <v>18</v>
      </c>
      <c r="C192" s="32" t="s">
        <v>26</v>
      </c>
      <c r="D192" s="32">
        <v>213.59333549999999</v>
      </c>
      <c r="E192" s="32">
        <v>3.8842857139999998</v>
      </c>
      <c r="F192" s="32">
        <v>0</v>
      </c>
      <c r="G192" s="32">
        <v>0</v>
      </c>
      <c r="H192" s="32">
        <v>0</v>
      </c>
      <c r="I192" s="32">
        <v>0</v>
      </c>
      <c r="J192" s="32">
        <v>0</v>
      </c>
      <c r="K192" s="32">
        <v>0</v>
      </c>
    </row>
    <row r="193" spans="1:11" x14ac:dyDescent="0.3">
      <c r="A193" s="41">
        <v>40330</v>
      </c>
      <c r="B193" s="32" t="s">
        <v>18</v>
      </c>
      <c r="C193" s="32" t="s">
        <v>26</v>
      </c>
      <c r="D193" s="32">
        <v>202.78247809999999</v>
      </c>
      <c r="E193" s="32">
        <v>3.464</v>
      </c>
      <c r="F193" s="32">
        <v>0</v>
      </c>
      <c r="G193" s="32">
        <v>0</v>
      </c>
      <c r="H193" s="32">
        <v>0</v>
      </c>
      <c r="I193" s="32">
        <v>0</v>
      </c>
      <c r="J193" s="32">
        <v>0</v>
      </c>
      <c r="K193" s="32">
        <v>0</v>
      </c>
    </row>
    <row r="194" spans="1:11" x14ac:dyDescent="0.3">
      <c r="A194" s="41">
        <v>40337</v>
      </c>
      <c r="B194" s="32" t="s">
        <v>18</v>
      </c>
      <c r="C194" s="32" t="s">
        <v>26</v>
      </c>
      <c r="D194" s="32">
        <v>172.89299099999999</v>
      </c>
      <c r="E194" s="32">
        <v>3.66</v>
      </c>
      <c r="F194" s="32">
        <v>0</v>
      </c>
      <c r="G194" s="32">
        <v>0</v>
      </c>
      <c r="H194" s="32">
        <v>0</v>
      </c>
      <c r="I194" s="32">
        <v>0</v>
      </c>
      <c r="J194" s="32">
        <v>0</v>
      </c>
      <c r="K194" s="32">
        <v>0</v>
      </c>
    </row>
    <row r="195" spans="1:11" x14ac:dyDescent="0.3">
      <c r="A195" s="41">
        <v>40344</v>
      </c>
      <c r="B195" s="32" t="s">
        <v>18</v>
      </c>
      <c r="C195" s="32" t="s">
        <v>26</v>
      </c>
      <c r="D195" s="32">
        <v>270.36572840000002</v>
      </c>
      <c r="E195" s="32">
        <v>3.6233333330000002</v>
      </c>
      <c r="F195" s="32">
        <v>0</v>
      </c>
      <c r="G195" s="32">
        <v>0</v>
      </c>
      <c r="H195" s="32">
        <v>0</v>
      </c>
      <c r="I195" s="32">
        <v>0</v>
      </c>
      <c r="J195" s="32">
        <v>0</v>
      </c>
      <c r="K195" s="32">
        <v>0</v>
      </c>
    </row>
    <row r="196" spans="1:11" x14ac:dyDescent="0.3">
      <c r="A196" s="41">
        <v>40351</v>
      </c>
      <c r="B196" s="32" t="s">
        <v>18</v>
      </c>
      <c r="C196" s="32" t="s">
        <v>26</v>
      </c>
      <c r="D196" s="32">
        <v>280.23676979999999</v>
      </c>
      <c r="E196" s="32">
        <v>3.96</v>
      </c>
      <c r="F196" s="32">
        <v>0</v>
      </c>
      <c r="G196" s="32">
        <v>0</v>
      </c>
      <c r="H196" s="32">
        <v>0</v>
      </c>
      <c r="I196" s="32">
        <v>0</v>
      </c>
      <c r="J196" s="32">
        <v>0</v>
      </c>
      <c r="K196" s="32">
        <v>0</v>
      </c>
    </row>
    <row r="197" spans="1:11" x14ac:dyDescent="0.3">
      <c r="A197" s="41">
        <v>40358</v>
      </c>
      <c r="B197" s="32" t="s">
        <v>18</v>
      </c>
      <c r="C197" s="32" t="s">
        <v>26</v>
      </c>
      <c r="D197" s="32">
        <v>350.55099080000002</v>
      </c>
      <c r="E197" s="32">
        <v>3.629</v>
      </c>
      <c r="F197" s="32">
        <v>1</v>
      </c>
      <c r="G197" s="32">
        <v>0</v>
      </c>
      <c r="H197" s="32">
        <v>0</v>
      </c>
      <c r="I197" s="32">
        <v>0</v>
      </c>
      <c r="J197" s="32">
        <v>0</v>
      </c>
      <c r="K197" s="32">
        <v>0</v>
      </c>
    </row>
    <row r="198" spans="1:11" x14ac:dyDescent="0.3">
      <c r="A198" s="41">
        <v>40365</v>
      </c>
      <c r="B198" s="32" t="s">
        <v>18</v>
      </c>
      <c r="C198" s="32" t="s">
        <v>26</v>
      </c>
      <c r="D198" s="32">
        <v>351.3030761</v>
      </c>
      <c r="E198" s="32">
        <v>3.0049999999999999</v>
      </c>
      <c r="F198" s="32">
        <v>0</v>
      </c>
      <c r="G198" s="32">
        <v>1</v>
      </c>
      <c r="H198" s="32">
        <v>0</v>
      </c>
      <c r="I198" s="32">
        <v>0</v>
      </c>
      <c r="J198" s="32">
        <v>0</v>
      </c>
      <c r="K198" s="32">
        <v>0</v>
      </c>
    </row>
    <row r="199" spans="1:11" x14ac:dyDescent="0.3">
      <c r="A199" s="41">
        <v>40372</v>
      </c>
      <c r="B199" s="32" t="s">
        <v>18</v>
      </c>
      <c r="C199" s="32" t="s">
        <v>26</v>
      </c>
      <c r="D199" s="32">
        <v>313.28718570000001</v>
      </c>
      <c r="E199" s="32">
        <v>3.1419999999999999</v>
      </c>
      <c r="F199" s="32">
        <v>0</v>
      </c>
      <c r="G199" s="32">
        <v>1</v>
      </c>
      <c r="H199" s="32">
        <v>0</v>
      </c>
      <c r="I199" s="32">
        <v>0</v>
      </c>
      <c r="J199" s="32">
        <v>0</v>
      </c>
      <c r="K199" s="32">
        <v>0</v>
      </c>
    </row>
    <row r="200" spans="1:11" x14ac:dyDescent="0.3">
      <c r="A200" s="41">
        <v>40302</v>
      </c>
      <c r="B200" s="32" t="s">
        <v>18</v>
      </c>
      <c r="C200" s="32" t="s">
        <v>27</v>
      </c>
      <c r="D200" s="32">
        <v>206.85485159999999</v>
      </c>
      <c r="E200" s="32">
        <v>4.7328571430000004</v>
      </c>
      <c r="F200" s="32">
        <v>0</v>
      </c>
      <c r="G200" s="32">
        <v>0</v>
      </c>
      <c r="H200" s="32">
        <v>0</v>
      </c>
      <c r="I200" s="32">
        <v>0</v>
      </c>
      <c r="J200" s="32">
        <v>0</v>
      </c>
      <c r="K200" s="32">
        <v>0</v>
      </c>
    </row>
    <row r="201" spans="1:11" x14ac:dyDescent="0.3">
      <c r="A201" s="41">
        <v>40309</v>
      </c>
      <c r="B201" s="32" t="s">
        <v>18</v>
      </c>
      <c r="C201" s="32" t="s">
        <v>27</v>
      </c>
      <c r="D201" s="32">
        <v>142.7446626</v>
      </c>
      <c r="E201" s="32">
        <v>4.1614285710000001</v>
      </c>
      <c r="F201" s="32">
        <v>0</v>
      </c>
      <c r="G201" s="32">
        <v>0</v>
      </c>
      <c r="H201" s="32">
        <v>0</v>
      </c>
      <c r="I201" s="32">
        <v>0</v>
      </c>
      <c r="J201" s="32">
        <v>0</v>
      </c>
      <c r="K201" s="32">
        <v>0</v>
      </c>
    </row>
    <row r="202" spans="1:11" x14ac:dyDescent="0.3">
      <c r="A202" s="41">
        <v>40316</v>
      </c>
      <c r="B202" s="32" t="s">
        <v>18</v>
      </c>
      <c r="C202" s="32" t="s">
        <v>27</v>
      </c>
      <c r="D202" s="32">
        <v>227.90986269999999</v>
      </c>
      <c r="E202" s="32">
        <v>3.8814285709999998</v>
      </c>
      <c r="F202" s="32">
        <v>0</v>
      </c>
      <c r="G202" s="32">
        <v>0</v>
      </c>
      <c r="H202" s="32">
        <v>0</v>
      </c>
      <c r="I202" s="32">
        <v>0</v>
      </c>
      <c r="J202" s="32">
        <v>0</v>
      </c>
      <c r="K202" s="32">
        <v>0</v>
      </c>
    </row>
    <row r="203" spans="1:11" x14ac:dyDescent="0.3">
      <c r="A203" s="41">
        <v>40323</v>
      </c>
      <c r="B203" s="32" t="s">
        <v>18</v>
      </c>
      <c r="C203" s="32" t="s">
        <v>27</v>
      </c>
      <c r="D203" s="32">
        <v>223.91263900000001</v>
      </c>
      <c r="E203" s="32">
        <v>4.1449999999999996</v>
      </c>
      <c r="F203" s="32">
        <v>0</v>
      </c>
      <c r="G203" s="32">
        <v>0</v>
      </c>
      <c r="H203" s="32">
        <v>0</v>
      </c>
      <c r="I203" s="32">
        <v>0</v>
      </c>
      <c r="J203" s="32">
        <v>0</v>
      </c>
      <c r="K203" s="32">
        <v>0</v>
      </c>
    </row>
    <row r="204" spans="1:11" x14ac:dyDescent="0.3">
      <c r="A204" s="41">
        <v>40330</v>
      </c>
      <c r="B204" s="32" t="s">
        <v>18</v>
      </c>
      <c r="C204" s="32" t="s">
        <v>27</v>
      </c>
      <c r="D204" s="32">
        <v>220.86505030000001</v>
      </c>
      <c r="E204" s="32">
        <v>3.8814285709999998</v>
      </c>
      <c r="F204" s="32">
        <v>0</v>
      </c>
      <c r="G204" s="32">
        <v>0</v>
      </c>
      <c r="H204" s="32">
        <v>0</v>
      </c>
      <c r="I204" s="32">
        <v>0</v>
      </c>
      <c r="J204" s="32">
        <v>0</v>
      </c>
      <c r="K204" s="32">
        <v>0</v>
      </c>
    </row>
    <row r="205" spans="1:11" x14ac:dyDescent="0.3">
      <c r="A205" s="41">
        <v>40337</v>
      </c>
      <c r="B205" s="32" t="s">
        <v>18</v>
      </c>
      <c r="C205" s="32" t="s">
        <v>27</v>
      </c>
      <c r="D205" s="32">
        <v>229.21950129999999</v>
      </c>
      <c r="E205" s="32">
        <v>4.1900000000000004</v>
      </c>
      <c r="F205" s="32">
        <v>0</v>
      </c>
      <c r="G205" s="32">
        <v>0</v>
      </c>
      <c r="H205" s="32">
        <v>0</v>
      </c>
      <c r="I205" s="32">
        <v>0</v>
      </c>
      <c r="J205" s="32">
        <v>0</v>
      </c>
      <c r="K205" s="32">
        <v>0</v>
      </c>
    </row>
    <row r="206" spans="1:11" x14ac:dyDescent="0.3">
      <c r="A206" s="41">
        <v>40344</v>
      </c>
      <c r="B206" s="32" t="s">
        <v>18</v>
      </c>
      <c r="C206" s="32" t="s">
        <v>27</v>
      </c>
      <c r="D206" s="32">
        <v>224.88853710000001</v>
      </c>
      <c r="E206" s="32">
        <v>4.1614285710000001</v>
      </c>
      <c r="F206" s="32">
        <v>0</v>
      </c>
      <c r="G206" s="32">
        <v>0</v>
      </c>
      <c r="H206" s="32">
        <v>0</v>
      </c>
      <c r="I206" s="32">
        <v>0</v>
      </c>
      <c r="J206" s="32">
        <v>0</v>
      </c>
      <c r="K206" s="32">
        <v>0</v>
      </c>
    </row>
    <row r="207" spans="1:11" x14ac:dyDescent="0.3">
      <c r="A207" s="41">
        <v>40351</v>
      </c>
      <c r="B207" s="32" t="s">
        <v>18</v>
      </c>
      <c r="C207" s="32" t="s">
        <v>27</v>
      </c>
      <c r="D207" s="32">
        <v>241.5697419</v>
      </c>
      <c r="E207" s="32">
        <v>4.1614285710000001</v>
      </c>
      <c r="F207" s="32">
        <v>0</v>
      </c>
      <c r="G207" s="32">
        <v>0</v>
      </c>
      <c r="H207" s="32">
        <v>0</v>
      </c>
      <c r="I207" s="32">
        <v>0</v>
      </c>
      <c r="J207" s="32">
        <v>0</v>
      </c>
      <c r="K207" s="32">
        <v>0</v>
      </c>
    </row>
    <row r="208" spans="1:11" x14ac:dyDescent="0.3">
      <c r="A208" s="41">
        <v>40358</v>
      </c>
      <c r="B208" s="32" t="s">
        <v>18</v>
      </c>
      <c r="C208" s="32" t="s">
        <v>27</v>
      </c>
      <c r="D208" s="32">
        <v>230.10048119999999</v>
      </c>
      <c r="E208" s="32">
        <v>4.1614285710000001</v>
      </c>
      <c r="F208" s="32">
        <v>0</v>
      </c>
      <c r="G208" s="32">
        <v>0</v>
      </c>
      <c r="H208" s="32">
        <v>0</v>
      </c>
      <c r="I208" s="32">
        <v>0</v>
      </c>
      <c r="J208" s="32">
        <v>0</v>
      </c>
      <c r="K208" s="32">
        <v>0</v>
      </c>
    </row>
    <row r="209" spans="1:11" x14ac:dyDescent="0.3">
      <c r="A209" s="41">
        <v>40365</v>
      </c>
      <c r="B209" s="32" t="s">
        <v>18</v>
      </c>
      <c r="C209" s="32" t="s">
        <v>27</v>
      </c>
      <c r="D209" s="32">
        <v>308.2465856</v>
      </c>
      <c r="E209" s="32">
        <v>3.7450000000000001</v>
      </c>
      <c r="F209" s="32">
        <v>0</v>
      </c>
      <c r="G209" s="32">
        <v>0</v>
      </c>
      <c r="H209" s="32">
        <v>0</v>
      </c>
      <c r="I209" s="32">
        <v>0</v>
      </c>
      <c r="J209" s="32">
        <v>0</v>
      </c>
      <c r="K209" s="32">
        <v>0</v>
      </c>
    </row>
    <row r="210" spans="1:11" x14ac:dyDescent="0.3">
      <c r="A210" s="41">
        <v>40372</v>
      </c>
      <c r="B210" s="32" t="s">
        <v>18</v>
      </c>
      <c r="C210" s="32" t="s">
        <v>27</v>
      </c>
      <c r="D210" s="32">
        <v>326.65294610000001</v>
      </c>
      <c r="E210" s="32">
        <v>3.7450000000000001</v>
      </c>
      <c r="F210" s="32">
        <v>0</v>
      </c>
      <c r="G210" s="32">
        <v>0</v>
      </c>
      <c r="H210" s="32">
        <v>0</v>
      </c>
      <c r="I210" s="32">
        <v>0</v>
      </c>
      <c r="J210" s="32">
        <v>0</v>
      </c>
      <c r="K210" s="32">
        <v>0</v>
      </c>
    </row>
    <row r="211" spans="1:11" x14ac:dyDescent="0.3">
      <c r="A211" s="41">
        <v>40302</v>
      </c>
      <c r="B211" s="32" t="s">
        <v>18</v>
      </c>
      <c r="C211" s="32" t="s">
        <v>28</v>
      </c>
      <c r="D211" s="32">
        <v>120.5189929</v>
      </c>
      <c r="E211" s="32">
        <v>4.1614285710000001</v>
      </c>
      <c r="F211" s="32">
        <v>0</v>
      </c>
      <c r="G211" s="32">
        <v>0</v>
      </c>
      <c r="H211" s="32">
        <v>0</v>
      </c>
      <c r="I211" s="32">
        <v>0</v>
      </c>
      <c r="J211" s="32">
        <v>0</v>
      </c>
      <c r="K211" s="32">
        <v>0</v>
      </c>
    </row>
    <row r="212" spans="1:11" x14ac:dyDescent="0.3">
      <c r="A212" s="41">
        <v>40309</v>
      </c>
      <c r="B212" s="32" t="s">
        <v>18</v>
      </c>
      <c r="C212" s="32" t="s">
        <v>28</v>
      </c>
      <c r="D212" s="32">
        <v>199.315991</v>
      </c>
      <c r="E212" s="32">
        <v>4.128571429</v>
      </c>
      <c r="F212" s="32">
        <v>0</v>
      </c>
      <c r="G212" s="32">
        <v>0</v>
      </c>
      <c r="H212" s="32">
        <v>0</v>
      </c>
      <c r="I212" s="32">
        <v>0</v>
      </c>
      <c r="J212" s="32">
        <v>0</v>
      </c>
      <c r="K212" s="32">
        <v>0</v>
      </c>
    </row>
    <row r="213" spans="1:11" x14ac:dyDescent="0.3">
      <c r="A213" s="41">
        <v>40316</v>
      </c>
      <c r="B213" s="32" t="s">
        <v>18</v>
      </c>
      <c r="C213" s="32" t="s">
        <v>28</v>
      </c>
      <c r="D213" s="32">
        <v>265.20780739999998</v>
      </c>
      <c r="E213" s="32">
        <v>3.8814285709999998</v>
      </c>
      <c r="F213" s="32">
        <v>0</v>
      </c>
      <c r="G213" s="32">
        <v>0</v>
      </c>
      <c r="H213" s="32">
        <v>0</v>
      </c>
      <c r="I213" s="32">
        <v>0</v>
      </c>
      <c r="J213" s="32">
        <v>0</v>
      </c>
      <c r="K213" s="32">
        <v>0</v>
      </c>
    </row>
    <row r="214" spans="1:11" x14ac:dyDescent="0.3">
      <c r="A214" s="41">
        <v>40323</v>
      </c>
      <c r="B214" s="32" t="s">
        <v>18</v>
      </c>
      <c r="C214" s="32" t="s">
        <v>28</v>
      </c>
      <c r="D214" s="32">
        <v>292.62008800000001</v>
      </c>
      <c r="E214" s="32">
        <v>3.8814285709999998</v>
      </c>
      <c r="F214" s="32">
        <v>0</v>
      </c>
      <c r="G214" s="32">
        <v>0</v>
      </c>
      <c r="H214" s="32">
        <v>0</v>
      </c>
      <c r="I214" s="32">
        <v>0</v>
      </c>
      <c r="J214" s="32">
        <v>0</v>
      </c>
      <c r="K214" s="32">
        <v>0</v>
      </c>
    </row>
    <row r="215" spans="1:11" x14ac:dyDescent="0.3">
      <c r="A215" s="41">
        <v>40330</v>
      </c>
      <c r="B215" s="32" t="s">
        <v>18</v>
      </c>
      <c r="C215" s="32" t="s">
        <v>28</v>
      </c>
      <c r="D215" s="32">
        <v>296.42927520000001</v>
      </c>
      <c r="E215" s="32">
        <v>3.8814285709999998</v>
      </c>
      <c r="F215" s="32">
        <v>0</v>
      </c>
      <c r="G215" s="32">
        <v>0</v>
      </c>
      <c r="H215" s="32">
        <v>0</v>
      </c>
      <c r="I215" s="32">
        <v>0</v>
      </c>
      <c r="J215" s="32">
        <v>0</v>
      </c>
      <c r="K215" s="32">
        <v>0</v>
      </c>
    </row>
    <row r="216" spans="1:11" x14ac:dyDescent="0.3">
      <c r="A216" s="41">
        <v>40337</v>
      </c>
      <c r="B216" s="32" t="s">
        <v>18</v>
      </c>
      <c r="C216" s="32" t="s">
        <v>28</v>
      </c>
      <c r="D216" s="32">
        <v>349.29649760000001</v>
      </c>
      <c r="E216" s="32">
        <v>4.125714286</v>
      </c>
      <c r="F216" s="32">
        <v>1</v>
      </c>
      <c r="G216" s="32">
        <v>0</v>
      </c>
      <c r="H216" s="32">
        <v>0</v>
      </c>
      <c r="I216" s="32">
        <v>0</v>
      </c>
      <c r="J216" s="32">
        <v>0</v>
      </c>
      <c r="K216" s="32">
        <v>0</v>
      </c>
    </row>
    <row r="217" spans="1:11" x14ac:dyDescent="0.3">
      <c r="A217" s="41">
        <v>40344</v>
      </c>
      <c r="B217" s="32" t="s">
        <v>18</v>
      </c>
      <c r="C217" s="32" t="s">
        <v>28</v>
      </c>
      <c r="D217" s="32">
        <v>284.12361470000002</v>
      </c>
      <c r="E217" s="32">
        <v>4.1614285710000001</v>
      </c>
      <c r="F217" s="32">
        <v>0</v>
      </c>
      <c r="G217" s="32">
        <v>1</v>
      </c>
      <c r="H217" s="32">
        <v>0</v>
      </c>
      <c r="I217" s="32">
        <v>0</v>
      </c>
      <c r="J217" s="32">
        <v>0</v>
      </c>
      <c r="K217" s="32">
        <v>0</v>
      </c>
    </row>
    <row r="218" spans="1:11" x14ac:dyDescent="0.3">
      <c r="A218" s="41">
        <v>40351</v>
      </c>
      <c r="B218" s="32" t="s">
        <v>18</v>
      </c>
      <c r="C218" s="32" t="s">
        <v>28</v>
      </c>
      <c r="D218" s="32">
        <v>302.02682440000001</v>
      </c>
      <c r="E218" s="32">
        <v>4.1614285710000001</v>
      </c>
      <c r="F218" s="32">
        <v>0</v>
      </c>
      <c r="G218" s="32">
        <v>1</v>
      </c>
      <c r="H218" s="32">
        <v>0</v>
      </c>
      <c r="I218" s="32">
        <v>0</v>
      </c>
      <c r="J218" s="32">
        <v>0</v>
      </c>
      <c r="K218" s="32">
        <v>0</v>
      </c>
    </row>
    <row r="219" spans="1:11" x14ac:dyDescent="0.3">
      <c r="A219" s="41">
        <v>40358</v>
      </c>
      <c r="B219" s="32" t="s">
        <v>18</v>
      </c>
      <c r="C219" s="32" t="s">
        <v>28</v>
      </c>
      <c r="D219" s="32">
        <v>262.65703600000001</v>
      </c>
      <c r="E219" s="32">
        <v>4.1614285710000001</v>
      </c>
      <c r="F219" s="32">
        <v>0</v>
      </c>
      <c r="G219" s="32">
        <v>1</v>
      </c>
      <c r="H219" s="32">
        <v>0</v>
      </c>
      <c r="I219" s="32">
        <v>0</v>
      </c>
      <c r="J219" s="32">
        <v>0</v>
      </c>
      <c r="K219" s="32">
        <v>0</v>
      </c>
    </row>
    <row r="220" spans="1:11" x14ac:dyDescent="0.3">
      <c r="A220" s="41">
        <v>40365</v>
      </c>
      <c r="B220" s="32" t="s">
        <v>18</v>
      </c>
      <c r="C220" s="32" t="s">
        <v>28</v>
      </c>
      <c r="D220" s="32">
        <v>377.1394765</v>
      </c>
      <c r="E220" s="32">
        <v>3.826666667</v>
      </c>
      <c r="F220" s="32">
        <v>0</v>
      </c>
      <c r="G220" s="32">
        <v>0</v>
      </c>
      <c r="H220" s="32">
        <v>0</v>
      </c>
      <c r="I220" s="32">
        <v>0</v>
      </c>
      <c r="J220" s="32">
        <v>0</v>
      </c>
      <c r="K220" s="32">
        <v>0</v>
      </c>
    </row>
    <row r="221" spans="1:11" x14ac:dyDescent="0.3">
      <c r="A221" s="41">
        <v>40372</v>
      </c>
      <c r="B221" s="32" t="s">
        <v>18</v>
      </c>
      <c r="C221" s="32" t="s">
        <v>28</v>
      </c>
      <c r="D221" s="32">
        <v>327.8666915</v>
      </c>
      <c r="E221" s="32">
        <v>3.5185714290000001</v>
      </c>
      <c r="F221" s="32">
        <v>0</v>
      </c>
      <c r="G221" s="32">
        <v>0</v>
      </c>
      <c r="H221" s="32">
        <v>0</v>
      </c>
      <c r="I221" s="32">
        <v>0</v>
      </c>
      <c r="J221" s="32">
        <v>0</v>
      </c>
      <c r="K221" s="32">
        <v>0</v>
      </c>
    </row>
  </sheetData>
  <mergeCells count="5">
    <mergeCell ref="M22:V22"/>
    <mergeCell ref="M32:V32"/>
    <mergeCell ref="Y12:AF16"/>
    <mergeCell ref="M13:V13"/>
    <mergeCell ref="M5:V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39DD1-5EE9-413C-9814-32C01518933E}">
  <sheetPr codeName="Sheet7"/>
  <dimension ref="A1:P90"/>
  <sheetViews>
    <sheetView showGridLines="0" zoomScale="85" zoomScaleNormal="85" workbookViewId="0">
      <selection activeCell="L8" sqref="L8"/>
    </sheetView>
  </sheetViews>
  <sheetFormatPr defaultRowHeight="14.4" x14ac:dyDescent="0.3"/>
  <cols>
    <col min="1" max="1" width="0.6640625" style="12" customWidth="1"/>
    <col min="2" max="2" width="11.21875" bestFit="1" customWidth="1"/>
    <col min="3" max="3" width="11.6640625" bestFit="1" customWidth="1"/>
    <col min="4" max="4" width="19.21875" bestFit="1" customWidth="1"/>
    <col min="5" max="5" width="19.109375" bestFit="1" customWidth="1"/>
    <col min="6" max="7" width="11.6640625" bestFit="1" customWidth="1"/>
    <col min="8" max="9" width="14.109375" bestFit="1" customWidth="1"/>
    <col min="10" max="10" width="11.6640625" bestFit="1" customWidth="1"/>
    <col min="11" max="11" width="12.44140625" bestFit="1" customWidth="1"/>
    <col min="12" max="12" width="17.88671875" bestFit="1" customWidth="1"/>
    <col min="13" max="13" width="11.6640625" bestFit="1" customWidth="1"/>
    <col min="15" max="15" width="19.21875" bestFit="1" customWidth="1"/>
    <col min="16" max="16" width="11.6640625" bestFit="1" customWidth="1"/>
  </cols>
  <sheetData>
    <row r="1" spans="2:16" s="12" customFormat="1" ht="3" customHeight="1" x14ac:dyDescent="0.3"/>
    <row r="2" spans="2:16" s="12" customFormat="1" x14ac:dyDescent="0.3">
      <c r="B2" s="18" t="s">
        <v>75</v>
      </c>
      <c r="C2" s="18"/>
      <c r="D2" s="18"/>
      <c r="E2" s="18"/>
      <c r="F2" s="18"/>
      <c r="G2" s="18"/>
      <c r="H2" s="18"/>
      <c r="I2" s="18"/>
      <c r="J2" s="18"/>
      <c r="K2" s="18"/>
      <c r="L2" s="18"/>
      <c r="M2" s="18"/>
      <c r="N2" s="18"/>
      <c r="O2" s="18"/>
      <c r="P2" s="18"/>
    </row>
    <row r="3" spans="2:16" s="12" customFormat="1" x14ac:dyDescent="0.3">
      <c r="B3" s="18"/>
      <c r="C3" s="18"/>
      <c r="D3" s="18"/>
      <c r="E3" s="18"/>
      <c r="F3" s="18"/>
      <c r="G3" s="18"/>
      <c r="H3" s="18"/>
      <c r="I3" s="18"/>
      <c r="J3" s="18"/>
      <c r="K3" s="18"/>
      <c r="L3" s="18"/>
      <c r="M3" s="18"/>
      <c r="N3" s="18"/>
      <c r="O3" s="18"/>
      <c r="P3" s="18"/>
    </row>
    <row r="4" spans="2:16" s="12" customFormat="1" x14ac:dyDescent="0.3">
      <c r="B4" s="18"/>
      <c r="C4" s="18"/>
      <c r="D4" s="18"/>
      <c r="E4" s="18"/>
      <c r="F4" s="18"/>
      <c r="G4" s="18"/>
      <c r="H4" s="18"/>
      <c r="I4" s="18"/>
      <c r="J4" s="18"/>
      <c r="K4" s="18"/>
      <c r="L4" s="18"/>
      <c r="M4" s="18"/>
      <c r="N4" s="18"/>
      <c r="O4" s="18"/>
      <c r="P4" s="18"/>
    </row>
    <row r="5" spans="2:16" s="12" customFormat="1" x14ac:dyDescent="0.3">
      <c r="B5" s="18"/>
      <c r="C5" s="18"/>
      <c r="D5" s="18"/>
      <c r="E5" s="18"/>
      <c r="F5" s="18"/>
      <c r="G5" s="18"/>
      <c r="H5" s="18"/>
      <c r="I5" s="18"/>
      <c r="J5" s="18"/>
      <c r="K5" s="18"/>
      <c r="L5" s="18"/>
      <c r="M5" s="18"/>
      <c r="N5" s="18"/>
      <c r="O5" s="18"/>
      <c r="P5" s="18"/>
    </row>
    <row r="6" spans="2:16" s="12" customFormat="1" x14ac:dyDescent="0.3"/>
    <row r="7" spans="2:16" x14ac:dyDescent="0.3">
      <c r="B7" s="32"/>
      <c r="C7" s="35" t="s">
        <v>34</v>
      </c>
      <c r="D7" s="35" t="s">
        <v>4</v>
      </c>
      <c r="E7" s="35" t="s">
        <v>5</v>
      </c>
      <c r="F7" s="35" t="s">
        <v>6</v>
      </c>
      <c r="G7" s="35" t="s">
        <v>39</v>
      </c>
      <c r="H7" s="35" t="s">
        <v>42</v>
      </c>
      <c r="J7" s="33" t="s">
        <v>47</v>
      </c>
    </row>
    <row r="8" spans="2:16" x14ac:dyDescent="0.3">
      <c r="B8" s="34" t="s">
        <v>36</v>
      </c>
      <c r="C8" s="32">
        <v>376.74432485045099</v>
      </c>
      <c r="D8" s="32">
        <v>-34.364777001516757</v>
      </c>
      <c r="E8" s="32">
        <v>124.58623018478619</v>
      </c>
      <c r="F8" s="32">
        <v>79.890891531565757</v>
      </c>
      <c r="G8" s="32">
        <v>223.52566016020768</v>
      </c>
      <c r="H8" s="32">
        <v>-43.495844870307202</v>
      </c>
      <c r="J8" s="36">
        <f>SUM(M11:M90)</f>
        <v>39175.769096911477</v>
      </c>
      <c r="O8" s="37" t="s">
        <v>48</v>
      </c>
      <c r="P8" s="32" t="s">
        <v>54</v>
      </c>
    </row>
    <row r="9" spans="2:16" x14ac:dyDescent="0.3">
      <c r="O9" s="38" t="s">
        <v>50</v>
      </c>
      <c r="P9" s="39">
        <v>10972.677124235845</v>
      </c>
    </row>
    <row r="10" spans="2:16" x14ac:dyDescent="0.3">
      <c r="B10" s="35" t="s">
        <v>0</v>
      </c>
      <c r="C10" s="35" t="s">
        <v>1</v>
      </c>
      <c r="D10" s="35" t="s">
        <v>2</v>
      </c>
      <c r="E10" s="35" t="s">
        <v>4</v>
      </c>
      <c r="F10" s="35" t="s">
        <v>5</v>
      </c>
      <c r="G10" s="35" t="s">
        <v>6</v>
      </c>
      <c r="H10" s="35" t="s">
        <v>39</v>
      </c>
      <c r="I10" s="35" t="s">
        <v>42</v>
      </c>
      <c r="J10" s="35" t="s">
        <v>44</v>
      </c>
      <c r="K10" s="35" t="s">
        <v>45</v>
      </c>
      <c r="L10" s="35" t="s">
        <v>46</v>
      </c>
      <c r="M10" s="35" t="s">
        <v>43</v>
      </c>
      <c r="O10" s="38" t="s">
        <v>51</v>
      </c>
      <c r="P10" s="39">
        <v>9401.0306575585437</v>
      </c>
    </row>
    <row r="11" spans="2:16" x14ac:dyDescent="0.3">
      <c r="B11" s="41">
        <v>40379</v>
      </c>
      <c r="C11" s="32" t="s">
        <v>7</v>
      </c>
      <c r="D11" s="32" t="s">
        <v>8</v>
      </c>
      <c r="E11" s="32">
        <v>3.556923077</v>
      </c>
      <c r="F11" s="32">
        <v>1</v>
      </c>
      <c r="G11" s="32">
        <v>0</v>
      </c>
      <c r="H11" s="32">
        <v>1</v>
      </c>
      <c r="I11" s="32">
        <v>3.556923077</v>
      </c>
      <c r="J11" s="32">
        <f>$C$8+SUMPRODUCT($D$8:$H$8,E11:I11)</f>
        <v>447.91197246998331</v>
      </c>
      <c r="K11" s="32">
        <f>E11-(E11*0.3)</f>
        <v>2.4898461539000003</v>
      </c>
      <c r="L11" s="32">
        <f>K11-K11*0.5</f>
        <v>1.2449230769500002</v>
      </c>
      <c r="M11" s="32">
        <f>(K11-L11)*J11</f>
        <v>557.61595097007535</v>
      </c>
      <c r="O11" s="38" t="s">
        <v>52</v>
      </c>
      <c r="P11" s="39">
        <v>9401.0306575585437</v>
      </c>
    </row>
    <row r="12" spans="2:16" x14ac:dyDescent="0.3">
      <c r="B12" s="41">
        <v>40379</v>
      </c>
      <c r="C12" s="32" t="s">
        <v>7</v>
      </c>
      <c r="D12" s="32" t="s">
        <v>9</v>
      </c>
      <c r="E12" s="32">
        <v>3.8450000000000002</v>
      </c>
      <c r="F12" s="32">
        <v>1</v>
      </c>
      <c r="G12" s="32">
        <v>0</v>
      </c>
      <c r="H12" s="32">
        <v>1</v>
      </c>
      <c r="I12" s="32">
        <v>3.8450000000000002</v>
      </c>
      <c r="J12" s="32">
        <f t="shared" ref="J12:J75" si="0">$C$8+SUMPRODUCT($D$8:$H$8,E12:I12)</f>
        <v>425.4821240982817</v>
      </c>
      <c r="K12" s="32">
        <f t="shared" ref="K12:K75" si="1">E12-(E12*0.3)</f>
        <v>2.6915000000000004</v>
      </c>
      <c r="L12" s="32">
        <f t="shared" ref="L12:L42" si="2">K12-K12*0.5</f>
        <v>1.3457500000000002</v>
      </c>
      <c r="M12" s="32">
        <f t="shared" ref="M12:M42" si="3">(K12-L12)*J12</f>
        <v>572.59256850526265</v>
      </c>
      <c r="O12" s="38" t="s">
        <v>53</v>
      </c>
      <c r="P12" s="39">
        <v>9401.0306575585437</v>
      </c>
    </row>
    <row r="13" spans="2:16" x14ac:dyDescent="0.3">
      <c r="B13" s="41">
        <v>40379</v>
      </c>
      <c r="C13" s="32" t="s">
        <v>7</v>
      </c>
      <c r="D13" s="32" t="s">
        <v>10</v>
      </c>
      <c r="E13" s="32">
        <v>4.6806666669999997</v>
      </c>
      <c r="F13" s="32">
        <v>1</v>
      </c>
      <c r="G13" s="32">
        <v>0</v>
      </c>
      <c r="H13" s="32">
        <v>1</v>
      </c>
      <c r="I13" s="32">
        <v>4.6806666669999997</v>
      </c>
      <c r="J13" s="32">
        <f t="shared" si="0"/>
        <v>360.41659772810732</v>
      </c>
      <c r="K13" s="32">
        <f t="shared" si="1"/>
        <v>3.2764666668999998</v>
      </c>
      <c r="L13" s="32">
        <f t="shared" si="2"/>
        <v>1.6382333334499999</v>
      </c>
      <c r="M13" s="32">
        <f t="shared" si="3"/>
        <v>590.44648432682493</v>
      </c>
      <c r="O13" s="38" t="s">
        <v>49</v>
      </c>
      <c r="P13" s="39">
        <v>39175.76909691147</v>
      </c>
    </row>
    <row r="14" spans="2:16" x14ac:dyDescent="0.3">
      <c r="B14" s="41">
        <v>40379</v>
      </c>
      <c r="C14" s="32" t="s">
        <v>7</v>
      </c>
      <c r="D14" s="32" t="s">
        <v>11</v>
      </c>
      <c r="E14" s="32">
        <v>4.5443749999999996</v>
      </c>
      <c r="F14" s="32">
        <v>1</v>
      </c>
      <c r="G14" s="32">
        <v>1</v>
      </c>
      <c r="H14" s="32">
        <v>1</v>
      </c>
      <c r="I14" s="32">
        <v>4.5443749999999996</v>
      </c>
      <c r="J14" s="32">
        <f t="shared" si="0"/>
        <v>450.91924320824069</v>
      </c>
      <c r="K14" s="32">
        <f t="shared" si="1"/>
        <v>3.1810624999999995</v>
      </c>
      <c r="L14" s="32">
        <f t="shared" si="2"/>
        <v>1.5905312499999997</v>
      </c>
      <c r="M14" s="32">
        <f t="shared" si="3"/>
        <v>717.20114754905694</v>
      </c>
    </row>
    <row r="15" spans="2:16" x14ac:dyDescent="0.3">
      <c r="B15" s="41">
        <v>40379</v>
      </c>
      <c r="C15" s="32" t="s">
        <v>7</v>
      </c>
      <c r="D15" s="32" t="s">
        <v>12</v>
      </c>
      <c r="E15" s="32">
        <v>4.314666667</v>
      </c>
      <c r="F15" s="32">
        <v>1</v>
      </c>
      <c r="G15" s="32">
        <v>0</v>
      </c>
      <c r="H15" s="32">
        <v>1</v>
      </c>
      <c r="I15" s="32">
        <v>4.314666667</v>
      </c>
      <c r="J15" s="32">
        <f t="shared" si="0"/>
        <v>388.91358533319487</v>
      </c>
      <c r="K15" s="32">
        <f t="shared" si="1"/>
        <v>3.0202666669</v>
      </c>
      <c r="L15" s="32">
        <f t="shared" si="2"/>
        <v>1.51013333345</v>
      </c>
      <c r="M15" s="32">
        <f t="shared" si="3"/>
        <v>587.31136904320863</v>
      </c>
    </row>
    <row r="16" spans="2:16" x14ac:dyDescent="0.3">
      <c r="B16" s="41">
        <v>40379</v>
      </c>
      <c r="C16" s="32" t="s">
        <v>7</v>
      </c>
      <c r="D16" s="32" t="s">
        <v>13</v>
      </c>
      <c r="E16" s="32">
        <v>3.8136363640000002</v>
      </c>
      <c r="F16" s="32">
        <v>1</v>
      </c>
      <c r="G16" s="32">
        <v>0</v>
      </c>
      <c r="H16" s="32">
        <v>1</v>
      </c>
      <c r="I16" s="32">
        <v>3.8136363640000002</v>
      </c>
      <c r="J16" s="32">
        <f t="shared" si="0"/>
        <v>427.92411630140327</v>
      </c>
      <c r="K16" s="32">
        <f t="shared" si="1"/>
        <v>2.6695454548000002</v>
      </c>
      <c r="L16" s="32">
        <f t="shared" si="2"/>
        <v>1.3347727274000001</v>
      </c>
      <c r="M16" s="32">
        <f t="shared" si="3"/>
        <v>571.1814398358589</v>
      </c>
      <c r="O16" s="37" t="s">
        <v>48</v>
      </c>
      <c r="P16" s="32" t="s">
        <v>54</v>
      </c>
    </row>
    <row r="17" spans="2:16" x14ac:dyDescent="0.3">
      <c r="B17" s="41">
        <v>40379</v>
      </c>
      <c r="C17" s="32" t="s">
        <v>7</v>
      </c>
      <c r="D17" s="32" t="s">
        <v>14</v>
      </c>
      <c r="E17" s="32">
        <v>4.1479999999999997</v>
      </c>
      <c r="F17" s="32">
        <v>1</v>
      </c>
      <c r="G17" s="32">
        <v>0</v>
      </c>
      <c r="H17" s="32">
        <v>1</v>
      </c>
      <c r="I17" s="32">
        <v>4.1479999999999997</v>
      </c>
      <c r="J17" s="32">
        <f t="shared" si="0"/>
        <v>401.8903556711191</v>
      </c>
      <c r="K17" s="32">
        <f t="shared" si="1"/>
        <v>2.9036</v>
      </c>
      <c r="L17" s="32">
        <f t="shared" si="2"/>
        <v>1.4518</v>
      </c>
      <c r="M17" s="32">
        <f t="shared" si="3"/>
        <v>583.46441836333065</v>
      </c>
      <c r="O17" s="40" t="s">
        <v>8</v>
      </c>
      <c r="P17" s="39">
        <v>2063.5370283158331</v>
      </c>
    </row>
    <row r="18" spans="2:16" x14ac:dyDescent="0.3">
      <c r="B18" s="41">
        <v>40379</v>
      </c>
      <c r="C18" s="32" t="s">
        <v>7</v>
      </c>
      <c r="D18" s="32" t="s">
        <v>15</v>
      </c>
      <c r="E18" s="32">
        <v>4.1381249999999996</v>
      </c>
      <c r="F18" s="32">
        <v>1</v>
      </c>
      <c r="G18" s="32">
        <v>0</v>
      </c>
      <c r="H18" s="32">
        <v>1</v>
      </c>
      <c r="I18" s="32">
        <v>4.1381249999999996</v>
      </c>
      <c r="J18" s="32">
        <f t="shared" si="0"/>
        <v>402.65922931210338</v>
      </c>
      <c r="K18" s="32">
        <f t="shared" si="1"/>
        <v>2.8966874999999996</v>
      </c>
      <c r="L18" s="32">
        <f t="shared" si="2"/>
        <v>1.4483437499999998</v>
      </c>
      <c r="M18" s="32">
        <f t="shared" si="3"/>
        <v>583.18897815400169</v>
      </c>
      <c r="O18" s="40" t="s">
        <v>9</v>
      </c>
      <c r="P18" s="39">
        <v>2109.9240180433367</v>
      </c>
    </row>
    <row r="19" spans="2:16" x14ac:dyDescent="0.3">
      <c r="B19" s="41">
        <v>40379</v>
      </c>
      <c r="C19" s="32" t="s">
        <v>7</v>
      </c>
      <c r="D19" s="32" t="s">
        <v>16</v>
      </c>
      <c r="E19" s="32">
        <v>4.1381249999999996</v>
      </c>
      <c r="F19" s="32">
        <v>1</v>
      </c>
      <c r="G19" s="32">
        <v>0</v>
      </c>
      <c r="H19" s="32">
        <v>1</v>
      </c>
      <c r="I19" s="32">
        <v>4.1381249999999996</v>
      </c>
      <c r="J19" s="32">
        <f t="shared" si="0"/>
        <v>402.65922931210338</v>
      </c>
      <c r="K19" s="32">
        <f t="shared" si="1"/>
        <v>2.8966874999999996</v>
      </c>
      <c r="L19" s="32">
        <f t="shared" si="2"/>
        <v>1.4483437499999998</v>
      </c>
      <c r="M19" s="32">
        <f t="shared" si="3"/>
        <v>583.18897815400169</v>
      </c>
      <c r="O19" s="40" t="s">
        <v>19</v>
      </c>
      <c r="P19" s="39">
        <v>1584.6036763821787</v>
      </c>
    </row>
    <row r="20" spans="2:16" x14ac:dyDescent="0.3">
      <c r="B20" s="41">
        <v>40379</v>
      </c>
      <c r="C20" s="32" t="s">
        <v>7</v>
      </c>
      <c r="D20" s="32" t="s">
        <v>17</v>
      </c>
      <c r="E20" s="32">
        <v>4.4866666669999997</v>
      </c>
      <c r="F20" s="32">
        <v>1</v>
      </c>
      <c r="G20" s="32">
        <v>1</v>
      </c>
      <c r="H20" s="32">
        <v>1</v>
      </c>
      <c r="I20" s="32">
        <v>4.4866666669999997</v>
      </c>
      <c r="J20" s="32">
        <f t="shared" si="0"/>
        <v>455.41244990280694</v>
      </c>
      <c r="K20" s="32">
        <f t="shared" si="1"/>
        <v>3.1406666668999996</v>
      </c>
      <c r="L20" s="32">
        <f t="shared" si="2"/>
        <v>1.5703333334499998</v>
      </c>
      <c r="M20" s="32">
        <f t="shared" si="3"/>
        <v>715.14935055050591</v>
      </c>
      <c r="O20" s="40" t="s">
        <v>10</v>
      </c>
      <c r="P20" s="39">
        <v>2142.1217564126741</v>
      </c>
    </row>
    <row r="21" spans="2:16" x14ac:dyDescent="0.3">
      <c r="B21" s="41">
        <v>40379</v>
      </c>
      <c r="C21" s="32" t="s">
        <v>18</v>
      </c>
      <c r="D21" s="32" t="s">
        <v>19</v>
      </c>
      <c r="E21" s="32">
        <v>3.1469999999999998</v>
      </c>
      <c r="F21" s="32">
        <v>1</v>
      </c>
      <c r="G21" s="32">
        <v>0</v>
      </c>
      <c r="H21" s="32">
        <v>0</v>
      </c>
      <c r="I21" s="32">
        <v>0</v>
      </c>
      <c r="J21" s="32">
        <f t="shared" si="0"/>
        <v>393.18460181146395</v>
      </c>
      <c r="K21" s="32">
        <f t="shared" si="1"/>
        <v>2.2028999999999996</v>
      </c>
      <c r="L21" s="32">
        <f t="shared" si="2"/>
        <v>1.1014499999999998</v>
      </c>
      <c r="M21" s="32">
        <f t="shared" si="3"/>
        <v>433.07317966523692</v>
      </c>
      <c r="O21" s="40" t="s">
        <v>20</v>
      </c>
      <c r="P21" s="39">
        <v>1777.9692554386461</v>
      </c>
    </row>
    <row r="22" spans="2:16" x14ac:dyDescent="0.3">
      <c r="B22" s="41">
        <v>40379</v>
      </c>
      <c r="C22" s="32" t="s">
        <v>18</v>
      </c>
      <c r="D22" s="32" t="s">
        <v>20</v>
      </c>
      <c r="E22" s="32">
        <v>3.7450000000000001</v>
      </c>
      <c r="F22" s="32">
        <v>1</v>
      </c>
      <c r="G22" s="32">
        <v>0</v>
      </c>
      <c r="H22" s="32">
        <v>0</v>
      </c>
      <c r="I22" s="32">
        <v>0</v>
      </c>
      <c r="J22" s="32">
        <f t="shared" si="0"/>
        <v>372.6344651645569</v>
      </c>
      <c r="K22" s="32">
        <f t="shared" si="1"/>
        <v>2.6215000000000002</v>
      </c>
      <c r="L22" s="32">
        <f t="shared" si="2"/>
        <v>1.3107500000000001</v>
      </c>
      <c r="M22" s="32">
        <f t="shared" si="3"/>
        <v>488.43062521444301</v>
      </c>
      <c r="O22" s="40" t="s">
        <v>21</v>
      </c>
      <c r="P22" s="39">
        <v>1584.6036763821787</v>
      </c>
    </row>
    <row r="23" spans="2:16" x14ac:dyDescent="0.3">
      <c r="B23" s="41">
        <v>40379</v>
      </c>
      <c r="C23" s="32" t="s">
        <v>18</v>
      </c>
      <c r="D23" s="32" t="s">
        <v>21</v>
      </c>
      <c r="E23" s="32">
        <v>3.1469999999999998</v>
      </c>
      <c r="F23" s="32">
        <v>1</v>
      </c>
      <c r="G23" s="32">
        <v>0</v>
      </c>
      <c r="H23" s="32">
        <v>0</v>
      </c>
      <c r="I23" s="32">
        <v>0</v>
      </c>
      <c r="J23" s="32">
        <f t="shared" si="0"/>
        <v>393.18460181146395</v>
      </c>
      <c r="K23" s="32">
        <f t="shared" si="1"/>
        <v>2.2028999999999996</v>
      </c>
      <c r="L23" s="32">
        <f t="shared" si="2"/>
        <v>1.1014499999999998</v>
      </c>
      <c r="M23" s="32">
        <f t="shared" si="3"/>
        <v>433.07317966523692</v>
      </c>
      <c r="O23" s="40" t="s">
        <v>22</v>
      </c>
      <c r="P23" s="39">
        <v>1788.2207465399827</v>
      </c>
    </row>
    <row r="24" spans="2:16" x14ac:dyDescent="0.3">
      <c r="B24" s="41">
        <v>40379</v>
      </c>
      <c r="C24" s="32" t="s">
        <v>18</v>
      </c>
      <c r="D24" s="32" t="s">
        <v>22</v>
      </c>
      <c r="E24" s="32">
        <v>3.78</v>
      </c>
      <c r="F24" s="32">
        <v>1</v>
      </c>
      <c r="G24" s="32">
        <v>0</v>
      </c>
      <c r="H24" s="32">
        <v>0</v>
      </c>
      <c r="I24" s="32">
        <v>0</v>
      </c>
      <c r="J24" s="32">
        <f t="shared" si="0"/>
        <v>371.43169796950383</v>
      </c>
      <c r="K24" s="32">
        <f t="shared" si="1"/>
        <v>2.6459999999999999</v>
      </c>
      <c r="L24" s="32">
        <f t="shared" si="2"/>
        <v>1.323</v>
      </c>
      <c r="M24" s="32">
        <f t="shared" si="3"/>
        <v>491.40413641365353</v>
      </c>
      <c r="O24" s="40" t="s">
        <v>11</v>
      </c>
      <c r="P24" s="39">
        <v>2274.3297129104408</v>
      </c>
    </row>
    <row r="25" spans="2:16" x14ac:dyDescent="0.3">
      <c r="B25" s="41">
        <v>40379</v>
      </c>
      <c r="C25" s="32" t="s">
        <v>18</v>
      </c>
      <c r="D25" s="32" t="s">
        <v>23</v>
      </c>
      <c r="E25" s="32">
        <v>4.1790000000000003</v>
      </c>
      <c r="F25" s="32">
        <v>1</v>
      </c>
      <c r="G25" s="32">
        <v>0</v>
      </c>
      <c r="H25" s="32">
        <v>0</v>
      </c>
      <c r="I25" s="32">
        <v>0</v>
      </c>
      <c r="J25" s="32">
        <f t="shared" si="0"/>
        <v>357.72015194589864</v>
      </c>
      <c r="K25" s="32">
        <f t="shared" si="1"/>
        <v>2.9253</v>
      </c>
      <c r="L25" s="32">
        <f t="shared" si="2"/>
        <v>1.46265</v>
      </c>
      <c r="M25" s="32">
        <f t="shared" si="3"/>
        <v>523.21938024366864</v>
      </c>
      <c r="O25" s="40" t="s">
        <v>12</v>
      </c>
      <c r="P25" s="39">
        <v>2146.757713922641</v>
      </c>
    </row>
    <row r="26" spans="2:16" x14ac:dyDescent="0.3">
      <c r="B26" s="41">
        <v>40379</v>
      </c>
      <c r="C26" s="32" t="s">
        <v>18</v>
      </c>
      <c r="D26" s="32" t="s">
        <v>24</v>
      </c>
      <c r="E26" s="32">
        <v>4.6224999999999996</v>
      </c>
      <c r="F26" s="32">
        <v>1</v>
      </c>
      <c r="G26" s="32">
        <v>0</v>
      </c>
      <c r="H26" s="32">
        <v>0</v>
      </c>
      <c r="I26" s="32">
        <v>0</v>
      </c>
      <c r="J26" s="32">
        <f t="shared" si="0"/>
        <v>342.479373345726</v>
      </c>
      <c r="K26" s="32">
        <f t="shared" si="1"/>
        <v>3.2357499999999995</v>
      </c>
      <c r="L26" s="32">
        <f t="shared" si="2"/>
        <v>1.6178749999999997</v>
      </c>
      <c r="M26" s="32">
        <f t="shared" si="3"/>
        <v>554.0888161517164</v>
      </c>
      <c r="O26" s="40" t="s">
        <v>23</v>
      </c>
      <c r="P26" s="39">
        <v>1896.7566097312763</v>
      </c>
    </row>
    <row r="27" spans="2:16" x14ac:dyDescent="0.3">
      <c r="B27" s="41">
        <v>40379</v>
      </c>
      <c r="C27" s="32" t="s">
        <v>18</v>
      </c>
      <c r="D27" s="32" t="s">
        <v>25</v>
      </c>
      <c r="E27" s="32">
        <v>4.0162500000000003</v>
      </c>
      <c r="F27" s="32">
        <v>1</v>
      </c>
      <c r="G27" s="32">
        <v>0</v>
      </c>
      <c r="H27" s="32">
        <v>0</v>
      </c>
      <c r="I27" s="32">
        <v>0</v>
      </c>
      <c r="J27" s="32">
        <f t="shared" si="0"/>
        <v>363.31301940289552</v>
      </c>
      <c r="K27" s="32">
        <f t="shared" si="1"/>
        <v>2.811375</v>
      </c>
      <c r="L27" s="32">
        <f t="shared" si="2"/>
        <v>1.4056875</v>
      </c>
      <c r="M27" s="32">
        <f t="shared" si="3"/>
        <v>510.70456996190768</v>
      </c>
      <c r="O27" s="40" t="s">
        <v>13</v>
      </c>
      <c r="P27" s="39">
        <v>2105.7514021147585</v>
      </c>
    </row>
    <row r="28" spans="2:16" x14ac:dyDescent="0.3">
      <c r="B28" s="41">
        <v>40379</v>
      </c>
      <c r="C28" s="32" t="s">
        <v>18</v>
      </c>
      <c r="D28" s="32" t="s">
        <v>26</v>
      </c>
      <c r="E28" s="32">
        <v>3.1419999999999999</v>
      </c>
      <c r="F28" s="32">
        <v>1</v>
      </c>
      <c r="G28" s="32">
        <v>1</v>
      </c>
      <c r="H28" s="32">
        <v>0</v>
      </c>
      <c r="I28" s="32">
        <v>0</v>
      </c>
      <c r="J28" s="32">
        <f t="shared" si="0"/>
        <v>473.24731722803728</v>
      </c>
      <c r="K28" s="32">
        <f t="shared" si="1"/>
        <v>2.1993999999999998</v>
      </c>
      <c r="L28" s="32">
        <f t="shared" si="2"/>
        <v>1.0996999999999999</v>
      </c>
      <c r="M28" s="32">
        <f t="shared" si="3"/>
        <v>520.43007475567254</v>
      </c>
      <c r="O28" s="40" t="s">
        <v>24</v>
      </c>
      <c r="P28" s="39">
        <v>1999.4208515361283</v>
      </c>
    </row>
    <row r="29" spans="2:16" x14ac:dyDescent="0.3">
      <c r="B29" s="41">
        <v>40379</v>
      </c>
      <c r="C29" s="32" t="s">
        <v>18</v>
      </c>
      <c r="D29" s="32" t="s">
        <v>27</v>
      </c>
      <c r="E29" s="32">
        <v>3.7450000000000001</v>
      </c>
      <c r="F29" s="32">
        <v>1</v>
      </c>
      <c r="G29" s="32">
        <v>0</v>
      </c>
      <c r="H29" s="32">
        <v>0</v>
      </c>
      <c r="I29" s="32">
        <v>0</v>
      </c>
      <c r="J29" s="32">
        <f t="shared" si="0"/>
        <v>372.6344651645569</v>
      </c>
      <c r="K29" s="32">
        <f t="shared" si="1"/>
        <v>2.6215000000000002</v>
      </c>
      <c r="L29" s="32">
        <f t="shared" si="2"/>
        <v>1.3107500000000001</v>
      </c>
      <c r="M29" s="32">
        <f t="shared" si="3"/>
        <v>488.43062521444301</v>
      </c>
      <c r="O29" s="40" t="s">
        <v>14</v>
      </c>
      <c r="P29" s="39">
        <v>2139.1915954830865</v>
      </c>
    </row>
    <row r="30" spans="2:16" x14ac:dyDescent="0.3">
      <c r="B30" s="41">
        <v>40379</v>
      </c>
      <c r="C30" s="32" t="s">
        <v>18</v>
      </c>
      <c r="D30" s="32" t="s">
        <v>28</v>
      </c>
      <c r="E30" s="32">
        <v>3.5185714290000001</v>
      </c>
      <c r="F30" s="32">
        <v>1</v>
      </c>
      <c r="G30" s="32">
        <v>0</v>
      </c>
      <c r="H30" s="32">
        <v>0</v>
      </c>
      <c r="I30" s="32">
        <v>0</v>
      </c>
      <c r="J30" s="32">
        <f t="shared" si="0"/>
        <v>380.41563251374401</v>
      </c>
      <c r="K30" s="32">
        <f t="shared" si="1"/>
        <v>2.4630000003000001</v>
      </c>
      <c r="L30" s="32">
        <f t="shared" si="2"/>
        <v>1.2315000001500001</v>
      </c>
      <c r="M30" s="32">
        <f t="shared" si="3"/>
        <v>468.48185149773809</v>
      </c>
      <c r="O30" s="40" t="s">
        <v>15</v>
      </c>
      <c r="P30" s="39">
        <v>2138.553269438431</v>
      </c>
    </row>
    <row r="31" spans="2:16" x14ac:dyDescent="0.3">
      <c r="B31" s="41">
        <v>40386</v>
      </c>
      <c r="C31" s="32" t="s">
        <v>7</v>
      </c>
      <c r="D31" s="32" t="s">
        <v>8</v>
      </c>
      <c r="E31" s="32">
        <v>3.556923077</v>
      </c>
      <c r="F31" s="32">
        <v>0</v>
      </c>
      <c r="G31" s="32">
        <v>1</v>
      </c>
      <c r="H31" s="32">
        <v>1</v>
      </c>
      <c r="I31" s="32">
        <v>3.556923077</v>
      </c>
      <c r="J31" s="32">
        <f t="shared" si="0"/>
        <v>403.21663381676285</v>
      </c>
      <c r="K31" s="32">
        <f t="shared" si="1"/>
        <v>2.4898461539000003</v>
      </c>
      <c r="L31" s="32">
        <f t="shared" si="2"/>
        <v>1.2449230769500002</v>
      </c>
      <c r="M31" s="32">
        <f t="shared" si="3"/>
        <v>501.97369244858589</v>
      </c>
      <c r="O31" s="40" t="s">
        <v>25</v>
      </c>
      <c r="P31" s="39">
        <v>1854.3352432883344</v>
      </c>
    </row>
    <row r="32" spans="2:16" x14ac:dyDescent="0.3">
      <c r="B32" s="41">
        <v>40386</v>
      </c>
      <c r="C32" s="32" t="s">
        <v>7</v>
      </c>
      <c r="D32" s="32" t="s">
        <v>9</v>
      </c>
      <c r="E32" s="32">
        <v>3.8450000000000002</v>
      </c>
      <c r="F32" s="32">
        <v>0</v>
      </c>
      <c r="G32" s="32">
        <v>1</v>
      </c>
      <c r="H32" s="32">
        <v>1</v>
      </c>
      <c r="I32" s="32">
        <v>3.8450000000000002</v>
      </c>
      <c r="J32" s="32">
        <f t="shared" si="0"/>
        <v>380.7867854450613</v>
      </c>
      <c r="K32" s="32">
        <f t="shared" si="1"/>
        <v>2.6915000000000004</v>
      </c>
      <c r="L32" s="32">
        <f t="shared" si="2"/>
        <v>1.3457500000000002</v>
      </c>
      <c r="M32" s="32">
        <f t="shared" si="3"/>
        <v>512.44381651269134</v>
      </c>
      <c r="O32" s="40" t="s">
        <v>16</v>
      </c>
      <c r="P32" s="39">
        <v>2138.553269438431</v>
      </c>
    </row>
    <row r="33" spans="2:16" x14ac:dyDescent="0.3">
      <c r="B33" s="41">
        <v>40386</v>
      </c>
      <c r="C33" s="32" t="s">
        <v>7</v>
      </c>
      <c r="D33" s="32" t="s">
        <v>10</v>
      </c>
      <c r="E33" s="32">
        <v>4.6806666669999997</v>
      </c>
      <c r="F33" s="32">
        <v>0</v>
      </c>
      <c r="G33" s="32">
        <v>1</v>
      </c>
      <c r="H33" s="32">
        <v>1</v>
      </c>
      <c r="I33" s="32">
        <v>4.6806666669999997</v>
      </c>
      <c r="J33" s="32">
        <f t="shared" si="0"/>
        <v>315.72125907488692</v>
      </c>
      <c r="K33" s="32">
        <f t="shared" si="1"/>
        <v>3.2764666668999998</v>
      </c>
      <c r="L33" s="32">
        <f t="shared" si="2"/>
        <v>1.6382333334499999</v>
      </c>
      <c r="M33" s="32">
        <f t="shared" si="3"/>
        <v>517.22509069528303</v>
      </c>
      <c r="O33" s="40" t="s">
        <v>17</v>
      </c>
      <c r="P33" s="39">
        <v>2273.6716717578911</v>
      </c>
    </row>
    <row r="34" spans="2:16" x14ac:dyDescent="0.3">
      <c r="B34" s="41">
        <v>40386</v>
      </c>
      <c r="C34" s="32" t="s">
        <v>7</v>
      </c>
      <c r="D34" s="32" t="s">
        <v>11</v>
      </c>
      <c r="E34" s="32">
        <v>4.5443749999999996</v>
      </c>
      <c r="F34" s="32">
        <v>0</v>
      </c>
      <c r="G34" s="32">
        <v>1</v>
      </c>
      <c r="H34" s="32">
        <v>1</v>
      </c>
      <c r="I34" s="32">
        <v>4.5443749999999996</v>
      </c>
      <c r="J34" s="32">
        <f t="shared" si="0"/>
        <v>326.33301302345444</v>
      </c>
      <c r="K34" s="32">
        <f t="shared" si="1"/>
        <v>3.1810624999999995</v>
      </c>
      <c r="L34" s="32">
        <f t="shared" si="2"/>
        <v>1.5905312499999997</v>
      </c>
      <c r="M34" s="32">
        <f t="shared" si="3"/>
        <v>519.04285512046124</v>
      </c>
      <c r="O34" s="40" t="s">
        <v>26</v>
      </c>
      <c r="P34" s="39">
        <v>1670.6978670200622</v>
      </c>
    </row>
    <row r="35" spans="2:16" x14ac:dyDescent="0.3">
      <c r="B35" s="41">
        <v>40386</v>
      </c>
      <c r="C35" s="32" t="s">
        <v>7</v>
      </c>
      <c r="D35" s="32" t="s">
        <v>12</v>
      </c>
      <c r="E35" s="32">
        <v>4.314666667</v>
      </c>
      <c r="F35" s="32">
        <v>0</v>
      </c>
      <c r="G35" s="32">
        <v>1</v>
      </c>
      <c r="H35" s="32">
        <v>1</v>
      </c>
      <c r="I35" s="32">
        <v>4.314666667</v>
      </c>
      <c r="J35" s="32">
        <f t="shared" si="0"/>
        <v>344.21824667997441</v>
      </c>
      <c r="K35" s="32">
        <f t="shared" si="1"/>
        <v>3.0202666669</v>
      </c>
      <c r="L35" s="32">
        <f t="shared" si="2"/>
        <v>1.51013333345</v>
      </c>
      <c r="M35" s="32">
        <f t="shared" si="3"/>
        <v>519.81544829314419</v>
      </c>
      <c r="O35" s="40" t="s">
        <v>27</v>
      </c>
      <c r="P35" s="39">
        <v>1777.9692554386461</v>
      </c>
    </row>
    <row r="36" spans="2:16" x14ac:dyDescent="0.3">
      <c r="B36" s="41">
        <v>40386</v>
      </c>
      <c r="C36" s="32" t="s">
        <v>7</v>
      </c>
      <c r="D36" s="32" t="s">
        <v>13</v>
      </c>
      <c r="E36" s="32">
        <v>3.8136363640000002</v>
      </c>
      <c r="F36" s="32">
        <v>0</v>
      </c>
      <c r="G36" s="32">
        <v>1</v>
      </c>
      <c r="H36" s="32">
        <v>1</v>
      </c>
      <c r="I36" s="32">
        <v>3.8136363640000002</v>
      </c>
      <c r="J36" s="32">
        <f t="shared" si="0"/>
        <v>383.22877764818281</v>
      </c>
      <c r="K36" s="32">
        <f t="shared" si="1"/>
        <v>2.6695454548000002</v>
      </c>
      <c r="L36" s="32">
        <f t="shared" si="2"/>
        <v>1.3347727274000001</v>
      </c>
      <c r="M36" s="32">
        <f t="shared" si="3"/>
        <v>511.52332075963318</v>
      </c>
      <c r="O36" s="40" t="s">
        <v>28</v>
      </c>
      <c r="P36" s="39">
        <v>1708.8004773165167</v>
      </c>
    </row>
    <row r="37" spans="2:16" x14ac:dyDescent="0.3">
      <c r="B37" s="41">
        <v>40386</v>
      </c>
      <c r="C37" s="32" t="s">
        <v>7</v>
      </c>
      <c r="D37" s="32" t="s">
        <v>14</v>
      </c>
      <c r="E37" s="32">
        <v>4.1479999999999997</v>
      </c>
      <c r="F37" s="32">
        <v>0</v>
      </c>
      <c r="G37" s="32">
        <v>1</v>
      </c>
      <c r="H37" s="32">
        <v>1</v>
      </c>
      <c r="I37" s="32">
        <v>4.1479999999999997</v>
      </c>
      <c r="J37" s="32">
        <f t="shared" si="0"/>
        <v>357.19501701789864</v>
      </c>
      <c r="K37" s="32">
        <f t="shared" si="1"/>
        <v>2.9036</v>
      </c>
      <c r="L37" s="32">
        <f t="shared" si="2"/>
        <v>1.4518</v>
      </c>
      <c r="M37" s="32">
        <f t="shared" si="3"/>
        <v>518.57572570658522</v>
      </c>
      <c r="O37" s="40" t="s">
        <v>49</v>
      </c>
      <c r="P37" s="39">
        <v>39175.769096911477</v>
      </c>
    </row>
    <row r="38" spans="2:16" x14ac:dyDescent="0.3">
      <c r="B38" s="41">
        <v>40386</v>
      </c>
      <c r="C38" s="32" t="s">
        <v>7</v>
      </c>
      <c r="D38" s="32" t="s">
        <v>15</v>
      </c>
      <c r="E38" s="32">
        <v>4.1381249999999996</v>
      </c>
      <c r="F38" s="32">
        <v>0</v>
      </c>
      <c r="G38" s="32">
        <v>1</v>
      </c>
      <c r="H38" s="32">
        <v>1</v>
      </c>
      <c r="I38" s="32">
        <v>4.1381249999999996</v>
      </c>
      <c r="J38" s="32">
        <f t="shared" si="0"/>
        <v>357.96389065888297</v>
      </c>
      <c r="K38" s="32">
        <f t="shared" si="1"/>
        <v>2.8966874999999996</v>
      </c>
      <c r="L38" s="32">
        <f t="shared" si="2"/>
        <v>1.4483437499999998</v>
      </c>
      <c r="M38" s="32">
        <f t="shared" si="3"/>
        <v>518.45476376147644</v>
      </c>
    </row>
    <row r="39" spans="2:16" x14ac:dyDescent="0.3">
      <c r="B39" s="41">
        <v>40386</v>
      </c>
      <c r="C39" s="32" t="s">
        <v>7</v>
      </c>
      <c r="D39" s="32" t="s">
        <v>16</v>
      </c>
      <c r="E39" s="32">
        <v>4.1381249999999996</v>
      </c>
      <c r="F39" s="32">
        <v>0</v>
      </c>
      <c r="G39" s="32">
        <v>1</v>
      </c>
      <c r="H39" s="32">
        <v>1</v>
      </c>
      <c r="I39" s="32">
        <v>4.1381249999999996</v>
      </c>
      <c r="J39" s="32">
        <f t="shared" si="0"/>
        <v>357.96389065888297</v>
      </c>
      <c r="K39" s="32">
        <f t="shared" si="1"/>
        <v>2.8966874999999996</v>
      </c>
      <c r="L39" s="32">
        <f t="shared" si="2"/>
        <v>1.4483437499999998</v>
      </c>
      <c r="M39" s="32">
        <f t="shared" si="3"/>
        <v>518.45476376147644</v>
      </c>
    </row>
    <row r="40" spans="2:16" x14ac:dyDescent="0.3">
      <c r="B40" s="41">
        <v>40386</v>
      </c>
      <c r="C40" s="32" t="s">
        <v>7</v>
      </c>
      <c r="D40" s="32" t="s">
        <v>17</v>
      </c>
      <c r="E40" s="32">
        <v>4.4866666669999997</v>
      </c>
      <c r="F40" s="32">
        <v>0</v>
      </c>
      <c r="G40" s="32">
        <v>1</v>
      </c>
      <c r="H40" s="32">
        <v>1</v>
      </c>
      <c r="I40" s="32">
        <v>4.4866666669999997</v>
      </c>
      <c r="J40" s="32">
        <f t="shared" si="0"/>
        <v>330.82621971802075</v>
      </c>
      <c r="K40" s="32">
        <f t="shared" si="1"/>
        <v>3.1406666668999996</v>
      </c>
      <c r="L40" s="32">
        <f t="shared" si="2"/>
        <v>1.5703333334499998</v>
      </c>
      <c r="M40" s="32">
        <f t="shared" si="3"/>
        <v>519.50744040246161</v>
      </c>
    </row>
    <row r="41" spans="2:16" x14ac:dyDescent="0.3">
      <c r="B41" s="41">
        <v>40386</v>
      </c>
      <c r="C41" s="32" t="s">
        <v>18</v>
      </c>
      <c r="D41" s="32" t="s">
        <v>19</v>
      </c>
      <c r="E41" s="32">
        <v>3.1469999999999998</v>
      </c>
      <c r="F41" s="32">
        <v>0</v>
      </c>
      <c r="G41" s="32">
        <v>1</v>
      </c>
      <c r="H41" s="32">
        <v>0</v>
      </c>
      <c r="I41" s="32">
        <v>0</v>
      </c>
      <c r="J41" s="32">
        <f t="shared" si="0"/>
        <v>348.48926315824355</v>
      </c>
      <c r="K41" s="32">
        <f t="shared" si="1"/>
        <v>2.2028999999999996</v>
      </c>
      <c r="L41" s="32">
        <f t="shared" si="2"/>
        <v>1.1014499999999998</v>
      </c>
      <c r="M41" s="32">
        <f t="shared" si="3"/>
        <v>383.84349890564727</v>
      </c>
    </row>
    <row r="42" spans="2:16" x14ac:dyDescent="0.3">
      <c r="B42" s="41">
        <v>40386</v>
      </c>
      <c r="C42" s="32" t="s">
        <v>18</v>
      </c>
      <c r="D42" s="32" t="s">
        <v>20</v>
      </c>
      <c r="E42" s="32">
        <v>3.7450000000000001</v>
      </c>
      <c r="F42" s="32">
        <v>0</v>
      </c>
      <c r="G42" s="32">
        <v>1</v>
      </c>
      <c r="H42" s="32">
        <v>0</v>
      </c>
      <c r="I42" s="32">
        <v>0</v>
      </c>
      <c r="J42" s="32">
        <f t="shared" si="0"/>
        <v>327.9391265113365</v>
      </c>
      <c r="K42" s="32">
        <f t="shared" si="1"/>
        <v>2.6215000000000002</v>
      </c>
      <c r="L42" s="32">
        <f t="shared" si="2"/>
        <v>1.3107500000000001</v>
      </c>
      <c r="M42" s="32">
        <f t="shared" si="3"/>
        <v>429.84621007473436</v>
      </c>
    </row>
    <row r="43" spans="2:16" x14ac:dyDescent="0.3">
      <c r="B43" s="41">
        <v>40386</v>
      </c>
      <c r="C43" s="32" t="s">
        <v>18</v>
      </c>
      <c r="D43" s="32" t="s">
        <v>21</v>
      </c>
      <c r="E43" s="32">
        <v>3.1469999999999998</v>
      </c>
      <c r="F43" s="32">
        <v>0</v>
      </c>
      <c r="G43" s="32">
        <v>1</v>
      </c>
      <c r="H43" s="32">
        <v>0</v>
      </c>
      <c r="I43" s="32">
        <v>0</v>
      </c>
      <c r="J43" s="32">
        <f t="shared" si="0"/>
        <v>348.48926315824355</v>
      </c>
      <c r="K43" s="32">
        <f t="shared" si="1"/>
        <v>2.2028999999999996</v>
      </c>
      <c r="L43" s="32">
        <f t="shared" ref="L43:L74" si="4">K43-K43*0.5</f>
        <v>1.1014499999999998</v>
      </c>
      <c r="M43" s="32">
        <f t="shared" ref="M43:M74" si="5">(K43-L43)*J43</f>
        <v>383.84349890564727</v>
      </c>
    </row>
    <row r="44" spans="2:16" x14ac:dyDescent="0.3">
      <c r="B44" s="41">
        <v>40386</v>
      </c>
      <c r="C44" s="32" t="s">
        <v>18</v>
      </c>
      <c r="D44" s="32" t="s">
        <v>22</v>
      </c>
      <c r="E44" s="32">
        <v>3.78</v>
      </c>
      <c r="F44" s="32">
        <v>0</v>
      </c>
      <c r="G44" s="32">
        <v>1</v>
      </c>
      <c r="H44" s="32">
        <v>0</v>
      </c>
      <c r="I44" s="32">
        <v>0</v>
      </c>
      <c r="J44" s="32">
        <f t="shared" si="0"/>
        <v>326.73635931628343</v>
      </c>
      <c r="K44" s="32">
        <f t="shared" si="1"/>
        <v>2.6459999999999999</v>
      </c>
      <c r="L44" s="32">
        <f t="shared" si="4"/>
        <v>1.323</v>
      </c>
      <c r="M44" s="32">
        <f t="shared" si="5"/>
        <v>432.27220337544298</v>
      </c>
    </row>
    <row r="45" spans="2:16" x14ac:dyDescent="0.3">
      <c r="B45" s="41">
        <v>40386</v>
      </c>
      <c r="C45" s="32" t="s">
        <v>18</v>
      </c>
      <c r="D45" s="32" t="s">
        <v>23</v>
      </c>
      <c r="E45" s="32">
        <v>4.1790000000000003</v>
      </c>
      <c r="F45" s="32">
        <v>0</v>
      </c>
      <c r="G45" s="32">
        <v>1</v>
      </c>
      <c r="H45" s="32">
        <v>0</v>
      </c>
      <c r="I45" s="32">
        <v>0</v>
      </c>
      <c r="J45" s="32">
        <f t="shared" si="0"/>
        <v>313.02481329267823</v>
      </c>
      <c r="K45" s="32">
        <f t="shared" si="1"/>
        <v>2.9253</v>
      </c>
      <c r="L45" s="32">
        <f t="shared" si="4"/>
        <v>1.46265</v>
      </c>
      <c r="M45" s="32">
        <f t="shared" si="5"/>
        <v>457.84574316253583</v>
      </c>
    </row>
    <row r="46" spans="2:16" x14ac:dyDescent="0.3">
      <c r="B46" s="41">
        <v>40386</v>
      </c>
      <c r="C46" s="32" t="s">
        <v>18</v>
      </c>
      <c r="D46" s="32" t="s">
        <v>24</v>
      </c>
      <c r="E46" s="32">
        <v>4.6224999999999996</v>
      </c>
      <c r="F46" s="32">
        <v>0</v>
      </c>
      <c r="G46" s="32">
        <v>1</v>
      </c>
      <c r="H46" s="32">
        <v>0</v>
      </c>
      <c r="I46" s="32">
        <v>0</v>
      </c>
      <c r="J46" s="32">
        <f t="shared" si="0"/>
        <v>297.78403469250554</v>
      </c>
      <c r="K46" s="32">
        <f t="shared" si="1"/>
        <v>3.2357499999999995</v>
      </c>
      <c r="L46" s="32">
        <f t="shared" si="4"/>
        <v>1.6178749999999997</v>
      </c>
      <c r="M46" s="32">
        <f t="shared" si="5"/>
        <v>481.77734512813731</v>
      </c>
    </row>
    <row r="47" spans="2:16" x14ac:dyDescent="0.3">
      <c r="B47" s="41">
        <v>40386</v>
      </c>
      <c r="C47" s="32" t="s">
        <v>18</v>
      </c>
      <c r="D47" s="32" t="s">
        <v>25</v>
      </c>
      <c r="E47" s="32">
        <v>4.0162500000000003</v>
      </c>
      <c r="F47" s="32">
        <v>0</v>
      </c>
      <c r="G47" s="32">
        <v>1</v>
      </c>
      <c r="H47" s="32">
        <v>0</v>
      </c>
      <c r="I47" s="32">
        <v>0</v>
      </c>
      <c r="J47" s="32">
        <f t="shared" si="0"/>
        <v>318.61768074967506</v>
      </c>
      <c r="K47" s="32">
        <f t="shared" si="1"/>
        <v>2.811375</v>
      </c>
      <c r="L47" s="32">
        <f t="shared" si="4"/>
        <v>1.4056875</v>
      </c>
      <c r="M47" s="32">
        <f t="shared" si="5"/>
        <v>447.87689110880888</v>
      </c>
    </row>
    <row r="48" spans="2:16" x14ac:dyDescent="0.3">
      <c r="B48" s="41">
        <v>40386</v>
      </c>
      <c r="C48" s="32" t="s">
        <v>18</v>
      </c>
      <c r="D48" s="32" t="s">
        <v>26</v>
      </c>
      <c r="E48" s="32">
        <v>3.1419999999999999</v>
      </c>
      <c r="F48" s="32">
        <v>0</v>
      </c>
      <c r="G48" s="32">
        <v>1</v>
      </c>
      <c r="H48" s="32">
        <v>0</v>
      </c>
      <c r="I48" s="32">
        <v>0</v>
      </c>
      <c r="J48" s="32">
        <f t="shared" si="0"/>
        <v>348.66108704325109</v>
      </c>
      <c r="K48" s="32">
        <f t="shared" si="1"/>
        <v>2.1993999999999998</v>
      </c>
      <c r="L48" s="32">
        <f t="shared" si="4"/>
        <v>1.0996999999999999</v>
      </c>
      <c r="M48" s="32">
        <f t="shared" si="5"/>
        <v>383.42259742146319</v>
      </c>
    </row>
    <row r="49" spans="2:13" x14ac:dyDescent="0.3">
      <c r="B49" s="41">
        <v>40386</v>
      </c>
      <c r="C49" s="32" t="s">
        <v>18</v>
      </c>
      <c r="D49" s="32" t="s">
        <v>27</v>
      </c>
      <c r="E49" s="32">
        <v>3.7450000000000001</v>
      </c>
      <c r="F49" s="32">
        <v>0</v>
      </c>
      <c r="G49" s="32">
        <v>1</v>
      </c>
      <c r="H49" s="32">
        <v>0</v>
      </c>
      <c r="I49" s="32">
        <v>0</v>
      </c>
      <c r="J49" s="32">
        <f t="shared" si="0"/>
        <v>327.9391265113365</v>
      </c>
      <c r="K49" s="32">
        <f t="shared" si="1"/>
        <v>2.6215000000000002</v>
      </c>
      <c r="L49" s="32">
        <f t="shared" si="4"/>
        <v>1.3107500000000001</v>
      </c>
      <c r="M49" s="32">
        <f t="shared" si="5"/>
        <v>429.84621007473436</v>
      </c>
    </row>
    <row r="50" spans="2:13" x14ac:dyDescent="0.3">
      <c r="B50" s="41">
        <v>40386</v>
      </c>
      <c r="C50" s="32" t="s">
        <v>18</v>
      </c>
      <c r="D50" s="32" t="s">
        <v>28</v>
      </c>
      <c r="E50" s="32">
        <v>3.5185714290000001</v>
      </c>
      <c r="F50" s="32">
        <v>0</v>
      </c>
      <c r="G50" s="32">
        <v>1</v>
      </c>
      <c r="H50" s="32">
        <v>0</v>
      </c>
      <c r="I50" s="32">
        <v>0</v>
      </c>
      <c r="J50" s="32">
        <f t="shared" si="0"/>
        <v>335.72029386052361</v>
      </c>
      <c r="K50" s="32">
        <f t="shared" si="1"/>
        <v>2.4630000003000001</v>
      </c>
      <c r="L50" s="32">
        <f t="shared" si="4"/>
        <v>1.2315000001500001</v>
      </c>
      <c r="M50" s="32">
        <f t="shared" si="5"/>
        <v>413.43954193959291</v>
      </c>
    </row>
    <row r="51" spans="2:13" x14ac:dyDescent="0.3">
      <c r="B51" s="41">
        <v>40393</v>
      </c>
      <c r="C51" s="32" t="s">
        <v>7</v>
      </c>
      <c r="D51" s="32" t="s">
        <v>8</v>
      </c>
      <c r="E51" s="32">
        <v>3.556923077</v>
      </c>
      <c r="F51" s="32">
        <v>0</v>
      </c>
      <c r="G51" s="32">
        <v>1</v>
      </c>
      <c r="H51" s="32">
        <v>1</v>
      </c>
      <c r="I51" s="32">
        <v>3.556923077</v>
      </c>
      <c r="J51" s="32">
        <f t="shared" si="0"/>
        <v>403.21663381676285</v>
      </c>
      <c r="K51" s="32">
        <f t="shared" si="1"/>
        <v>2.4898461539000003</v>
      </c>
      <c r="L51" s="32">
        <f t="shared" si="4"/>
        <v>1.2449230769500002</v>
      </c>
      <c r="M51" s="32">
        <f t="shared" si="5"/>
        <v>501.97369244858589</v>
      </c>
    </row>
    <row r="52" spans="2:13" x14ac:dyDescent="0.3">
      <c r="B52" s="41">
        <v>40393</v>
      </c>
      <c r="C52" s="32" t="s">
        <v>7</v>
      </c>
      <c r="D52" s="32" t="s">
        <v>9</v>
      </c>
      <c r="E52" s="32">
        <v>3.8450000000000002</v>
      </c>
      <c r="F52" s="32">
        <v>0</v>
      </c>
      <c r="G52" s="32">
        <v>1</v>
      </c>
      <c r="H52" s="32">
        <v>1</v>
      </c>
      <c r="I52" s="32">
        <v>3.8450000000000002</v>
      </c>
      <c r="J52" s="32">
        <f t="shared" si="0"/>
        <v>380.7867854450613</v>
      </c>
      <c r="K52" s="32">
        <f t="shared" si="1"/>
        <v>2.6915000000000004</v>
      </c>
      <c r="L52" s="32">
        <f t="shared" si="4"/>
        <v>1.3457500000000002</v>
      </c>
      <c r="M52" s="32">
        <f t="shared" si="5"/>
        <v>512.44381651269134</v>
      </c>
    </row>
    <row r="53" spans="2:13" x14ac:dyDescent="0.3">
      <c r="B53" s="41">
        <v>40393</v>
      </c>
      <c r="C53" s="32" t="s">
        <v>7</v>
      </c>
      <c r="D53" s="32" t="s">
        <v>10</v>
      </c>
      <c r="E53" s="32">
        <v>4.6806666669999997</v>
      </c>
      <c r="F53" s="32">
        <v>0</v>
      </c>
      <c r="G53" s="32">
        <v>1</v>
      </c>
      <c r="H53" s="32">
        <v>1</v>
      </c>
      <c r="I53" s="32">
        <v>4.6806666669999997</v>
      </c>
      <c r="J53" s="32">
        <f t="shared" si="0"/>
        <v>315.72125907488692</v>
      </c>
      <c r="K53" s="32">
        <f t="shared" si="1"/>
        <v>3.2764666668999998</v>
      </c>
      <c r="L53" s="32">
        <f t="shared" si="4"/>
        <v>1.6382333334499999</v>
      </c>
      <c r="M53" s="32">
        <f t="shared" si="5"/>
        <v>517.22509069528303</v>
      </c>
    </row>
    <row r="54" spans="2:13" x14ac:dyDescent="0.3">
      <c r="B54" s="41">
        <v>40393</v>
      </c>
      <c r="C54" s="32" t="s">
        <v>7</v>
      </c>
      <c r="D54" s="32" t="s">
        <v>11</v>
      </c>
      <c r="E54" s="32">
        <v>4.5443749999999996</v>
      </c>
      <c r="F54" s="32">
        <v>0</v>
      </c>
      <c r="G54" s="32">
        <v>1</v>
      </c>
      <c r="H54" s="32">
        <v>1</v>
      </c>
      <c r="I54" s="32">
        <v>4.5443749999999996</v>
      </c>
      <c r="J54" s="32">
        <f t="shared" si="0"/>
        <v>326.33301302345444</v>
      </c>
      <c r="K54" s="32">
        <f t="shared" si="1"/>
        <v>3.1810624999999995</v>
      </c>
      <c r="L54" s="32">
        <f t="shared" si="4"/>
        <v>1.5905312499999997</v>
      </c>
      <c r="M54" s="32">
        <f t="shared" si="5"/>
        <v>519.04285512046124</v>
      </c>
    </row>
    <row r="55" spans="2:13" x14ac:dyDescent="0.3">
      <c r="B55" s="41">
        <v>40393</v>
      </c>
      <c r="C55" s="32" t="s">
        <v>7</v>
      </c>
      <c r="D55" s="32" t="s">
        <v>12</v>
      </c>
      <c r="E55" s="32">
        <v>4.314666667</v>
      </c>
      <c r="F55" s="32">
        <v>0</v>
      </c>
      <c r="G55" s="32">
        <v>1</v>
      </c>
      <c r="H55" s="32">
        <v>1</v>
      </c>
      <c r="I55" s="32">
        <v>4.314666667</v>
      </c>
      <c r="J55" s="32">
        <f t="shared" si="0"/>
        <v>344.21824667997441</v>
      </c>
      <c r="K55" s="32">
        <f t="shared" si="1"/>
        <v>3.0202666669</v>
      </c>
      <c r="L55" s="32">
        <f t="shared" si="4"/>
        <v>1.51013333345</v>
      </c>
      <c r="M55" s="32">
        <f t="shared" si="5"/>
        <v>519.81544829314419</v>
      </c>
    </row>
    <row r="56" spans="2:13" x14ac:dyDescent="0.3">
      <c r="B56" s="41">
        <v>40393</v>
      </c>
      <c r="C56" s="32" t="s">
        <v>7</v>
      </c>
      <c r="D56" s="32" t="s">
        <v>13</v>
      </c>
      <c r="E56" s="32">
        <v>3.8136363640000002</v>
      </c>
      <c r="F56" s="32">
        <v>0</v>
      </c>
      <c r="G56" s="32">
        <v>1</v>
      </c>
      <c r="H56" s="32">
        <v>1</v>
      </c>
      <c r="I56" s="32">
        <v>3.8136363640000002</v>
      </c>
      <c r="J56" s="32">
        <f t="shared" si="0"/>
        <v>383.22877764818281</v>
      </c>
      <c r="K56" s="32">
        <f t="shared" si="1"/>
        <v>2.6695454548000002</v>
      </c>
      <c r="L56" s="32">
        <f t="shared" si="4"/>
        <v>1.3347727274000001</v>
      </c>
      <c r="M56" s="32">
        <f t="shared" si="5"/>
        <v>511.52332075963318</v>
      </c>
    </row>
    <row r="57" spans="2:13" x14ac:dyDescent="0.3">
      <c r="B57" s="41">
        <v>40393</v>
      </c>
      <c r="C57" s="32" t="s">
        <v>7</v>
      </c>
      <c r="D57" s="32" t="s">
        <v>14</v>
      </c>
      <c r="E57" s="32">
        <v>4.1479999999999997</v>
      </c>
      <c r="F57" s="32">
        <v>0</v>
      </c>
      <c r="G57" s="32">
        <v>1</v>
      </c>
      <c r="H57" s="32">
        <v>1</v>
      </c>
      <c r="I57" s="32">
        <v>4.1479999999999997</v>
      </c>
      <c r="J57" s="32">
        <f t="shared" si="0"/>
        <v>357.19501701789864</v>
      </c>
      <c r="K57" s="32">
        <f t="shared" si="1"/>
        <v>2.9036</v>
      </c>
      <c r="L57" s="32">
        <f t="shared" si="4"/>
        <v>1.4518</v>
      </c>
      <c r="M57" s="32">
        <f t="shared" si="5"/>
        <v>518.57572570658522</v>
      </c>
    </row>
    <row r="58" spans="2:13" x14ac:dyDescent="0.3">
      <c r="B58" s="41">
        <v>40393</v>
      </c>
      <c r="C58" s="32" t="s">
        <v>7</v>
      </c>
      <c r="D58" s="32" t="s">
        <v>15</v>
      </c>
      <c r="E58" s="32">
        <v>4.1381249999999996</v>
      </c>
      <c r="F58" s="32">
        <v>0</v>
      </c>
      <c r="G58" s="32">
        <v>1</v>
      </c>
      <c r="H58" s="32">
        <v>1</v>
      </c>
      <c r="I58" s="32">
        <v>4.1381249999999996</v>
      </c>
      <c r="J58" s="32">
        <f t="shared" si="0"/>
        <v>357.96389065888297</v>
      </c>
      <c r="K58" s="32">
        <f t="shared" si="1"/>
        <v>2.8966874999999996</v>
      </c>
      <c r="L58" s="32">
        <f t="shared" si="4"/>
        <v>1.4483437499999998</v>
      </c>
      <c r="M58" s="32">
        <f t="shared" si="5"/>
        <v>518.45476376147644</v>
      </c>
    </row>
    <row r="59" spans="2:13" x14ac:dyDescent="0.3">
      <c r="B59" s="41">
        <v>40393</v>
      </c>
      <c r="C59" s="32" t="s">
        <v>7</v>
      </c>
      <c r="D59" s="32" t="s">
        <v>16</v>
      </c>
      <c r="E59" s="32">
        <v>4.1381249999999996</v>
      </c>
      <c r="F59" s="32">
        <v>0</v>
      </c>
      <c r="G59" s="32">
        <v>1</v>
      </c>
      <c r="H59" s="32">
        <v>1</v>
      </c>
      <c r="I59" s="32">
        <v>4.1381249999999996</v>
      </c>
      <c r="J59" s="32">
        <f t="shared" si="0"/>
        <v>357.96389065888297</v>
      </c>
      <c r="K59" s="32">
        <f t="shared" si="1"/>
        <v>2.8966874999999996</v>
      </c>
      <c r="L59" s="32">
        <f t="shared" si="4"/>
        <v>1.4483437499999998</v>
      </c>
      <c r="M59" s="32">
        <f t="shared" si="5"/>
        <v>518.45476376147644</v>
      </c>
    </row>
    <row r="60" spans="2:13" x14ac:dyDescent="0.3">
      <c r="B60" s="41">
        <v>40393</v>
      </c>
      <c r="C60" s="32" t="s">
        <v>7</v>
      </c>
      <c r="D60" s="32" t="s">
        <v>17</v>
      </c>
      <c r="E60" s="32">
        <v>4.4866666669999997</v>
      </c>
      <c r="F60" s="32">
        <v>0</v>
      </c>
      <c r="G60" s="32">
        <v>1</v>
      </c>
      <c r="H60" s="32">
        <v>1</v>
      </c>
      <c r="I60" s="32">
        <v>4.4866666669999997</v>
      </c>
      <c r="J60" s="32">
        <f t="shared" si="0"/>
        <v>330.82621971802075</v>
      </c>
      <c r="K60" s="32">
        <f t="shared" si="1"/>
        <v>3.1406666668999996</v>
      </c>
      <c r="L60" s="32">
        <f t="shared" si="4"/>
        <v>1.5703333334499998</v>
      </c>
      <c r="M60" s="32">
        <f t="shared" si="5"/>
        <v>519.50744040246161</v>
      </c>
    </row>
    <row r="61" spans="2:13" x14ac:dyDescent="0.3">
      <c r="B61" s="41">
        <v>40393</v>
      </c>
      <c r="C61" s="32" t="s">
        <v>18</v>
      </c>
      <c r="D61" s="32" t="s">
        <v>19</v>
      </c>
      <c r="E61" s="32">
        <v>3.1469999999999998</v>
      </c>
      <c r="F61" s="32">
        <v>0</v>
      </c>
      <c r="G61" s="32">
        <v>1</v>
      </c>
      <c r="H61" s="32">
        <v>0</v>
      </c>
      <c r="I61" s="32">
        <v>0</v>
      </c>
      <c r="J61" s="32">
        <f t="shared" si="0"/>
        <v>348.48926315824355</v>
      </c>
      <c r="K61" s="32">
        <f t="shared" si="1"/>
        <v>2.2028999999999996</v>
      </c>
      <c r="L61" s="32">
        <f t="shared" si="4"/>
        <v>1.1014499999999998</v>
      </c>
      <c r="M61" s="32">
        <f t="shared" si="5"/>
        <v>383.84349890564727</v>
      </c>
    </row>
    <row r="62" spans="2:13" x14ac:dyDescent="0.3">
      <c r="B62" s="41">
        <v>40393</v>
      </c>
      <c r="C62" s="32" t="s">
        <v>18</v>
      </c>
      <c r="D62" s="32" t="s">
        <v>20</v>
      </c>
      <c r="E62" s="32">
        <v>3.7450000000000001</v>
      </c>
      <c r="F62" s="32">
        <v>0</v>
      </c>
      <c r="G62" s="32">
        <v>1</v>
      </c>
      <c r="H62" s="32">
        <v>0</v>
      </c>
      <c r="I62" s="32">
        <v>0</v>
      </c>
      <c r="J62" s="32">
        <f t="shared" si="0"/>
        <v>327.9391265113365</v>
      </c>
      <c r="K62" s="32">
        <f t="shared" si="1"/>
        <v>2.6215000000000002</v>
      </c>
      <c r="L62" s="32">
        <f t="shared" si="4"/>
        <v>1.3107500000000001</v>
      </c>
      <c r="M62" s="32">
        <f t="shared" si="5"/>
        <v>429.84621007473436</v>
      </c>
    </row>
    <row r="63" spans="2:13" x14ac:dyDescent="0.3">
      <c r="B63" s="41">
        <v>40393</v>
      </c>
      <c r="C63" s="32" t="s">
        <v>18</v>
      </c>
      <c r="D63" s="32" t="s">
        <v>21</v>
      </c>
      <c r="E63" s="32">
        <v>3.1469999999999998</v>
      </c>
      <c r="F63" s="32">
        <v>0</v>
      </c>
      <c r="G63" s="32">
        <v>1</v>
      </c>
      <c r="H63" s="32">
        <v>0</v>
      </c>
      <c r="I63" s="32">
        <v>0</v>
      </c>
      <c r="J63" s="32">
        <f t="shared" si="0"/>
        <v>348.48926315824355</v>
      </c>
      <c r="K63" s="32">
        <f t="shared" si="1"/>
        <v>2.2028999999999996</v>
      </c>
      <c r="L63" s="32">
        <f t="shared" si="4"/>
        <v>1.1014499999999998</v>
      </c>
      <c r="M63" s="32">
        <f t="shared" si="5"/>
        <v>383.84349890564727</v>
      </c>
    </row>
    <row r="64" spans="2:13" x14ac:dyDescent="0.3">
      <c r="B64" s="41">
        <v>40393</v>
      </c>
      <c r="C64" s="32" t="s">
        <v>18</v>
      </c>
      <c r="D64" s="32" t="s">
        <v>22</v>
      </c>
      <c r="E64" s="32">
        <v>3.78</v>
      </c>
      <c r="F64" s="32">
        <v>0</v>
      </c>
      <c r="G64" s="32">
        <v>1</v>
      </c>
      <c r="H64" s="32">
        <v>0</v>
      </c>
      <c r="I64" s="32">
        <v>0</v>
      </c>
      <c r="J64" s="32">
        <f t="shared" si="0"/>
        <v>326.73635931628343</v>
      </c>
      <c r="K64" s="32">
        <f t="shared" si="1"/>
        <v>2.6459999999999999</v>
      </c>
      <c r="L64" s="32">
        <f t="shared" si="4"/>
        <v>1.323</v>
      </c>
      <c r="M64" s="32">
        <f t="shared" si="5"/>
        <v>432.27220337544298</v>
      </c>
    </row>
    <row r="65" spans="2:13" x14ac:dyDescent="0.3">
      <c r="B65" s="41">
        <v>40393</v>
      </c>
      <c r="C65" s="32" t="s">
        <v>18</v>
      </c>
      <c r="D65" s="32" t="s">
        <v>23</v>
      </c>
      <c r="E65" s="32">
        <v>4.1790000000000003</v>
      </c>
      <c r="F65" s="32">
        <v>0</v>
      </c>
      <c r="G65" s="32">
        <v>1</v>
      </c>
      <c r="H65" s="32">
        <v>0</v>
      </c>
      <c r="I65" s="32">
        <v>0</v>
      </c>
      <c r="J65" s="32">
        <f t="shared" si="0"/>
        <v>313.02481329267823</v>
      </c>
      <c r="K65" s="32">
        <f t="shared" si="1"/>
        <v>2.9253</v>
      </c>
      <c r="L65" s="32">
        <f t="shared" si="4"/>
        <v>1.46265</v>
      </c>
      <c r="M65" s="32">
        <f t="shared" si="5"/>
        <v>457.84574316253583</v>
      </c>
    </row>
    <row r="66" spans="2:13" x14ac:dyDescent="0.3">
      <c r="B66" s="41">
        <v>40393</v>
      </c>
      <c r="C66" s="32" t="s">
        <v>18</v>
      </c>
      <c r="D66" s="32" t="s">
        <v>24</v>
      </c>
      <c r="E66" s="32">
        <v>4.6224999999999996</v>
      </c>
      <c r="F66" s="32">
        <v>0</v>
      </c>
      <c r="G66" s="32">
        <v>1</v>
      </c>
      <c r="H66" s="32">
        <v>0</v>
      </c>
      <c r="I66" s="32">
        <v>0</v>
      </c>
      <c r="J66" s="32">
        <f t="shared" si="0"/>
        <v>297.78403469250554</v>
      </c>
      <c r="K66" s="32">
        <f t="shared" si="1"/>
        <v>3.2357499999999995</v>
      </c>
      <c r="L66" s="32">
        <f t="shared" si="4"/>
        <v>1.6178749999999997</v>
      </c>
      <c r="M66" s="32">
        <f t="shared" si="5"/>
        <v>481.77734512813731</v>
      </c>
    </row>
    <row r="67" spans="2:13" x14ac:dyDescent="0.3">
      <c r="B67" s="41">
        <v>40393</v>
      </c>
      <c r="C67" s="32" t="s">
        <v>18</v>
      </c>
      <c r="D67" s="32" t="s">
        <v>25</v>
      </c>
      <c r="E67" s="32">
        <v>4.0162500000000003</v>
      </c>
      <c r="F67" s="32">
        <v>0</v>
      </c>
      <c r="G67" s="32">
        <v>1</v>
      </c>
      <c r="H67" s="32">
        <v>0</v>
      </c>
      <c r="I67" s="32">
        <v>0</v>
      </c>
      <c r="J67" s="32">
        <f t="shared" si="0"/>
        <v>318.61768074967506</v>
      </c>
      <c r="K67" s="32">
        <f t="shared" si="1"/>
        <v>2.811375</v>
      </c>
      <c r="L67" s="32">
        <f t="shared" si="4"/>
        <v>1.4056875</v>
      </c>
      <c r="M67" s="32">
        <f t="shared" si="5"/>
        <v>447.87689110880888</v>
      </c>
    </row>
    <row r="68" spans="2:13" x14ac:dyDescent="0.3">
      <c r="B68" s="41">
        <v>40393</v>
      </c>
      <c r="C68" s="32" t="s">
        <v>18</v>
      </c>
      <c r="D68" s="32" t="s">
        <v>26</v>
      </c>
      <c r="E68" s="32">
        <v>3.1419999999999999</v>
      </c>
      <c r="F68" s="32">
        <v>0</v>
      </c>
      <c r="G68" s="32">
        <v>1</v>
      </c>
      <c r="H68" s="32">
        <v>0</v>
      </c>
      <c r="I68" s="32">
        <v>0</v>
      </c>
      <c r="J68" s="32">
        <f t="shared" si="0"/>
        <v>348.66108704325109</v>
      </c>
      <c r="K68" s="32">
        <f t="shared" si="1"/>
        <v>2.1993999999999998</v>
      </c>
      <c r="L68" s="32">
        <f t="shared" si="4"/>
        <v>1.0996999999999999</v>
      </c>
      <c r="M68" s="32">
        <f t="shared" si="5"/>
        <v>383.42259742146319</v>
      </c>
    </row>
    <row r="69" spans="2:13" x14ac:dyDescent="0.3">
      <c r="B69" s="41">
        <v>40393</v>
      </c>
      <c r="C69" s="32" t="s">
        <v>18</v>
      </c>
      <c r="D69" s="32" t="s">
        <v>27</v>
      </c>
      <c r="E69" s="32">
        <v>3.7450000000000001</v>
      </c>
      <c r="F69" s="32">
        <v>0</v>
      </c>
      <c r="G69" s="32">
        <v>1</v>
      </c>
      <c r="H69" s="32">
        <v>0</v>
      </c>
      <c r="I69" s="32">
        <v>0</v>
      </c>
      <c r="J69" s="32">
        <f t="shared" si="0"/>
        <v>327.9391265113365</v>
      </c>
      <c r="K69" s="32">
        <f t="shared" si="1"/>
        <v>2.6215000000000002</v>
      </c>
      <c r="L69" s="32">
        <f t="shared" si="4"/>
        <v>1.3107500000000001</v>
      </c>
      <c r="M69" s="32">
        <f t="shared" si="5"/>
        <v>429.84621007473436</v>
      </c>
    </row>
    <row r="70" spans="2:13" x14ac:dyDescent="0.3">
      <c r="B70" s="41">
        <v>40393</v>
      </c>
      <c r="C70" s="32" t="s">
        <v>18</v>
      </c>
      <c r="D70" s="32" t="s">
        <v>28</v>
      </c>
      <c r="E70" s="32">
        <v>3.5185714290000001</v>
      </c>
      <c r="F70" s="32">
        <v>0</v>
      </c>
      <c r="G70" s="32">
        <v>1</v>
      </c>
      <c r="H70" s="32">
        <v>0</v>
      </c>
      <c r="I70" s="32">
        <v>0</v>
      </c>
      <c r="J70" s="32">
        <f t="shared" si="0"/>
        <v>335.72029386052361</v>
      </c>
      <c r="K70" s="32">
        <f t="shared" si="1"/>
        <v>2.4630000003000001</v>
      </c>
      <c r="L70" s="32">
        <f t="shared" si="4"/>
        <v>1.2315000001500001</v>
      </c>
      <c r="M70" s="32">
        <f t="shared" si="5"/>
        <v>413.43954193959291</v>
      </c>
    </row>
    <row r="71" spans="2:13" x14ac:dyDescent="0.3">
      <c r="B71" s="41">
        <v>40400</v>
      </c>
      <c r="C71" s="32" t="s">
        <v>7</v>
      </c>
      <c r="D71" s="32" t="s">
        <v>8</v>
      </c>
      <c r="E71" s="32">
        <v>3.556923077</v>
      </c>
      <c r="F71" s="32">
        <v>0</v>
      </c>
      <c r="G71" s="32">
        <v>1</v>
      </c>
      <c r="H71" s="32">
        <v>1</v>
      </c>
      <c r="I71" s="32">
        <v>3.556923077</v>
      </c>
      <c r="J71" s="32">
        <f t="shared" si="0"/>
        <v>403.21663381676285</v>
      </c>
      <c r="K71" s="32">
        <f t="shared" si="1"/>
        <v>2.4898461539000003</v>
      </c>
      <c r="L71" s="32">
        <f t="shared" si="4"/>
        <v>1.2449230769500002</v>
      </c>
      <c r="M71" s="32">
        <f t="shared" si="5"/>
        <v>501.97369244858589</v>
      </c>
    </row>
    <row r="72" spans="2:13" x14ac:dyDescent="0.3">
      <c r="B72" s="41">
        <v>40400</v>
      </c>
      <c r="C72" s="32" t="s">
        <v>7</v>
      </c>
      <c r="D72" s="32" t="s">
        <v>9</v>
      </c>
      <c r="E72" s="32">
        <v>3.8450000000000002</v>
      </c>
      <c r="F72" s="32">
        <v>0</v>
      </c>
      <c r="G72" s="32">
        <v>1</v>
      </c>
      <c r="H72" s="32">
        <v>1</v>
      </c>
      <c r="I72" s="32">
        <v>3.8450000000000002</v>
      </c>
      <c r="J72" s="32">
        <f t="shared" si="0"/>
        <v>380.7867854450613</v>
      </c>
      <c r="K72" s="32">
        <f t="shared" si="1"/>
        <v>2.6915000000000004</v>
      </c>
      <c r="L72" s="32">
        <f t="shared" si="4"/>
        <v>1.3457500000000002</v>
      </c>
      <c r="M72" s="32">
        <f t="shared" si="5"/>
        <v>512.44381651269134</v>
      </c>
    </row>
    <row r="73" spans="2:13" x14ac:dyDescent="0.3">
      <c r="B73" s="41">
        <v>40400</v>
      </c>
      <c r="C73" s="32" t="s">
        <v>7</v>
      </c>
      <c r="D73" s="32" t="s">
        <v>10</v>
      </c>
      <c r="E73" s="32">
        <v>4.6806666669999997</v>
      </c>
      <c r="F73" s="32">
        <v>0</v>
      </c>
      <c r="G73" s="32">
        <v>1</v>
      </c>
      <c r="H73" s="32">
        <v>1</v>
      </c>
      <c r="I73" s="32">
        <v>4.6806666669999997</v>
      </c>
      <c r="J73" s="32">
        <f t="shared" si="0"/>
        <v>315.72125907488692</v>
      </c>
      <c r="K73" s="32">
        <f t="shared" si="1"/>
        <v>3.2764666668999998</v>
      </c>
      <c r="L73" s="32">
        <f t="shared" si="4"/>
        <v>1.6382333334499999</v>
      </c>
      <c r="M73" s="32">
        <f t="shared" si="5"/>
        <v>517.22509069528303</v>
      </c>
    </row>
    <row r="74" spans="2:13" x14ac:dyDescent="0.3">
      <c r="B74" s="41">
        <v>40400</v>
      </c>
      <c r="C74" s="32" t="s">
        <v>7</v>
      </c>
      <c r="D74" s="32" t="s">
        <v>11</v>
      </c>
      <c r="E74" s="32">
        <v>4.5443749999999996</v>
      </c>
      <c r="F74" s="32">
        <v>0</v>
      </c>
      <c r="G74" s="32">
        <v>1</v>
      </c>
      <c r="H74" s="32">
        <v>1</v>
      </c>
      <c r="I74" s="32">
        <v>4.5443749999999996</v>
      </c>
      <c r="J74" s="32">
        <f t="shared" si="0"/>
        <v>326.33301302345444</v>
      </c>
      <c r="K74" s="32">
        <f t="shared" si="1"/>
        <v>3.1810624999999995</v>
      </c>
      <c r="L74" s="32">
        <f t="shared" si="4"/>
        <v>1.5905312499999997</v>
      </c>
      <c r="M74" s="32">
        <f t="shared" si="5"/>
        <v>519.04285512046124</v>
      </c>
    </row>
    <row r="75" spans="2:13" x14ac:dyDescent="0.3">
      <c r="B75" s="41">
        <v>40400</v>
      </c>
      <c r="C75" s="32" t="s">
        <v>7</v>
      </c>
      <c r="D75" s="32" t="s">
        <v>12</v>
      </c>
      <c r="E75" s="32">
        <v>4.314666667</v>
      </c>
      <c r="F75" s="32">
        <v>0</v>
      </c>
      <c r="G75" s="32">
        <v>1</v>
      </c>
      <c r="H75" s="32">
        <v>1</v>
      </c>
      <c r="I75" s="32">
        <v>4.314666667</v>
      </c>
      <c r="J75" s="32">
        <f t="shared" si="0"/>
        <v>344.21824667997441</v>
      </c>
      <c r="K75" s="32">
        <f t="shared" si="1"/>
        <v>3.0202666669</v>
      </c>
      <c r="L75" s="32">
        <f t="shared" ref="L75:L90" si="6">K75-K75*0.5</f>
        <v>1.51013333345</v>
      </c>
      <c r="M75" s="32">
        <f t="shared" ref="M75:M90" si="7">(K75-L75)*J75</f>
        <v>519.81544829314419</v>
      </c>
    </row>
    <row r="76" spans="2:13" x14ac:dyDescent="0.3">
      <c r="B76" s="41">
        <v>40400</v>
      </c>
      <c r="C76" s="32" t="s">
        <v>7</v>
      </c>
      <c r="D76" s="32" t="s">
        <v>13</v>
      </c>
      <c r="E76" s="32">
        <v>3.8136363640000002</v>
      </c>
      <c r="F76" s="32">
        <v>0</v>
      </c>
      <c r="G76" s="32">
        <v>1</v>
      </c>
      <c r="H76" s="32">
        <v>1</v>
      </c>
      <c r="I76" s="32">
        <v>3.8136363640000002</v>
      </c>
      <c r="J76" s="32">
        <f t="shared" ref="J76:J90" si="8">$C$8+SUMPRODUCT($D$8:$H$8,E76:I76)</f>
        <v>383.22877764818281</v>
      </c>
      <c r="K76" s="32">
        <f t="shared" ref="K76:K90" si="9">E76-(E76*0.3)</f>
        <v>2.6695454548000002</v>
      </c>
      <c r="L76" s="32">
        <f t="shared" si="6"/>
        <v>1.3347727274000001</v>
      </c>
      <c r="M76" s="32">
        <f t="shared" si="7"/>
        <v>511.52332075963318</v>
      </c>
    </row>
    <row r="77" spans="2:13" x14ac:dyDescent="0.3">
      <c r="B77" s="41">
        <v>40400</v>
      </c>
      <c r="C77" s="32" t="s">
        <v>7</v>
      </c>
      <c r="D77" s="32" t="s">
        <v>14</v>
      </c>
      <c r="E77" s="32">
        <v>4.1479999999999997</v>
      </c>
      <c r="F77" s="32">
        <v>0</v>
      </c>
      <c r="G77" s="32">
        <v>1</v>
      </c>
      <c r="H77" s="32">
        <v>1</v>
      </c>
      <c r="I77" s="32">
        <v>4.1479999999999997</v>
      </c>
      <c r="J77" s="32">
        <f t="shared" si="8"/>
        <v>357.19501701789864</v>
      </c>
      <c r="K77" s="32">
        <f t="shared" si="9"/>
        <v>2.9036</v>
      </c>
      <c r="L77" s="32">
        <f t="shared" si="6"/>
        <v>1.4518</v>
      </c>
      <c r="M77" s="32">
        <f t="shared" si="7"/>
        <v>518.57572570658522</v>
      </c>
    </row>
    <row r="78" spans="2:13" x14ac:dyDescent="0.3">
      <c r="B78" s="41">
        <v>40400</v>
      </c>
      <c r="C78" s="32" t="s">
        <v>7</v>
      </c>
      <c r="D78" s="32" t="s">
        <v>15</v>
      </c>
      <c r="E78" s="32">
        <v>4.1381249999999996</v>
      </c>
      <c r="F78" s="32">
        <v>0</v>
      </c>
      <c r="G78" s="32">
        <v>1</v>
      </c>
      <c r="H78" s="32">
        <v>1</v>
      </c>
      <c r="I78" s="32">
        <v>4.1381249999999996</v>
      </c>
      <c r="J78" s="32">
        <f t="shared" si="8"/>
        <v>357.96389065888297</v>
      </c>
      <c r="K78" s="32">
        <f t="shared" si="9"/>
        <v>2.8966874999999996</v>
      </c>
      <c r="L78" s="32">
        <f t="shared" si="6"/>
        <v>1.4483437499999998</v>
      </c>
      <c r="M78" s="32">
        <f t="shared" si="7"/>
        <v>518.45476376147644</v>
      </c>
    </row>
    <row r="79" spans="2:13" x14ac:dyDescent="0.3">
      <c r="B79" s="41">
        <v>40400</v>
      </c>
      <c r="C79" s="32" t="s">
        <v>7</v>
      </c>
      <c r="D79" s="32" t="s">
        <v>16</v>
      </c>
      <c r="E79" s="32">
        <v>4.1381249999999996</v>
      </c>
      <c r="F79" s="32">
        <v>0</v>
      </c>
      <c r="G79" s="32">
        <v>1</v>
      </c>
      <c r="H79" s="32">
        <v>1</v>
      </c>
      <c r="I79" s="32">
        <v>4.1381249999999996</v>
      </c>
      <c r="J79" s="32">
        <f t="shared" si="8"/>
        <v>357.96389065888297</v>
      </c>
      <c r="K79" s="32">
        <f t="shared" si="9"/>
        <v>2.8966874999999996</v>
      </c>
      <c r="L79" s="32">
        <f t="shared" si="6"/>
        <v>1.4483437499999998</v>
      </c>
      <c r="M79" s="32">
        <f t="shared" si="7"/>
        <v>518.45476376147644</v>
      </c>
    </row>
    <row r="80" spans="2:13" x14ac:dyDescent="0.3">
      <c r="B80" s="41">
        <v>40400</v>
      </c>
      <c r="C80" s="32" t="s">
        <v>7</v>
      </c>
      <c r="D80" s="32" t="s">
        <v>17</v>
      </c>
      <c r="E80" s="32">
        <v>4.4866666669999997</v>
      </c>
      <c r="F80" s="32">
        <v>0</v>
      </c>
      <c r="G80" s="32">
        <v>1</v>
      </c>
      <c r="H80" s="32">
        <v>1</v>
      </c>
      <c r="I80" s="32">
        <v>4.4866666669999997</v>
      </c>
      <c r="J80" s="32">
        <f t="shared" si="8"/>
        <v>330.82621971802075</v>
      </c>
      <c r="K80" s="32">
        <f t="shared" si="9"/>
        <v>3.1406666668999996</v>
      </c>
      <c r="L80" s="32">
        <f t="shared" si="6"/>
        <v>1.5703333334499998</v>
      </c>
      <c r="M80" s="32">
        <f t="shared" si="7"/>
        <v>519.50744040246161</v>
      </c>
    </row>
    <row r="81" spans="2:13" x14ac:dyDescent="0.3">
      <c r="B81" s="41">
        <v>40400</v>
      </c>
      <c r="C81" s="32" t="s">
        <v>18</v>
      </c>
      <c r="D81" s="32" t="s">
        <v>19</v>
      </c>
      <c r="E81" s="32">
        <v>3.1469999999999998</v>
      </c>
      <c r="F81" s="32">
        <v>0</v>
      </c>
      <c r="G81" s="32">
        <v>1</v>
      </c>
      <c r="H81" s="32">
        <v>0</v>
      </c>
      <c r="I81" s="32">
        <v>0</v>
      </c>
      <c r="J81" s="32">
        <f t="shared" si="8"/>
        <v>348.48926315824355</v>
      </c>
      <c r="K81" s="32">
        <f t="shared" si="9"/>
        <v>2.2028999999999996</v>
      </c>
      <c r="L81" s="32">
        <f t="shared" si="6"/>
        <v>1.1014499999999998</v>
      </c>
      <c r="M81" s="32">
        <f t="shared" si="7"/>
        <v>383.84349890564727</v>
      </c>
    </row>
    <row r="82" spans="2:13" x14ac:dyDescent="0.3">
      <c r="B82" s="41">
        <v>40400</v>
      </c>
      <c r="C82" s="32" t="s">
        <v>18</v>
      </c>
      <c r="D82" s="32" t="s">
        <v>20</v>
      </c>
      <c r="E82" s="32">
        <v>3.7450000000000001</v>
      </c>
      <c r="F82" s="32">
        <v>0</v>
      </c>
      <c r="G82" s="32">
        <v>1</v>
      </c>
      <c r="H82" s="32">
        <v>0</v>
      </c>
      <c r="I82" s="32">
        <v>0</v>
      </c>
      <c r="J82" s="32">
        <f t="shared" si="8"/>
        <v>327.9391265113365</v>
      </c>
      <c r="K82" s="32">
        <f t="shared" si="9"/>
        <v>2.6215000000000002</v>
      </c>
      <c r="L82" s="32">
        <f t="shared" si="6"/>
        <v>1.3107500000000001</v>
      </c>
      <c r="M82" s="32">
        <f t="shared" si="7"/>
        <v>429.84621007473436</v>
      </c>
    </row>
    <row r="83" spans="2:13" x14ac:dyDescent="0.3">
      <c r="B83" s="41">
        <v>40400</v>
      </c>
      <c r="C83" s="32" t="s">
        <v>18</v>
      </c>
      <c r="D83" s="32" t="s">
        <v>21</v>
      </c>
      <c r="E83" s="32">
        <v>3.1469999999999998</v>
      </c>
      <c r="F83" s="32">
        <v>0</v>
      </c>
      <c r="G83" s="32">
        <v>1</v>
      </c>
      <c r="H83" s="32">
        <v>0</v>
      </c>
      <c r="I83" s="32">
        <v>0</v>
      </c>
      <c r="J83" s="32">
        <f t="shared" si="8"/>
        <v>348.48926315824355</v>
      </c>
      <c r="K83" s="32">
        <f t="shared" si="9"/>
        <v>2.2028999999999996</v>
      </c>
      <c r="L83" s="32">
        <f t="shared" si="6"/>
        <v>1.1014499999999998</v>
      </c>
      <c r="M83" s="32">
        <f t="shared" si="7"/>
        <v>383.84349890564727</v>
      </c>
    </row>
    <row r="84" spans="2:13" x14ac:dyDescent="0.3">
      <c r="B84" s="41">
        <v>40400</v>
      </c>
      <c r="C84" s="32" t="s">
        <v>18</v>
      </c>
      <c r="D84" s="32" t="s">
        <v>22</v>
      </c>
      <c r="E84" s="32">
        <v>3.78</v>
      </c>
      <c r="F84" s="32">
        <v>0</v>
      </c>
      <c r="G84" s="32">
        <v>1</v>
      </c>
      <c r="H84" s="32">
        <v>0</v>
      </c>
      <c r="I84" s="32">
        <v>0</v>
      </c>
      <c r="J84" s="32">
        <f t="shared" si="8"/>
        <v>326.73635931628343</v>
      </c>
      <c r="K84" s="32">
        <f t="shared" si="9"/>
        <v>2.6459999999999999</v>
      </c>
      <c r="L84" s="32">
        <f t="shared" si="6"/>
        <v>1.323</v>
      </c>
      <c r="M84" s="32">
        <f t="shared" si="7"/>
        <v>432.27220337544298</v>
      </c>
    </row>
    <row r="85" spans="2:13" x14ac:dyDescent="0.3">
      <c r="B85" s="41">
        <v>40400</v>
      </c>
      <c r="C85" s="32" t="s">
        <v>18</v>
      </c>
      <c r="D85" s="32" t="s">
        <v>23</v>
      </c>
      <c r="E85" s="32">
        <v>4.1790000000000003</v>
      </c>
      <c r="F85" s="32">
        <v>0</v>
      </c>
      <c r="G85" s="32">
        <v>1</v>
      </c>
      <c r="H85" s="32">
        <v>0</v>
      </c>
      <c r="I85" s="32">
        <v>0</v>
      </c>
      <c r="J85" s="32">
        <f t="shared" si="8"/>
        <v>313.02481329267823</v>
      </c>
      <c r="K85" s="32">
        <f t="shared" si="9"/>
        <v>2.9253</v>
      </c>
      <c r="L85" s="32">
        <f t="shared" si="6"/>
        <v>1.46265</v>
      </c>
      <c r="M85" s="32">
        <f t="shared" si="7"/>
        <v>457.84574316253583</v>
      </c>
    </row>
    <row r="86" spans="2:13" x14ac:dyDescent="0.3">
      <c r="B86" s="41">
        <v>40400</v>
      </c>
      <c r="C86" s="32" t="s">
        <v>18</v>
      </c>
      <c r="D86" s="32" t="s">
        <v>24</v>
      </c>
      <c r="E86" s="32">
        <v>4.6224999999999996</v>
      </c>
      <c r="F86" s="32">
        <v>0</v>
      </c>
      <c r="G86" s="32">
        <v>1</v>
      </c>
      <c r="H86" s="32">
        <v>0</v>
      </c>
      <c r="I86" s="32">
        <v>0</v>
      </c>
      <c r="J86" s="32">
        <f t="shared" si="8"/>
        <v>297.78403469250554</v>
      </c>
      <c r="K86" s="32">
        <f t="shared" si="9"/>
        <v>3.2357499999999995</v>
      </c>
      <c r="L86" s="32">
        <f t="shared" si="6"/>
        <v>1.6178749999999997</v>
      </c>
      <c r="M86" s="32">
        <f t="shared" si="7"/>
        <v>481.77734512813731</v>
      </c>
    </row>
    <row r="87" spans="2:13" x14ac:dyDescent="0.3">
      <c r="B87" s="41">
        <v>40400</v>
      </c>
      <c r="C87" s="32" t="s">
        <v>18</v>
      </c>
      <c r="D87" s="32" t="s">
        <v>25</v>
      </c>
      <c r="E87" s="32">
        <v>4.0162500000000003</v>
      </c>
      <c r="F87" s="32">
        <v>0</v>
      </c>
      <c r="G87" s="32">
        <v>1</v>
      </c>
      <c r="H87" s="32">
        <v>0</v>
      </c>
      <c r="I87" s="32">
        <v>0</v>
      </c>
      <c r="J87" s="32">
        <f t="shared" si="8"/>
        <v>318.61768074967506</v>
      </c>
      <c r="K87" s="32">
        <f t="shared" si="9"/>
        <v>2.811375</v>
      </c>
      <c r="L87" s="32">
        <f t="shared" si="6"/>
        <v>1.4056875</v>
      </c>
      <c r="M87" s="32">
        <f t="shared" si="7"/>
        <v>447.87689110880888</v>
      </c>
    </row>
    <row r="88" spans="2:13" x14ac:dyDescent="0.3">
      <c r="B88" s="41">
        <v>40400</v>
      </c>
      <c r="C88" s="32" t="s">
        <v>18</v>
      </c>
      <c r="D88" s="32" t="s">
        <v>26</v>
      </c>
      <c r="E88" s="32">
        <v>3.1419999999999999</v>
      </c>
      <c r="F88" s="32">
        <v>0</v>
      </c>
      <c r="G88" s="32">
        <v>1</v>
      </c>
      <c r="H88" s="32">
        <v>0</v>
      </c>
      <c r="I88" s="32">
        <v>0</v>
      </c>
      <c r="J88" s="32">
        <f t="shared" si="8"/>
        <v>348.66108704325109</v>
      </c>
      <c r="K88" s="32">
        <f t="shared" si="9"/>
        <v>2.1993999999999998</v>
      </c>
      <c r="L88" s="32">
        <f t="shared" si="6"/>
        <v>1.0996999999999999</v>
      </c>
      <c r="M88" s="32">
        <f t="shared" si="7"/>
        <v>383.42259742146319</v>
      </c>
    </row>
    <row r="89" spans="2:13" x14ac:dyDescent="0.3">
      <c r="B89" s="41">
        <v>40400</v>
      </c>
      <c r="C89" s="32" t="s">
        <v>18</v>
      </c>
      <c r="D89" s="32" t="s">
        <v>27</v>
      </c>
      <c r="E89" s="32">
        <v>3.7450000000000001</v>
      </c>
      <c r="F89" s="32">
        <v>0</v>
      </c>
      <c r="G89" s="32">
        <v>1</v>
      </c>
      <c r="H89" s="32">
        <v>0</v>
      </c>
      <c r="I89" s="32">
        <v>0</v>
      </c>
      <c r="J89" s="32">
        <f t="shared" si="8"/>
        <v>327.9391265113365</v>
      </c>
      <c r="K89" s="32">
        <f t="shared" si="9"/>
        <v>2.6215000000000002</v>
      </c>
      <c r="L89" s="32">
        <f t="shared" si="6"/>
        <v>1.3107500000000001</v>
      </c>
      <c r="M89" s="32">
        <f t="shared" si="7"/>
        <v>429.84621007473436</v>
      </c>
    </row>
    <row r="90" spans="2:13" x14ac:dyDescent="0.3">
      <c r="B90" s="41">
        <v>40400</v>
      </c>
      <c r="C90" s="32" t="s">
        <v>18</v>
      </c>
      <c r="D90" s="32" t="s">
        <v>28</v>
      </c>
      <c r="E90" s="32">
        <v>3.5185714290000001</v>
      </c>
      <c r="F90" s="32">
        <v>0</v>
      </c>
      <c r="G90" s="32">
        <v>1</v>
      </c>
      <c r="H90" s="32">
        <v>0</v>
      </c>
      <c r="I90" s="32">
        <v>0</v>
      </c>
      <c r="J90" s="32">
        <f t="shared" si="8"/>
        <v>335.72029386052361</v>
      </c>
      <c r="K90" s="32">
        <f t="shared" si="9"/>
        <v>2.4630000003000001</v>
      </c>
      <c r="L90" s="32">
        <f t="shared" si="6"/>
        <v>1.2315000001500001</v>
      </c>
      <c r="M90" s="32">
        <f t="shared" si="7"/>
        <v>413.43954193959291</v>
      </c>
    </row>
  </sheetData>
  <sortState xmlns:xlrd2="http://schemas.microsoft.com/office/spreadsheetml/2017/richdata2" ref="B11:M30">
    <sortCondition ref="B11:B30"/>
  </sortState>
  <mergeCells count="1">
    <mergeCell ref="B2:P5"/>
  </mergeCell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AB242-54E1-4370-A3D5-23583626171A}">
  <sheetPr codeName="Sheet8"/>
  <dimension ref="B1:P88"/>
  <sheetViews>
    <sheetView showGridLines="0" workbookViewId="0">
      <selection activeCell="I13" sqref="I13"/>
    </sheetView>
  </sheetViews>
  <sheetFormatPr defaultColWidth="8.77734375" defaultRowHeight="14.4" x14ac:dyDescent="0.3"/>
  <cols>
    <col min="1" max="1" width="0.5546875" style="12" customWidth="1"/>
    <col min="2" max="2" width="10.44140625" style="12" bestFit="1" customWidth="1"/>
    <col min="3" max="3" width="11.6640625" style="12" bestFit="1" customWidth="1"/>
    <col min="4" max="4" width="19.21875" style="12" bestFit="1" customWidth="1"/>
    <col min="5" max="5" width="17.44140625" style="12" bestFit="1" customWidth="1"/>
    <col min="6" max="6" width="11.6640625" style="12" bestFit="1" customWidth="1"/>
    <col min="7" max="7" width="13.33203125" style="12" bestFit="1" customWidth="1"/>
    <col min="8" max="9" width="12.88671875" style="12" bestFit="1" customWidth="1"/>
    <col min="10" max="10" width="11.6640625" style="12" bestFit="1" customWidth="1"/>
    <col min="11" max="11" width="16.88671875" style="12" bestFit="1" customWidth="1"/>
    <col min="12" max="12" width="16.33203125" style="12" bestFit="1" customWidth="1"/>
    <col min="13" max="13" width="33" style="12" customWidth="1"/>
    <col min="14" max="14" width="19.21875" style="12" bestFit="1" customWidth="1"/>
    <col min="15" max="15" width="11.6640625" style="12" bestFit="1" customWidth="1"/>
    <col min="16" max="16384" width="8.77734375" style="12"/>
  </cols>
  <sheetData>
    <row r="1" spans="2:16" ht="2.4" customHeight="1" x14ac:dyDescent="0.3"/>
    <row r="2" spans="2:16" x14ac:dyDescent="0.3">
      <c r="B2" s="18" t="s">
        <v>76</v>
      </c>
      <c r="C2" s="18"/>
      <c r="D2" s="18"/>
      <c r="E2" s="18"/>
      <c r="F2" s="18"/>
      <c r="G2" s="18"/>
      <c r="H2" s="18"/>
      <c r="I2" s="18"/>
      <c r="J2" s="18"/>
      <c r="K2" s="18"/>
      <c r="L2" s="18"/>
      <c r="M2" s="18"/>
      <c r="N2" s="18"/>
      <c r="O2" s="18"/>
      <c r="P2" s="18"/>
    </row>
    <row r="3" spans="2:16" x14ac:dyDescent="0.3">
      <c r="B3" s="18"/>
      <c r="C3" s="18"/>
      <c r="D3" s="18"/>
      <c r="E3" s="18"/>
      <c r="F3" s="18"/>
      <c r="G3" s="18"/>
      <c r="H3" s="18"/>
      <c r="I3" s="18"/>
      <c r="J3" s="18"/>
      <c r="K3" s="18"/>
      <c r="L3" s="18"/>
      <c r="M3" s="18"/>
      <c r="N3" s="18"/>
      <c r="O3" s="18"/>
      <c r="P3" s="18"/>
    </row>
    <row r="5" spans="2:16" x14ac:dyDescent="0.3">
      <c r="B5" s="32"/>
      <c r="C5" s="35" t="s">
        <v>34</v>
      </c>
      <c r="D5" s="35" t="s">
        <v>4</v>
      </c>
      <c r="E5" s="35" t="s">
        <v>5</v>
      </c>
      <c r="F5" s="35" t="s">
        <v>39</v>
      </c>
      <c r="G5" s="35" t="s">
        <v>42</v>
      </c>
      <c r="I5" s="33" t="s">
        <v>47</v>
      </c>
      <c r="M5" s="34" t="s">
        <v>55</v>
      </c>
      <c r="N5" s="36">
        <f>-'Q4'!J8+'Q5'!I6</f>
        <v>-6942.8776434088941</v>
      </c>
    </row>
    <row r="6" spans="2:16" x14ac:dyDescent="0.3">
      <c r="B6" s="34" t="s">
        <v>36</v>
      </c>
      <c r="C6" s="32">
        <v>376.74432485045099</v>
      </c>
      <c r="D6" s="32">
        <v>-34.364777001516757</v>
      </c>
      <c r="E6" s="32">
        <v>124.58623018478619</v>
      </c>
      <c r="F6" s="32">
        <v>223.52566016020768</v>
      </c>
      <c r="G6" s="32">
        <v>-43.495844870307202</v>
      </c>
      <c r="I6" s="36">
        <f>SUM(L9:L88)</f>
        <v>32232.891453502583</v>
      </c>
    </row>
    <row r="8" spans="2:16" x14ac:dyDescent="0.3">
      <c r="B8" s="35" t="s">
        <v>0</v>
      </c>
      <c r="C8" s="35" t="s">
        <v>1</v>
      </c>
      <c r="D8" s="35" t="s">
        <v>2</v>
      </c>
      <c r="E8" s="35" t="s">
        <v>4</v>
      </c>
      <c r="F8" s="35" t="s">
        <v>5</v>
      </c>
      <c r="G8" s="35" t="s">
        <v>39</v>
      </c>
      <c r="H8" s="35" t="s">
        <v>42</v>
      </c>
      <c r="I8" s="35" t="s">
        <v>44</v>
      </c>
      <c r="J8" s="35" t="s">
        <v>45</v>
      </c>
      <c r="K8" s="35" t="s">
        <v>46</v>
      </c>
      <c r="L8" s="35" t="s">
        <v>43</v>
      </c>
    </row>
    <row r="9" spans="2:16" x14ac:dyDescent="0.3">
      <c r="B9" s="41">
        <v>40379</v>
      </c>
      <c r="C9" s="32" t="s">
        <v>7</v>
      </c>
      <c r="D9" s="32" t="s">
        <v>8</v>
      </c>
      <c r="E9" s="32">
        <v>3.556923077</v>
      </c>
      <c r="F9" s="32">
        <v>1</v>
      </c>
      <c r="G9" s="32">
        <v>1</v>
      </c>
      <c r="H9" s="32">
        <v>3.556923077</v>
      </c>
      <c r="I9" s="32">
        <f t="shared" ref="I9:I40" si="0">$C$6+SUMPRODUCT($D$6:$G$6,E9:H9)</f>
        <v>447.91197246998331</v>
      </c>
      <c r="J9" s="32">
        <f>E9-(E9*0.3)</f>
        <v>2.4898461539000003</v>
      </c>
      <c r="K9" s="32">
        <f t="shared" ref="K9:K40" si="1">J9-J9*0.5</f>
        <v>1.2449230769500002</v>
      </c>
      <c r="L9" s="32">
        <f t="shared" ref="L9:L40" si="2">(J9-K9)*I9</f>
        <v>557.61595097007535</v>
      </c>
      <c r="N9" s="37" t="s">
        <v>48</v>
      </c>
      <c r="O9" s="32" t="s">
        <v>54</v>
      </c>
      <c r="P9"/>
    </row>
    <row r="10" spans="2:16" x14ac:dyDescent="0.3">
      <c r="B10" s="41">
        <v>40379</v>
      </c>
      <c r="C10" s="32" t="s">
        <v>7</v>
      </c>
      <c r="D10" s="32" t="s">
        <v>9</v>
      </c>
      <c r="E10" s="32">
        <v>3.8450000000000002</v>
      </c>
      <c r="F10" s="32">
        <v>1</v>
      </c>
      <c r="G10" s="32">
        <v>1</v>
      </c>
      <c r="H10" s="32">
        <v>3.8450000000000002</v>
      </c>
      <c r="I10" s="32">
        <f t="shared" si="0"/>
        <v>425.4821240982817</v>
      </c>
      <c r="J10" s="32">
        <f t="shared" ref="J10:J73" si="3">E10-(E10*0.3)</f>
        <v>2.6915000000000004</v>
      </c>
      <c r="K10" s="32">
        <f t="shared" si="1"/>
        <v>1.3457500000000002</v>
      </c>
      <c r="L10" s="32">
        <f t="shared" si="2"/>
        <v>572.59256850526265</v>
      </c>
      <c r="N10" s="38" t="s">
        <v>50</v>
      </c>
      <c r="O10" s="39">
        <v>10632.29682123621</v>
      </c>
      <c r="P10"/>
    </row>
    <row r="11" spans="2:16" x14ac:dyDescent="0.3">
      <c r="B11" s="41">
        <v>40379</v>
      </c>
      <c r="C11" s="32" t="s">
        <v>7</v>
      </c>
      <c r="D11" s="32" t="s">
        <v>10</v>
      </c>
      <c r="E11" s="32">
        <v>4.6806666669999997</v>
      </c>
      <c r="F11" s="32">
        <v>1</v>
      </c>
      <c r="G11" s="32">
        <v>1</v>
      </c>
      <c r="H11" s="32">
        <v>4.6806666669999997</v>
      </c>
      <c r="I11" s="32">
        <f t="shared" si="0"/>
        <v>360.41659772810732</v>
      </c>
      <c r="J11" s="32">
        <f t="shared" si="3"/>
        <v>3.2764666668999998</v>
      </c>
      <c r="K11" s="32">
        <f t="shared" si="1"/>
        <v>1.6382333334499999</v>
      </c>
      <c r="L11" s="32">
        <f t="shared" si="2"/>
        <v>590.44648432682493</v>
      </c>
      <c r="N11" s="38" t="s">
        <v>51</v>
      </c>
      <c r="O11" s="39">
        <v>7200.1982107554586</v>
      </c>
      <c r="P11"/>
    </row>
    <row r="12" spans="2:16" x14ac:dyDescent="0.3">
      <c r="B12" s="41">
        <v>40379</v>
      </c>
      <c r="C12" s="32" t="s">
        <v>7</v>
      </c>
      <c r="D12" s="32" t="s">
        <v>11</v>
      </c>
      <c r="E12" s="32">
        <v>4.5443749999999996</v>
      </c>
      <c r="F12" s="32">
        <v>1</v>
      </c>
      <c r="G12" s="32">
        <v>1</v>
      </c>
      <c r="H12" s="32">
        <v>4.5443749999999996</v>
      </c>
      <c r="I12" s="32">
        <f t="shared" si="0"/>
        <v>371.0283516766749</v>
      </c>
      <c r="J12" s="32">
        <f t="shared" si="3"/>
        <v>3.1810624999999995</v>
      </c>
      <c r="K12" s="32">
        <f t="shared" si="1"/>
        <v>1.5905312499999997</v>
      </c>
      <c r="L12" s="32">
        <f t="shared" si="2"/>
        <v>590.13218797774118</v>
      </c>
      <c r="N12" s="38" t="s">
        <v>52</v>
      </c>
      <c r="O12" s="39">
        <v>7200.1982107554586</v>
      </c>
      <c r="P12"/>
    </row>
    <row r="13" spans="2:16" x14ac:dyDescent="0.3">
      <c r="B13" s="41">
        <v>40379</v>
      </c>
      <c r="C13" s="32" t="s">
        <v>7</v>
      </c>
      <c r="D13" s="32" t="s">
        <v>12</v>
      </c>
      <c r="E13" s="32">
        <v>4.314666667</v>
      </c>
      <c r="F13" s="32">
        <v>1</v>
      </c>
      <c r="G13" s="32">
        <v>1</v>
      </c>
      <c r="H13" s="32">
        <v>4.314666667</v>
      </c>
      <c r="I13" s="32">
        <f t="shared" si="0"/>
        <v>388.91358533319487</v>
      </c>
      <c r="J13" s="32">
        <f t="shared" si="3"/>
        <v>3.0202666669</v>
      </c>
      <c r="K13" s="32">
        <f t="shared" si="1"/>
        <v>1.51013333345</v>
      </c>
      <c r="L13" s="32">
        <f t="shared" si="2"/>
        <v>587.31136904320863</v>
      </c>
      <c r="N13" s="38" t="s">
        <v>53</v>
      </c>
      <c r="O13" s="39">
        <v>7200.1982107554586</v>
      </c>
      <c r="P13"/>
    </row>
    <row r="14" spans="2:16" x14ac:dyDescent="0.3">
      <c r="B14" s="41">
        <v>40379</v>
      </c>
      <c r="C14" s="32" t="s">
        <v>7</v>
      </c>
      <c r="D14" s="32" t="s">
        <v>13</v>
      </c>
      <c r="E14" s="32">
        <v>3.8136363640000002</v>
      </c>
      <c r="F14" s="32">
        <v>1</v>
      </c>
      <c r="G14" s="32">
        <v>1</v>
      </c>
      <c r="H14" s="32">
        <v>3.8136363640000002</v>
      </c>
      <c r="I14" s="32">
        <f t="shared" si="0"/>
        <v>427.92411630140327</v>
      </c>
      <c r="J14" s="32">
        <f t="shared" si="3"/>
        <v>2.6695454548000002</v>
      </c>
      <c r="K14" s="32">
        <f t="shared" si="1"/>
        <v>1.3347727274000001</v>
      </c>
      <c r="L14" s="32">
        <f t="shared" si="2"/>
        <v>571.1814398358589</v>
      </c>
      <c r="N14" s="38" t="s">
        <v>49</v>
      </c>
      <c r="O14" s="39">
        <v>32232.891453502583</v>
      </c>
      <c r="P14"/>
    </row>
    <row r="15" spans="2:16" x14ac:dyDescent="0.3">
      <c r="B15" s="41">
        <v>40379</v>
      </c>
      <c r="C15" s="32" t="s">
        <v>7</v>
      </c>
      <c r="D15" s="32" t="s">
        <v>14</v>
      </c>
      <c r="E15" s="32">
        <v>4.1479999999999997</v>
      </c>
      <c r="F15" s="32">
        <v>1</v>
      </c>
      <c r="G15" s="32">
        <v>1</v>
      </c>
      <c r="H15" s="32">
        <v>4.1479999999999997</v>
      </c>
      <c r="I15" s="32">
        <f t="shared" si="0"/>
        <v>401.8903556711191</v>
      </c>
      <c r="J15" s="32">
        <f t="shared" si="3"/>
        <v>2.9036</v>
      </c>
      <c r="K15" s="32">
        <f t="shared" si="1"/>
        <v>1.4518</v>
      </c>
      <c r="L15" s="32">
        <f t="shared" si="2"/>
        <v>583.46441836333065</v>
      </c>
      <c r="N15"/>
      <c r="O15"/>
      <c r="P15"/>
    </row>
    <row r="16" spans="2:16" x14ac:dyDescent="0.3">
      <c r="B16" s="41">
        <v>40379</v>
      </c>
      <c r="C16" s="32" t="s">
        <v>7</v>
      </c>
      <c r="D16" s="32" t="s">
        <v>15</v>
      </c>
      <c r="E16" s="32">
        <v>4.1381249999999996</v>
      </c>
      <c r="F16" s="32">
        <v>1</v>
      </c>
      <c r="G16" s="32">
        <v>1</v>
      </c>
      <c r="H16" s="32">
        <v>4.1381249999999996</v>
      </c>
      <c r="I16" s="32">
        <f t="shared" si="0"/>
        <v>402.65922931210338</v>
      </c>
      <c r="J16" s="32">
        <f t="shared" si="3"/>
        <v>2.8966874999999996</v>
      </c>
      <c r="K16" s="32">
        <f t="shared" si="1"/>
        <v>1.4483437499999998</v>
      </c>
      <c r="L16" s="32">
        <f t="shared" si="2"/>
        <v>583.18897815400169</v>
      </c>
      <c r="N16"/>
      <c r="O16"/>
      <c r="P16"/>
    </row>
    <row r="17" spans="2:16" x14ac:dyDescent="0.3">
      <c r="B17" s="41">
        <v>40379</v>
      </c>
      <c r="C17" s="32" t="s">
        <v>7</v>
      </c>
      <c r="D17" s="32" t="s">
        <v>16</v>
      </c>
      <c r="E17" s="32">
        <v>4.1381249999999996</v>
      </c>
      <c r="F17" s="32">
        <v>1</v>
      </c>
      <c r="G17" s="32">
        <v>1</v>
      </c>
      <c r="H17" s="32">
        <v>4.1381249999999996</v>
      </c>
      <c r="I17" s="32">
        <f t="shared" si="0"/>
        <v>402.65922931210338</v>
      </c>
      <c r="J17" s="32">
        <f t="shared" si="3"/>
        <v>2.8966874999999996</v>
      </c>
      <c r="K17" s="32">
        <f t="shared" si="1"/>
        <v>1.4483437499999998</v>
      </c>
      <c r="L17" s="32">
        <f t="shared" si="2"/>
        <v>583.18897815400169</v>
      </c>
      <c r="N17" s="37" t="s">
        <v>48</v>
      </c>
      <c r="O17" s="32" t="s">
        <v>54</v>
      </c>
      <c r="P17"/>
    </row>
    <row r="18" spans="2:16" x14ac:dyDescent="0.3">
      <c r="B18" s="41">
        <v>40379</v>
      </c>
      <c r="C18" s="32" t="s">
        <v>7</v>
      </c>
      <c r="D18" s="32" t="s">
        <v>17</v>
      </c>
      <c r="E18" s="32">
        <v>4.4866666669999997</v>
      </c>
      <c r="F18" s="32">
        <v>1</v>
      </c>
      <c r="G18" s="32">
        <v>1</v>
      </c>
      <c r="H18" s="32">
        <v>4.4866666669999997</v>
      </c>
      <c r="I18" s="32">
        <f t="shared" si="0"/>
        <v>375.52155837124121</v>
      </c>
      <c r="J18" s="32">
        <f t="shared" si="3"/>
        <v>3.1406666668999996</v>
      </c>
      <c r="K18" s="32">
        <f t="shared" si="1"/>
        <v>1.5703333334499998</v>
      </c>
      <c r="L18" s="32">
        <f t="shared" si="2"/>
        <v>589.69402053944987</v>
      </c>
      <c r="N18" s="40" t="s">
        <v>8</v>
      </c>
      <c r="O18" s="39">
        <v>1765.1629847985662</v>
      </c>
      <c r="P18"/>
    </row>
    <row r="19" spans="2:16" x14ac:dyDescent="0.3">
      <c r="B19" s="41">
        <v>40379</v>
      </c>
      <c r="C19" s="32" t="s">
        <v>18</v>
      </c>
      <c r="D19" s="32" t="s">
        <v>19</v>
      </c>
      <c r="E19" s="32">
        <v>3.1469999999999998</v>
      </c>
      <c r="F19" s="32">
        <v>1</v>
      </c>
      <c r="G19" s="32">
        <v>0</v>
      </c>
      <c r="H19" s="32">
        <v>0</v>
      </c>
      <c r="I19" s="32">
        <f t="shared" si="0"/>
        <v>393.18460181146395</v>
      </c>
      <c r="J19" s="32">
        <f t="shared" si="3"/>
        <v>2.2028999999999996</v>
      </c>
      <c r="K19" s="32">
        <f t="shared" si="1"/>
        <v>1.1014499999999998</v>
      </c>
      <c r="L19" s="32">
        <f t="shared" si="2"/>
        <v>433.07317966523692</v>
      </c>
      <c r="N19" s="40" t="s">
        <v>9</v>
      </c>
      <c r="O19" s="39">
        <v>1787.3845162075229</v>
      </c>
      <c r="P19"/>
    </row>
    <row r="20" spans="2:16" x14ac:dyDescent="0.3">
      <c r="B20" s="41">
        <v>40379</v>
      </c>
      <c r="C20" s="32" t="s">
        <v>18</v>
      </c>
      <c r="D20" s="32" t="s">
        <v>20</v>
      </c>
      <c r="E20" s="32">
        <v>3.7450000000000001</v>
      </c>
      <c r="F20" s="32">
        <v>1</v>
      </c>
      <c r="G20" s="32">
        <v>0</v>
      </c>
      <c r="H20" s="32">
        <v>0</v>
      </c>
      <c r="I20" s="32">
        <f t="shared" si="0"/>
        <v>372.6344651645569</v>
      </c>
      <c r="J20" s="32">
        <f t="shared" si="3"/>
        <v>2.6215000000000002</v>
      </c>
      <c r="K20" s="32">
        <f t="shared" si="1"/>
        <v>1.3107500000000001</v>
      </c>
      <c r="L20" s="32">
        <f t="shared" si="2"/>
        <v>488.43062521444301</v>
      </c>
      <c r="N20" s="40" t="s">
        <v>19</v>
      </c>
      <c r="O20" s="39">
        <v>1320.6162089498494</v>
      </c>
      <c r="P20"/>
    </row>
    <row r="21" spans="2:16" x14ac:dyDescent="0.3">
      <c r="B21" s="41">
        <v>40379</v>
      </c>
      <c r="C21" s="32" t="s">
        <v>18</v>
      </c>
      <c r="D21" s="32" t="s">
        <v>21</v>
      </c>
      <c r="E21" s="32">
        <v>3.1469999999999998</v>
      </c>
      <c r="F21" s="32">
        <v>1</v>
      </c>
      <c r="G21" s="32">
        <v>0</v>
      </c>
      <c r="H21" s="32">
        <v>0</v>
      </c>
      <c r="I21" s="32">
        <f t="shared" si="0"/>
        <v>393.18460181146395</v>
      </c>
      <c r="J21" s="32">
        <f t="shared" si="3"/>
        <v>2.2028999999999996</v>
      </c>
      <c r="K21" s="32">
        <f t="shared" si="1"/>
        <v>1.1014499999999998</v>
      </c>
      <c r="L21" s="32">
        <f t="shared" si="2"/>
        <v>433.07317966523692</v>
      </c>
      <c r="N21" s="40" t="s">
        <v>10</v>
      </c>
      <c r="O21" s="39">
        <v>1749.481991774526</v>
      </c>
      <c r="P21"/>
    </row>
    <row r="22" spans="2:16" x14ac:dyDescent="0.3">
      <c r="B22" s="41">
        <v>40379</v>
      </c>
      <c r="C22" s="32" t="s">
        <v>18</v>
      </c>
      <c r="D22" s="32" t="s">
        <v>22</v>
      </c>
      <c r="E22" s="32">
        <v>3.78</v>
      </c>
      <c r="F22" s="32">
        <v>1</v>
      </c>
      <c r="G22" s="32">
        <v>0</v>
      </c>
      <c r="H22" s="32">
        <v>0</v>
      </c>
      <c r="I22" s="32">
        <f t="shared" si="0"/>
        <v>371.43169796950383</v>
      </c>
      <c r="J22" s="32">
        <f t="shared" si="3"/>
        <v>2.6459999999999999</v>
      </c>
      <c r="K22" s="32">
        <f t="shared" si="1"/>
        <v>1.323</v>
      </c>
      <c r="L22" s="32">
        <f t="shared" si="2"/>
        <v>491.40413641365353</v>
      </c>
      <c r="N22" s="40" t="s">
        <v>20</v>
      </c>
      <c r="O22" s="39">
        <v>1463.8182972136465</v>
      </c>
      <c r="P22"/>
    </row>
    <row r="23" spans="2:16" x14ac:dyDescent="0.3">
      <c r="B23" s="41">
        <v>40379</v>
      </c>
      <c r="C23" s="32" t="s">
        <v>18</v>
      </c>
      <c r="D23" s="32" t="s">
        <v>23</v>
      </c>
      <c r="E23" s="32">
        <v>4.1790000000000003</v>
      </c>
      <c r="F23" s="32">
        <v>1</v>
      </c>
      <c r="G23" s="32">
        <v>0</v>
      </c>
      <c r="H23" s="32">
        <v>0</v>
      </c>
      <c r="I23" s="32">
        <f t="shared" si="0"/>
        <v>357.72015194589864</v>
      </c>
      <c r="J23" s="32">
        <f t="shared" si="3"/>
        <v>2.9253</v>
      </c>
      <c r="K23" s="32">
        <f t="shared" si="1"/>
        <v>1.46265</v>
      </c>
      <c r="L23" s="32">
        <f t="shared" si="2"/>
        <v>523.21938024366864</v>
      </c>
      <c r="N23" s="40" t="s">
        <v>21</v>
      </c>
      <c r="O23" s="39">
        <v>1320.6162089498494</v>
      </c>
      <c r="P23"/>
    </row>
    <row r="24" spans="2:16" x14ac:dyDescent="0.3">
      <c r="B24" s="41">
        <v>40379</v>
      </c>
      <c r="C24" s="32" t="s">
        <v>18</v>
      </c>
      <c r="D24" s="32" t="s">
        <v>24</v>
      </c>
      <c r="E24" s="32">
        <v>4.6224999999999996</v>
      </c>
      <c r="F24" s="32">
        <v>1</v>
      </c>
      <c r="G24" s="32">
        <v>0</v>
      </c>
      <c r="H24" s="32">
        <v>0</v>
      </c>
      <c r="I24" s="32">
        <f t="shared" si="0"/>
        <v>342.479373345726</v>
      </c>
      <c r="J24" s="32">
        <f t="shared" si="3"/>
        <v>3.2357499999999995</v>
      </c>
      <c r="K24" s="32">
        <f t="shared" si="1"/>
        <v>1.6178749999999997</v>
      </c>
      <c r="L24" s="32">
        <f t="shared" si="2"/>
        <v>554.0888161517164</v>
      </c>
      <c r="N24" s="40" t="s">
        <v>22</v>
      </c>
      <c r="O24" s="39">
        <v>1471.133798051198</v>
      </c>
      <c r="P24"/>
    </row>
    <row r="25" spans="2:16" x14ac:dyDescent="0.3">
      <c r="B25" s="41">
        <v>40379</v>
      </c>
      <c r="C25" s="32" t="s">
        <v>18</v>
      </c>
      <c r="D25" s="32" t="s">
        <v>25</v>
      </c>
      <c r="E25" s="32">
        <v>4.0162500000000003</v>
      </c>
      <c r="F25" s="32">
        <v>1</v>
      </c>
      <c r="G25" s="32">
        <v>0</v>
      </c>
      <c r="H25" s="32">
        <v>0</v>
      </c>
      <c r="I25" s="32">
        <f t="shared" si="0"/>
        <v>363.31301940289552</v>
      </c>
      <c r="J25" s="32">
        <f t="shared" si="3"/>
        <v>2.811375</v>
      </c>
      <c r="K25" s="32">
        <f t="shared" si="1"/>
        <v>1.4056875</v>
      </c>
      <c r="L25" s="32">
        <f t="shared" si="2"/>
        <v>510.70456996190768</v>
      </c>
      <c r="N25" s="40" t="s">
        <v>11</v>
      </c>
      <c r="O25" s="39">
        <v>1766.0538746251777</v>
      </c>
      <c r="P25"/>
    </row>
    <row r="26" spans="2:16" x14ac:dyDescent="0.3">
      <c r="B26" s="41">
        <v>40379</v>
      </c>
      <c r="C26" s="32" t="s">
        <v>18</v>
      </c>
      <c r="D26" s="32" t="s">
        <v>26</v>
      </c>
      <c r="E26" s="32">
        <v>3.1419999999999999</v>
      </c>
      <c r="F26" s="32">
        <v>1</v>
      </c>
      <c r="G26" s="32">
        <v>0</v>
      </c>
      <c r="H26" s="32">
        <v>0</v>
      </c>
      <c r="I26" s="32">
        <f t="shared" si="0"/>
        <v>393.35642569647155</v>
      </c>
      <c r="J26" s="32">
        <f t="shared" si="3"/>
        <v>2.1993999999999998</v>
      </c>
      <c r="K26" s="32">
        <f t="shared" si="1"/>
        <v>1.0996999999999999</v>
      </c>
      <c r="L26" s="32">
        <f t="shared" si="2"/>
        <v>432.57406133840971</v>
      </c>
      <c r="N26" s="40" t="s">
        <v>12</v>
      </c>
      <c r="O26" s="39">
        <v>1784.820018900074</v>
      </c>
      <c r="P26"/>
    </row>
    <row r="27" spans="2:16" x14ac:dyDescent="0.3">
      <c r="B27" s="41">
        <v>40379</v>
      </c>
      <c r="C27" s="32" t="s">
        <v>18</v>
      </c>
      <c r="D27" s="32" t="s">
        <v>27</v>
      </c>
      <c r="E27" s="32">
        <v>3.7450000000000001</v>
      </c>
      <c r="F27" s="32">
        <v>1</v>
      </c>
      <c r="G27" s="32">
        <v>0</v>
      </c>
      <c r="H27" s="32">
        <v>0</v>
      </c>
      <c r="I27" s="32">
        <f t="shared" si="0"/>
        <v>372.6344651645569</v>
      </c>
      <c r="J27" s="32">
        <f t="shared" si="3"/>
        <v>2.6215000000000002</v>
      </c>
      <c r="K27" s="32">
        <f t="shared" si="1"/>
        <v>1.3107500000000001</v>
      </c>
      <c r="L27" s="32">
        <f t="shared" si="2"/>
        <v>488.43062521444301</v>
      </c>
      <c r="N27" s="40" t="s">
        <v>23</v>
      </c>
      <c r="O27" s="39">
        <v>1546.199372235342</v>
      </c>
      <c r="P27"/>
    </row>
    <row r="28" spans="2:16" x14ac:dyDescent="0.3">
      <c r="B28" s="41">
        <v>40379</v>
      </c>
      <c r="C28" s="32" t="s">
        <v>18</v>
      </c>
      <c r="D28" s="32" t="s">
        <v>28</v>
      </c>
      <c r="E28" s="32">
        <v>3.5185714290000001</v>
      </c>
      <c r="F28" s="32">
        <v>1</v>
      </c>
      <c r="G28" s="32">
        <v>0</v>
      </c>
      <c r="H28" s="32">
        <v>0</v>
      </c>
      <c r="I28" s="32">
        <f t="shared" si="0"/>
        <v>380.41563251374401</v>
      </c>
      <c r="J28" s="32">
        <f t="shared" si="3"/>
        <v>2.4630000003000001</v>
      </c>
      <c r="K28" s="32">
        <f t="shared" si="1"/>
        <v>1.2315000001500001</v>
      </c>
      <c r="L28" s="32">
        <f t="shared" si="2"/>
        <v>468.48185149773809</v>
      </c>
      <c r="N28" s="40" t="s">
        <v>13</v>
      </c>
      <c r="O28" s="39">
        <v>1785.8428525627414</v>
      </c>
      <c r="P28"/>
    </row>
    <row r="29" spans="2:16" x14ac:dyDescent="0.3">
      <c r="B29" s="41">
        <v>40386</v>
      </c>
      <c r="C29" s="32" t="s">
        <v>7</v>
      </c>
      <c r="D29" s="32" t="s">
        <v>8</v>
      </c>
      <c r="E29" s="32">
        <v>3.556923077</v>
      </c>
      <c r="F29" s="32">
        <v>0</v>
      </c>
      <c r="G29" s="32">
        <v>1</v>
      </c>
      <c r="H29" s="32">
        <v>3.556923077</v>
      </c>
      <c r="I29" s="32">
        <f t="shared" si="0"/>
        <v>323.32574228519707</v>
      </c>
      <c r="J29" s="32">
        <f t="shared" si="3"/>
        <v>2.4898461539000003</v>
      </c>
      <c r="K29" s="32">
        <f t="shared" si="1"/>
        <v>1.2449230769500002</v>
      </c>
      <c r="L29" s="32">
        <f t="shared" si="2"/>
        <v>402.51567794283028</v>
      </c>
      <c r="N29" s="40" t="s">
        <v>24</v>
      </c>
      <c r="O29" s="39">
        <v>1611.6604231262327</v>
      </c>
      <c r="P29"/>
    </row>
    <row r="30" spans="2:16" x14ac:dyDescent="0.3">
      <c r="B30" s="41">
        <v>40386</v>
      </c>
      <c r="C30" s="32" t="s">
        <v>7</v>
      </c>
      <c r="D30" s="32" t="s">
        <v>9</v>
      </c>
      <c r="E30" s="32">
        <v>3.8450000000000002</v>
      </c>
      <c r="F30" s="32">
        <v>0</v>
      </c>
      <c r="G30" s="32">
        <v>1</v>
      </c>
      <c r="H30" s="32">
        <v>3.8450000000000002</v>
      </c>
      <c r="I30" s="32">
        <f t="shared" si="0"/>
        <v>300.89589391349557</v>
      </c>
      <c r="J30" s="32">
        <f t="shared" si="3"/>
        <v>2.6915000000000004</v>
      </c>
      <c r="K30" s="32">
        <f t="shared" si="1"/>
        <v>1.3457500000000002</v>
      </c>
      <c r="L30" s="32">
        <f t="shared" si="2"/>
        <v>404.93064923408673</v>
      </c>
      <c r="N30" s="40" t="s">
        <v>14</v>
      </c>
      <c r="O30" s="39">
        <v>1791.2348065065048</v>
      </c>
      <c r="P30"/>
    </row>
    <row r="31" spans="2:16" x14ac:dyDescent="0.3">
      <c r="B31" s="41">
        <v>40386</v>
      </c>
      <c r="C31" s="32" t="s">
        <v>7</v>
      </c>
      <c r="D31" s="32" t="s">
        <v>10</v>
      </c>
      <c r="E31" s="32">
        <v>4.6806666669999997</v>
      </c>
      <c r="F31" s="32">
        <v>0</v>
      </c>
      <c r="G31" s="32">
        <v>1</v>
      </c>
      <c r="H31" s="32">
        <v>4.6806666669999997</v>
      </c>
      <c r="I31" s="32">
        <f t="shared" si="0"/>
        <v>235.83036754332113</v>
      </c>
      <c r="J31" s="32">
        <f t="shared" si="3"/>
        <v>3.2764666668999998</v>
      </c>
      <c r="K31" s="32">
        <f t="shared" si="1"/>
        <v>1.6382333334499999</v>
      </c>
      <c r="L31" s="32">
        <f t="shared" si="2"/>
        <v>386.34516914923364</v>
      </c>
      <c r="N31" s="40" t="s">
        <v>15</v>
      </c>
      <c r="O31" s="39">
        <v>1791.4248491434173</v>
      </c>
      <c r="P31"/>
    </row>
    <row r="32" spans="2:16" x14ac:dyDescent="0.3">
      <c r="B32" s="41">
        <v>40386</v>
      </c>
      <c r="C32" s="32" t="s">
        <v>7</v>
      </c>
      <c r="D32" s="32" t="s">
        <v>11</v>
      </c>
      <c r="E32" s="32">
        <v>4.5443749999999996</v>
      </c>
      <c r="F32" s="32">
        <v>0</v>
      </c>
      <c r="G32" s="32">
        <v>1</v>
      </c>
      <c r="H32" s="32">
        <v>4.5443749999999996</v>
      </c>
      <c r="I32" s="32">
        <f t="shared" si="0"/>
        <v>246.44212149188871</v>
      </c>
      <c r="J32" s="32">
        <f t="shared" si="3"/>
        <v>3.1810624999999995</v>
      </c>
      <c r="K32" s="32">
        <f t="shared" si="1"/>
        <v>1.5905312499999997</v>
      </c>
      <c r="L32" s="32">
        <f t="shared" si="2"/>
        <v>391.97389554914554</v>
      </c>
      <c r="N32" s="40" t="s">
        <v>25</v>
      </c>
      <c r="O32" s="39">
        <v>1517.4303605190007</v>
      </c>
      <c r="P32"/>
    </row>
    <row r="33" spans="2:16" x14ac:dyDescent="0.3">
      <c r="B33" s="41">
        <v>40386</v>
      </c>
      <c r="C33" s="32" t="s">
        <v>7</v>
      </c>
      <c r="D33" s="32" t="s">
        <v>12</v>
      </c>
      <c r="E33" s="32">
        <v>4.314666667</v>
      </c>
      <c r="F33" s="32">
        <v>0</v>
      </c>
      <c r="G33" s="32">
        <v>1</v>
      </c>
      <c r="H33" s="32">
        <v>4.314666667</v>
      </c>
      <c r="I33" s="32">
        <f t="shared" si="0"/>
        <v>264.32735514840869</v>
      </c>
      <c r="J33" s="32">
        <f t="shared" si="3"/>
        <v>3.0202666669</v>
      </c>
      <c r="K33" s="32">
        <f t="shared" si="1"/>
        <v>1.51013333345</v>
      </c>
      <c r="L33" s="32">
        <f t="shared" si="2"/>
        <v>399.16954995228843</v>
      </c>
      <c r="N33" s="40" t="s">
        <v>16</v>
      </c>
      <c r="O33" s="39">
        <v>1791.4248491434173</v>
      </c>
      <c r="P33"/>
    </row>
    <row r="34" spans="2:16" x14ac:dyDescent="0.3">
      <c r="B34" s="41">
        <v>40386</v>
      </c>
      <c r="C34" s="32" t="s">
        <v>7</v>
      </c>
      <c r="D34" s="32" t="s">
        <v>13</v>
      </c>
      <c r="E34" s="32">
        <v>3.8136363640000002</v>
      </c>
      <c r="F34" s="32">
        <v>0</v>
      </c>
      <c r="G34" s="32">
        <v>1</v>
      </c>
      <c r="H34" s="32">
        <v>3.8136363640000002</v>
      </c>
      <c r="I34" s="32">
        <f t="shared" si="0"/>
        <v>303.33788611661703</v>
      </c>
      <c r="J34" s="32">
        <f t="shared" si="3"/>
        <v>2.6695454548000002</v>
      </c>
      <c r="K34" s="32">
        <f t="shared" si="1"/>
        <v>1.3347727274000001</v>
      </c>
      <c r="L34" s="32">
        <f t="shared" si="2"/>
        <v>404.88713757562755</v>
      </c>
      <c r="N34" s="40" t="s">
        <v>17</v>
      </c>
      <c r="O34" s="39">
        <v>1771.8503517136664</v>
      </c>
      <c r="P34"/>
    </row>
    <row r="35" spans="2:16" x14ac:dyDescent="0.3">
      <c r="B35" s="41">
        <v>40386</v>
      </c>
      <c r="C35" s="32" t="s">
        <v>7</v>
      </c>
      <c r="D35" s="32" t="s">
        <v>14</v>
      </c>
      <c r="E35" s="32">
        <v>4.1479999999999997</v>
      </c>
      <c r="F35" s="32">
        <v>0</v>
      </c>
      <c r="G35" s="32">
        <v>1</v>
      </c>
      <c r="H35" s="32">
        <v>4.1479999999999997</v>
      </c>
      <c r="I35" s="32">
        <f t="shared" si="0"/>
        <v>277.30412548633291</v>
      </c>
      <c r="J35" s="32">
        <f t="shared" si="3"/>
        <v>2.9036</v>
      </c>
      <c r="K35" s="32">
        <f t="shared" si="1"/>
        <v>1.4518</v>
      </c>
      <c r="L35" s="32">
        <f t="shared" si="2"/>
        <v>402.59012938105809</v>
      </c>
      <c r="N35" s="40" t="s">
        <v>26</v>
      </c>
      <c r="O35" s="39">
        <v>1319.2738133510109</v>
      </c>
    </row>
    <row r="36" spans="2:16" x14ac:dyDescent="0.3">
      <c r="B36" s="41">
        <v>40386</v>
      </c>
      <c r="C36" s="32" t="s">
        <v>7</v>
      </c>
      <c r="D36" s="32" t="s">
        <v>15</v>
      </c>
      <c r="E36" s="32">
        <v>4.1381249999999996</v>
      </c>
      <c r="F36" s="32">
        <v>0</v>
      </c>
      <c r="G36" s="32">
        <v>1</v>
      </c>
      <c r="H36" s="32">
        <v>4.1381249999999996</v>
      </c>
      <c r="I36" s="32">
        <f t="shared" si="0"/>
        <v>278.07299912731719</v>
      </c>
      <c r="J36" s="32">
        <f t="shared" si="3"/>
        <v>2.8966874999999996</v>
      </c>
      <c r="K36" s="32">
        <f t="shared" si="1"/>
        <v>1.4483437499999998</v>
      </c>
      <c r="L36" s="32">
        <f t="shared" si="2"/>
        <v>402.74529032980524</v>
      </c>
      <c r="N36" s="40" t="s">
        <v>27</v>
      </c>
      <c r="O36" s="39">
        <v>1463.8182972136465</v>
      </c>
    </row>
    <row r="37" spans="2:16" x14ac:dyDescent="0.3">
      <c r="B37" s="41">
        <v>40386</v>
      </c>
      <c r="C37" s="32" t="s">
        <v>7</v>
      </c>
      <c r="D37" s="32" t="s">
        <v>16</v>
      </c>
      <c r="E37" s="32">
        <v>4.1381249999999996</v>
      </c>
      <c r="F37" s="32">
        <v>0</v>
      </c>
      <c r="G37" s="32">
        <v>1</v>
      </c>
      <c r="H37" s="32">
        <v>4.1381249999999996</v>
      </c>
      <c r="I37" s="32">
        <f t="shared" si="0"/>
        <v>278.07299912731719</v>
      </c>
      <c r="J37" s="32">
        <f t="shared" si="3"/>
        <v>2.8966874999999996</v>
      </c>
      <c r="K37" s="32">
        <f t="shared" si="1"/>
        <v>1.4483437499999998</v>
      </c>
      <c r="L37" s="32">
        <f t="shared" si="2"/>
        <v>402.74529032980524</v>
      </c>
      <c r="N37" s="40" t="s">
        <v>28</v>
      </c>
      <c r="O37" s="39">
        <v>1413.6435785171961</v>
      </c>
    </row>
    <row r="38" spans="2:16" x14ac:dyDescent="0.3">
      <c r="B38" s="41">
        <v>40386</v>
      </c>
      <c r="C38" s="32" t="s">
        <v>7</v>
      </c>
      <c r="D38" s="32" t="s">
        <v>17</v>
      </c>
      <c r="E38" s="32">
        <v>4.4866666669999997</v>
      </c>
      <c r="F38" s="32">
        <v>0</v>
      </c>
      <c r="G38" s="32">
        <v>1</v>
      </c>
      <c r="H38" s="32">
        <v>4.4866666669999997</v>
      </c>
      <c r="I38" s="32">
        <f t="shared" si="0"/>
        <v>250.935328186455</v>
      </c>
      <c r="J38" s="32">
        <f t="shared" si="3"/>
        <v>3.1406666668999996</v>
      </c>
      <c r="K38" s="32">
        <f t="shared" si="1"/>
        <v>1.5703333334499998</v>
      </c>
      <c r="L38" s="32">
        <f t="shared" si="2"/>
        <v>394.05211039140556</v>
      </c>
      <c r="N38" s="40" t="s">
        <v>49</v>
      </c>
      <c r="O38" s="39">
        <v>32232.891453502583</v>
      </c>
    </row>
    <row r="39" spans="2:16" x14ac:dyDescent="0.3">
      <c r="B39" s="41">
        <v>40386</v>
      </c>
      <c r="C39" s="32" t="s">
        <v>18</v>
      </c>
      <c r="D39" s="32" t="s">
        <v>19</v>
      </c>
      <c r="E39" s="32">
        <v>3.1469999999999998</v>
      </c>
      <c r="F39" s="32">
        <v>0</v>
      </c>
      <c r="G39" s="32">
        <v>0</v>
      </c>
      <c r="H39" s="32">
        <v>0</v>
      </c>
      <c r="I39" s="32">
        <f t="shared" si="0"/>
        <v>268.59837162667776</v>
      </c>
      <c r="J39" s="32">
        <f t="shared" si="3"/>
        <v>2.2028999999999996</v>
      </c>
      <c r="K39" s="32">
        <f t="shared" si="1"/>
        <v>1.1014499999999998</v>
      </c>
      <c r="L39" s="32">
        <f t="shared" si="2"/>
        <v>295.84767642820418</v>
      </c>
    </row>
    <row r="40" spans="2:16" x14ac:dyDescent="0.3">
      <c r="B40" s="41">
        <v>40386</v>
      </c>
      <c r="C40" s="32" t="s">
        <v>18</v>
      </c>
      <c r="D40" s="32" t="s">
        <v>20</v>
      </c>
      <c r="E40" s="32">
        <v>3.7450000000000001</v>
      </c>
      <c r="F40" s="32">
        <v>0</v>
      </c>
      <c r="G40" s="32">
        <v>0</v>
      </c>
      <c r="H40" s="32">
        <v>0</v>
      </c>
      <c r="I40" s="32">
        <f t="shared" si="0"/>
        <v>248.04823497977074</v>
      </c>
      <c r="J40" s="32">
        <f t="shared" si="3"/>
        <v>2.6215000000000002</v>
      </c>
      <c r="K40" s="32">
        <f t="shared" si="1"/>
        <v>1.3107500000000001</v>
      </c>
      <c r="L40" s="32">
        <f t="shared" si="2"/>
        <v>325.12922399973451</v>
      </c>
    </row>
    <row r="41" spans="2:16" x14ac:dyDescent="0.3">
      <c r="B41" s="41">
        <v>40386</v>
      </c>
      <c r="C41" s="32" t="s">
        <v>18</v>
      </c>
      <c r="D41" s="32" t="s">
        <v>21</v>
      </c>
      <c r="E41" s="32">
        <v>3.1469999999999998</v>
      </c>
      <c r="F41" s="32">
        <v>0</v>
      </c>
      <c r="G41" s="32">
        <v>0</v>
      </c>
      <c r="H41" s="32">
        <v>0</v>
      </c>
      <c r="I41" s="32">
        <f t="shared" ref="I41:I72" si="4">$C$6+SUMPRODUCT($D$6:$G$6,E41:H41)</f>
        <v>268.59837162667776</v>
      </c>
      <c r="J41" s="32">
        <f t="shared" si="3"/>
        <v>2.2028999999999996</v>
      </c>
      <c r="K41" s="32">
        <f t="shared" ref="K41:K72" si="5">J41-J41*0.5</f>
        <v>1.1014499999999998</v>
      </c>
      <c r="L41" s="32">
        <f t="shared" ref="L41:L72" si="6">(J41-K41)*I41</f>
        <v>295.84767642820418</v>
      </c>
    </row>
    <row r="42" spans="2:16" x14ac:dyDescent="0.3">
      <c r="B42" s="41">
        <v>40386</v>
      </c>
      <c r="C42" s="32" t="s">
        <v>18</v>
      </c>
      <c r="D42" s="32" t="s">
        <v>22</v>
      </c>
      <c r="E42" s="32">
        <v>3.78</v>
      </c>
      <c r="F42" s="32">
        <v>0</v>
      </c>
      <c r="G42" s="32">
        <v>0</v>
      </c>
      <c r="H42" s="32">
        <v>0</v>
      </c>
      <c r="I42" s="32">
        <f t="shared" si="4"/>
        <v>246.84546778471767</v>
      </c>
      <c r="J42" s="32">
        <f t="shared" si="3"/>
        <v>2.6459999999999999</v>
      </c>
      <c r="K42" s="32">
        <f t="shared" si="5"/>
        <v>1.323</v>
      </c>
      <c r="L42" s="32">
        <f t="shared" si="6"/>
        <v>326.57655387918146</v>
      </c>
    </row>
    <row r="43" spans="2:16" x14ac:dyDescent="0.3">
      <c r="B43" s="41">
        <v>40386</v>
      </c>
      <c r="C43" s="32" t="s">
        <v>18</v>
      </c>
      <c r="D43" s="32" t="s">
        <v>23</v>
      </c>
      <c r="E43" s="32">
        <v>4.1790000000000003</v>
      </c>
      <c r="F43" s="32">
        <v>0</v>
      </c>
      <c r="G43" s="32">
        <v>0</v>
      </c>
      <c r="H43" s="32">
        <v>0</v>
      </c>
      <c r="I43" s="32">
        <f t="shared" si="4"/>
        <v>233.13392176111245</v>
      </c>
      <c r="J43" s="32">
        <f t="shared" si="3"/>
        <v>2.9253</v>
      </c>
      <c r="K43" s="32">
        <f t="shared" si="5"/>
        <v>1.46265</v>
      </c>
      <c r="L43" s="32">
        <f t="shared" si="6"/>
        <v>340.99333066389113</v>
      </c>
    </row>
    <row r="44" spans="2:16" x14ac:dyDescent="0.3">
      <c r="B44" s="41">
        <v>40386</v>
      </c>
      <c r="C44" s="32" t="s">
        <v>18</v>
      </c>
      <c r="D44" s="32" t="s">
        <v>24</v>
      </c>
      <c r="E44" s="32">
        <v>4.6224999999999996</v>
      </c>
      <c r="F44" s="32">
        <v>0</v>
      </c>
      <c r="G44" s="32">
        <v>0</v>
      </c>
      <c r="H44" s="32">
        <v>0</v>
      </c>
      <c r="I44" s="32">
        <f t="shared" si="4"/>
        <v>217.89314316093979</v>
      </c>
      <c r="J44" s="32">
        <f t="shared" si="3"/>
        <v>3.2357499999999995</v>
      </c>
      <c r="K44" s="32">
        <f t="shared" si="5"/>
        <v>1.6178749999999997</v>
      </c>
      <c r="L44" s="32">
        <f t="shared" si="6"/>
        <v>352.52386899150542</v>
      </c>
    </row>
    <row r="45" spans="2:16" x14ac:dyDescent="0.3">
      <c r="B45" s="41">
        <v>40386</v>
      </c>
      <c r="C45" s="32" t="s">
        <v>18</v>
      </c>
      <c r="D45" s="32" t="s">
        <v>25</v>
      </c>
      <c r="E45" s="32">
        <v>4.0162500000000003</v>
      </c>
      <c r="F45" s="32">
        <v>0</v>
      </c>
      <c r="G45" s="32">
        <v>0</v>
      </c>
      <c r="H45" s="32">
        <v>0</v>
      </c>
      <c r="I45" s="32">
        <f t="shared" si="4"/>
        <v>238.7267892181093</v>
      </c>
      <c r="J45" s="32">
        <f t="shared" si="3"/>
        <v>2.811375</v>
      </c>
      <c r="K45" s="32">
        <f t="shared" si="5"/>
        <v>1.4056875</v>
      </c>
      <c r="L45" s="32">
        <f t="shared" si="6"/>
        <v>335.57526351903101</v>
      </c>
    </row>
    <row r="46" spans="2:16" x14ac:dyDescent="0.3">
      <c r="B46" s="41">
        <v>40386</v>
      </c>
      <c r="C46" s="32" t="s">
        <v>18</v>
      </c>
      <c r="D46" s="32" t="s">
        <v>26</v>
      </c>
      <c r="E46" s="32">
        <v>3.1419999999999999</v>
      </c>
      <c r="F46" s="32">
        <v>0</v>
      </c>
      <c r="G46" s="32">
        <v>0</v>
      </c>
      <c r="H46" s="32">
        <v>0</v>
      </c>
      <c r="I46" s="32">
        <f t="shared" si="4"/>
        <v>268.77019551168536</v>
      </c>
      <c r="J46" s="32">
        <f t="shared" si="3"/>
        <v>2.1993999999999998</v>
      </c>
      <c r="K46" s="32">
        <f t="shared" si="5"/>
        <v>1.0996999999999999</v>
      </c>
      <c r="L46" s="32">
        <f t="shared" si="6"/>
        <v>295.56658400420037</v>
      </c>
    </row>
    <row r="47" spans="2:16" x14ac:dyDescent="0.3">
      <c r="B47" s="41">
        <v>40386</v>
      </c>
      <c r="C47" s="32" t="s">
        <v>18</v>
      </c>
      <c r="D47" s="32" t="s">
        <v>27</v>
      </c>
      <c r="E47" s="32">
        <v>3.7450000000000001</v>
      </c>
      <c r="F47" s="32">
        <v>0</v>
      </c>
      <c r="G47" s="32">
        <v>0</v>
      </c>
      <c r="H47" s="32">
        <v>0</v>
      </c>
      <c r="I47" s="32">
        <f t="shared" si="4"/>
        <v>248.04823497977074</v>
      </c>
      <c r="J47" s="32">
        <f t="shared" si="3"/>
        <v>2.6215000000000002</v>
      </c>
      <c r="K47" s="32">
        <f t="shared" si="5"/>
        <v>1.3107500000000001</v>
      </c>
      <c r="L47" s="32">
        <f t="shared" si="6"/>
        <v>325.12922399973451</v>
      </c>
    </row>
    <row r="48" spans="2:16" x14ac:dyDescent="0.3">
      <c r="B48" s="41">
        <v>40386</v>
      </c>
      <c r="C48" s="32" t="s">
        <v>18</v>
      </c>
      <c r="D48" s="32" t="s">
        <v>28</v>
      </c>
      <c r="E48" s="32">
        <v>3.5185714290000001</v>
      </c>
      <c r="F48" s="32">
        <v>0</v>
      </c>
      <c r="G48" s="32">
        <v>0</v>
      </c>
      <c r="H48" s="32">
        <v>0</v>
      </c>
      <c r="I48" s="32">
        <f t="shared" si="4"/>
        <v>255.82940232895783</v>
      </c>
      <c r="J48" s="32">
        <f t="shared" si="3"/>
        <v>2.4630000003000001</v>
      </c>
      <c r="K48" s="32">
        <f t="shared" si="5"/>
        <v>1.2315000001500001</v>
      </c>
      <c r="L48" s="32">
        <f t="shared" si="6"/>
        <v>315.05390900648598</v>
      </c>
    </row>
    <row r="49" spans="2:12" x14ac:dyDescent="0.3">
      <c r="B49" s="41">
        <v>40393</v>
      </c>
      <c r="C49" s="32" t="s">
        <v>7</v>
      </c>
      <c r="D49" s="32" t="s">
        <v>8</v>
      </c>
      <c r="E49" s="32">
        <v>3.556923077</v>
      </c>
      <c r="F49" s="32">
        <v>0</v>
      </c>
      <c r="G49" s="32">
        <v>1</v>
      </c>
      <c r="H49" s="32">
        <v>3.556923077</v>
      </c>
      <c r="I49" s="32">
        <f t="shared" si="4"/>
        <v>323.32574228519707</v>
      </c>
      <c r="J49" s="32">
        <f t="shared" si="3"/>
        <v>2.4898461539000003</v>
      </c>
      <c r="K49" s="32">
        <f t="shared" si="5"/>
        <v>1.2449230769500002</v>
      </c>
      <c r="L49" s="32">
        <f t="shared" si="6"/>
        <v>402.51567794283028</v>
      </c>
    </row>
    <row r="50" spans="2:12" x14ac:dyDescent="0.3">
      <c r="B50" s="41">
        <v>40393</v>
      </c>
      <c r="C50" s="32" t="s">
        <v>7</v>
      </c>
      <c r="D50" s="32" t="s">
        <v>9</v>
      </c>
      <c r="E50" s="32">
        <v>3.8450000000000002</v>
      </c>
      <c r="F50" s="32">
        <v>0</v>
      </c>
      <c r="G50" s="32">
        <v>1</v>
      </c>
      <c r="H50" s="32">
        <v>3.8450000000000002</v>
      </c>
      <c r="I50" s="32">
        <f t="shared" si="4"/>
        <v>300.89589391349557</v>
      </c>
      <c r="J50" s="32">
        <f t="shared" si="3"/>
        <v>2.6915000000000004</v>
      </c>
      <c r="K50" s="32">
        <f t="shared" si="5"/>
        <v>1.3457500000000002</v>
      </c>
      <c r="L50" s="32">
        <f t="shared" si="6"/>
        <v>404.93064923408673</v>
      </c>
    </row>
    <row r="51" spans="2:12" x14ac:dyDescent="0.3">
      <c r="B51" s="41">
        <v>40393</v>
      </c>
      <c r="C51" s="32" t="s">
        <v>7</v>
      </c>
      <c r="D51" s="32" t="s">
        <v>10</v>
      </c>
      <c r="E51" s="32">
        <v>4.6806666669999997</v>
      </c>
      <c r="F51" s="32">
        <v>0</v>
      </c>
      <c r="G51" s="32">
        <v>1</v>
      </c>
      <c r="H51" s="32">
        <v>4.6806666669999997</v>
      </c>
      <c r="I51" s="32">
        <f t="shared" si="4"/>
        <v>235.83036754332113</v>
      </c>
      <c r="J51" s="32">
        <f t="shared" si="3"/>
        <v>3.2764666668999998</v>
      </c>
      <c r="K51" s="32">
        <f t="shared" si="5"/>
        <v>1.6382333334499999</v>
      </c>
      <c r="L51" s="32">
        <f t="shared" si="6"/>
        <v>386.34516914923364</v>
      </c>
    </row>
    <row r="52" spans="2:12" x14ac:dyDescent="0.3">
      <c r="B52" s="41">
        <v>40393</v>
      </c>
      <c r="C52" s="32" t="s">
        <v>7</v>
      </c>
      <c r="D52" s="32" t="s">
        <v>11</v>
      </c>
      <c r="E52" s="32">
        <v>4.5443749999999996</v>
      </c>
      <c r="F52" s="32">
        <v>0</v>
      </c>
      <c r="G52" s="32">
        <v>1</v>
      </c>
      <c r="H52" s="32">
        <v>4.5443749999999996</v>
      </c>
      <c r="I52" s="32">
        <f t="shared" si="4"/>
        <v>246.44212149188871</v>
      </c>
      <c r="J52" s="32">
        <f t="shared" si="3"/>
        <v>3.1810624999999995</v>
      </c>
      <c r="K52" s="32">
        <f t="shared" si="5"/>
        <v>1.5905312499999997</v>
      </c>
      <c r="L52" s="32">
        <f t="shared" si="6"/>
        <v>391.97389554914554</v>
      </c>
    </row>
    <row r="53" spans="2:12" x14ac:dyDescent="0.3">
      <c r="B53" s="41">
        <v>40393</v>
      </c>
      <c r="C53" s="32" t="s">
        <v>7</v>
      </c>
      <c r="D53" s="32" t="s">
        <v>12</v>
      </c>
      <c r="E53" s="32">
        <v>4.314666667</v>
      </c>
      <c r="F53" s="32">
        <v>0</v>
      </c>
      <c r="G53" s="32">
        <v>1</v>
      </c>
      <c r="H53" s="32">
        <v>4.314666667</v>
      </c>
      <c r="I53" s="32">
        <f t="shared" si="4"/>
        <v>264.32735514840869</v>
      </c>
      <c r="J53" s="32">
        <f t="shared" si="3"/>
        <v>3.0202666669</v>
      </c>
      <c r="K53" s="32">
        <f t="shared" si="5"/>
        <v>1.51013333345</v>
      </c>
      <c r="L53" s="32">
        <f t="shared" si="6"/>
        <v>399.16954995228843</v>
      </c>
    </row>
    <row r="54" spans="2:12" x14ac:dyDescent="0.3">
      <c r="B54" s="41">
        <v>40393</v>
      </c>
      <c r="C54" s="32" t="s">
        <v>7</v>
      </c>
      <c r="D54" s="32" t="s">
        <v>13</v>
      </c>
      <c r="E54" s="32">
        <v>3.8136363640000002</v>
      </c>
      <c r="F54" s="32">
        <v>0</v>
      </c>
      <c r="G54" s="32">
        <v>1</v>
      </c>
      <c r="H54" s="32">
        <v>3.8136363640000002</v>
      </c>
      <c r="I54" s="32">
        <f t="shared" si="4"/>
        <v>303.33788611661703</v>
      </c>
      <c r="J54" s="32">
        <f t="shared" si="3"/>
        <v>2.6695454548000002</v>
      </c>
      <c r="K54" s="32">
        <f t="shared" si="5"/>
        <v>1.3347727274000001</v>
      </c>
      <c r="L54" s="32">
        <f t="shared" si="6"/>
        <v>404.88713757562755</v>
      </c>
    </row>
    <row r="55" spans="2:12" x14ac:dyDescent="0.3">
      <c r="B55" s="41">
        <v>40393</v>
      </c>
      <c r="C55" s="32" t="s">
        <v>7</v>
      </c>
      <c r="D55" s="32" t="s">
        <v>14</v>
      </c>
      <c r="E55" s="32">
        <v>4.1479999999999997</v>
      </c>
      <c r="F55" s="32">
        <v>0</v>
      </c>
      <c r="G55" s="32">
        <v>1</v>
      </c>
      <c r="H55" s="32">
        <v>4.1479999999999997</v>
      </c>
      <c r="I55" s="32">
        <f t="shared" si="4"/>
        <v>277.30412548633291</v>
      </c>
      <c r="J55" s="32">
        <f t="shared" si="3"/>
        <v>2.9036</v>
      </c>
      <c r="K55" s="32">
        <f t="shared" si="5"/>
        <v>1.4518</v>
      </c>
      <c r="L55" s="32">
        <f t="shared" si="6"/>
        <v>402.59012938105809</v>
      </c>
    </row>
    <row r="56" spans="2:12" x14ac:dyDescent="0.3">
      <c r="B56" s="41">
        <v>40393</v>
      </c>
      <c r="C56" s="32" t="s">
        <v>7</v>
      </c>
      <c r="D56" s="32" t="s">
        <v>15</v>
      </c>
      <c r="E56" s="32">
        <v>4.1381249999999996</v>
      </c>
      <c r="F56" s="32">
        <v>0</v>
      </c>
      <c r="G56" s="32">
        <v>1</v>
      </c>
      <c r="H56" s="32">
        <v>4.1381249999999996</v>
      </c>
      <c r="I56" s="32">
        <f t="shared" si="4"/>
        <v>278.07299912731719</v>
      </c>
      <c r="J56" s="32">
        <f t="shared" si="3"/>
        <v>2.8966874999999996</v>
      </c>
      <c r="K56" s="32">
        <f t="shared" si="5"/>
        <v>1.4483437499999998</v>
      </c>
      <c r="L56" s="32">
        <f t="shared" si="6"/>
        <v>402.74529032980524</v>
      </c>
    </row>
    <row r="57" spans="2:12" x14ac:dyDescent="0.3">
      <c r="B57" s="41">
        <v>40393</v>
      </c>
      <c r="C57" s="32" t="s">
        <v>7</v>
      </c>
      <c r="D57" s="32" t="s">
        <v>16</v>
      </c>
      <c r="E57" s="32">
        <v>4.1381249999999996</v>
      </c>
      <c r="F57" s="32">
        <v>0</v>
      </c>
      <c r="G57" s="32">
        <v>1</v>
      </c>
      <c r="H57" s="32">
        <v>4.1381249999999996</v>
      </c>
      <c r="I57" s="32">
        <f t="shared" si="4"/>
        <v>278.07299912731719</v>
      </c>
      <c r="J57" s="32">
        <f t="shared" si="3"/>
        <v>2.8966874999999996</v>
      </c>
      <c r="K57" s="32">
        <f t="shared" si="5"/>
        <v>1.4483437499999998</v>
      </c>
      <c r="L57" s="32">
        <f t="shared" si="6"/>
        <v>402.74529032980524</v>
      </c>
    </row>
    <row r="58" spans="2:12" x14ac:dyDescent="0.3">
      <c r="B58" s="41">
        <v>40393</v>
      </c>
      <c r="C58" s="32" t="s">
        <v>7</v>
      </c>
      <c r="D58" s="32" t="s">
        <v>17</v>
      </c>
      <c r="E58" s="32">
        <v>4.4866666669999997</v>
      </c>
      <c r="F58" s="32">
        <v>0</v>
      </c>
      <c r="G58" s="32">
        <v>1</v>
      </c>
      <c r="H58" s="32">
        <v>4.4866666669999997</v>
      </c>
      <c r="I58" s="32">
        <f t="shared" si="4"/>
        <v>250.935328186455</v>
      </c>
      <c r="J58" s="32">
        <f t="shared" si="3"/>
        <v>3.1406666668999996</v>
      </c>
      <c r="K58" s="32">
        <f t="shared" si="5"/>
        <v>1.5703333334499998</v>
      </c>
      <c r="L58" s="32">
        <f t="shared" si="6"/>
        <v>394.05211039140556</v>
      </c>
    </row>
    <row r="59" spans="2:12" x14ac:dyDescent="0.3">
      <c r="B59" s="41">
        <v>40393</v>
      </c>
      <c r="C59" s="32" t="s">
        <v>18</v>
      </c>
      <c r="D59" s="32" t="s">
        <v>19</v>
      </c>
      <c r="E59" s="32">
        <v>3.1469999999999998</v>
      </c>
      <c r="F59" s="32">
        <v>0</v>
      </c>
      <c r="G59" s="32">
        <v>0</v>
      </c>
      <c r="H59" s="32">
        <v>0</v>
      </c>
      <c r="I59" s="32">
        <f t="shared" si="4"/>
        <v>268.59837162667776</v>
      </c>
      <c r="J59" s="32">
        <f t="shared" si="3"/>
        <v>2.2028999999999996</v>
      </c>
      <c r="K59" s="32">
        <f t="shared" si="5"/>
        <v>1.1014499999999998</v>
      </c>
      <c r="L59" s="32">
        <f t="shared" si="6"/>
        <v>295.84767642820418</v>
      </c>
    </row>
    <row r="60" spans="2:12" x14ac:dyDescent="0.3">
      <c r="B60" s="41">
        <v>40393</v>
      </c>
      <c r="C60" s="32" t="s">
        <v>18</v>
      </c>
      <c r="D60" s="32" t="s">
        <v>20</v>
      </c>
      <c r="E60" s="32">
        <v>3.7450000000000001</v>
      </c>
      <c r="F60" s="32">
        <v>0</v>
      </c>
      <c r="G60" s="32">
        <v>0</v>
      </c>
      <c r="H60" s="32">
        <v>0</v>
      </c>
      <c r="I60" s="32">
        <f t="shared" si="4"/>
        <v>248.04823497977074</v>
      </c>
      <c r="J60" s="32">
        <f t="shared" si="3"/>
        <v>2.6215000000000002</v>
      </c>
      <c r="K60" s="32">
        <f t="shared" si="5"/>
        <v>1.3107500000000001</v>
      </c>
      <c r="L60" s="32">
        <f t="shared" si="6"/>
        <v>325.12922399973451</v>
      </c>
    </row>
    <row r="61" spans="2:12" x14ac:dyDescent="0.3">
      <c r="B61" s="41">
        <v>40393</v>
      </c>
      <c r="C61" s="32" t="s">
        <v>18</v>
      </c>
      <c r="D61" s="32" t="s">
        <v>21</v>
      </c>
      <c r="E61" s="32">
        <v>3.1469999999999998</v>
      </c>
      <c r="F61" s="32">
        <v>0</v>
      </c>
      <c r="G61" s="32">
        <v>0</v>
      </c>
      <c r="H61" s="32">
        <v>0</v>
      </c>
      <c r="I61" s="32">
        <f t="shared" si="4"/>
        <v>268.59837162667776</v>
      </c>
      <c r="J61" s="32">
        <f t="shared" si="3"/>
        <v>2.2028999999999996</v>
      </c>
      <c r="K61" s="32">
        <f t="shared" si="5"/>
        <v>1.1014499999999998</v>
      </c>
      <c r="L61" s="32">
        <f t="shared" si="6"/>
        <v>295.84767642820418</v>
      </c>
    </row>
    <row r="62" spans="2:12" x14ac:dyDescent="0.3">
      <c r="B62" s="41">
        <v>40393</v>
      </c>
      <c r="C62" s="32" t="s">
        <v>18</v>
      </c>
      <c r="D62" s="32" t="s">
        <v>22</v>
      </c>
      <c r="E62" s="32">
        <v>3.78</v>
      </c>
      <c r="F62" s="32">
        <v>0</v>
      </c>
      <c r="G62" s="32">
        <v>0</v>
      </c>
      <c r="H62" s="32">
        <v>0</v>
      </c>
      <c r="I62" s="32">
        <f t="shared" si="4"/>
        <v>246.84546778471767</v>
      </c>
      <c r="J62" s="32">
        <f t="shared" si="3"/>
        <v>2.6459999999999999</v>
      </c>
      <c r="K62" s="32">
        <f t="shared" si="5"/>
        <v>1.323</v>
      </c>
      <c r="L62" s="32">
        <f t="shared" si="6"/>
        <v>326.57655387918146</v>
      </c>
    </row>
    <row r="63" spans="2:12" x14ac:dyDescent="0.3">
      <c r="B63" s="41">
        <v>40393</v>
      </c>
      <c r="C63" s="32" t="s">
        <v>18</v>
      </c>
      <c r="D63" s="32" t="s">
        <v>23</v>
      </c>
      <c r="E63" s="32">
        <v>4.1790000000000003</v>
      </c>
      <c r="F63" s="32">
        <v>0</v>
      </c>
      <c r="G63" s="32">
        <v>0</v>
      </c>
      <c r="H63" s="32">
        <v>0</v>
      </c>
      <c r="I63" s="32">
        <f t="shared" si="4"/>
        <v>233.13392176111245</v>
      </c>
      <c r="J63" s="32">
        <f t="shared" si="3"/>
        <v>2.9253</v>
      </c>
      <c r="K63" s="32">
        <f t="shared" si="5"/>
        <v>1.46265</v>
      </c>
      <c r="L63" s="32">
        <f t="shared" si="6"/>
        <v>340.99333066389113</v>
      </c>
    </row>
    <row r="64" spans="2:12" x14ac:dyDescent="0.3">
      <c r="B64" s="41">
        <v>40393</v>
      </c>
      <c r="C64" s="32" t="s">
        <v>18</v>
      </c>
      <c r="D64" s="32" t="s">
        <v>24</v>
      </c>
      <c r="E64" s="32">
        <v>4.6224999999999996</v>
      </c>
      <c r="F64" s="32">
        <v>0</v>
      </c>
      <c r="G64" s="32">
        <v>0</v>
      </c>
      <c r="H64" s="32">
        <v>0</v>
      </c>
      <c r="I64" s="32">
        <f t="shared" si="4"/>
        <v>217.89314316093979</v>
      </c>
      <c r="J64" s="32">
        <f t="shared" si="3"/>
        <v>3.2357499999999995</v>
      </c>
      <c r="K64" s="32">
        <f t="shared" si="5"/>
        <v>1.6178749999999997</v>
      </c>
      <c r="L64" s="32">
        <f t="shared" si="6"/>
        <v>352.52386899150542</v>
      </c>
    </row>
    <row r="65" spans="2:12" x14ac:dyDescent="0.3">
      <c r="B65" s="41">
        <v>40393</v>
      </c>
      <c r="C65" s="32" t="s">
        <v>18</v>
      </c>
      <c r="D65" s="32" t="s">
        <v>25</v>
      </c>
      <c r="E65" s="32">
        <v>4.0162500000000003</v>
      </c>
      <c r="F65" s="32">
        <v>0</v>
      </c>
      <c r="G65" s="32">
        <v>0</v>
      </c>
      <c r="H65" s="32">
        <v>0</v>
      </c>
      <c r="I65" s="32">
        <f t="shared" si="4"/>
        <v>238.7267892181093</v>
      </c>
      <c r="J65" s="32">
        <f t="shared" si="3"/>
        <v>2.811375</v>
      </c>
      <c r="K65" s="32">
        <f t="shared" si="5"/>
        <v>1.4056875</v>
      </c>
      <c r="L65" s="32">
        <f t="shared" si="6"/>
        <v>335.57526351903101</v>
      </c>
    </row>
    <row r="66" spans="2:12" x14ac:dyDescent="0.3">
      <c r="B66" s="41">
        <v>40393</v>
      </c>
      <c r="C66" s="32" t="s">
        <v>18</v>
      </c>
      <c r="D66" s="32" t="s">
        <v>26</v>
      </c>
      <c r="E66" s="32">
        <v>3.1419999999999999</v>
      </c>
      <c r="F66" s="32">
        <v>0</v>
      </c>
      <c r="G66" s="32">
        <v>0</v>
      </c>
      <c r="H66" s="32">
        <v>0</v>
      </c>
      <c r="I66" s="32">
        <f t="shared" si="4"/>
        <v>268.77019551168536</v>
      </c>
      <c r="J66" s="32">
        <f t="shared" si="3"/>
        <v>2.1993999999999998</v>
      </c>
      <c r="K66" s="32">
        <f t="shared" si="5"/>
        <v>1.0996999999999999</v>
      </c>
      <c r="L66" s="32">
        <f t="shared" si="6"/>
        <v>295.56658400420037</v>
      </c>
    </row>
    <row r="67" spans="2:12" x14ac:dyDescent="0.3">
      <c r="B67" s="41">
        <v>40393</v>
      </c>
      <c r="C67" s="32" t="s">
        <v>18</v>
      </c>
      <c r="D67" s="32" t="s">
        <v>27</v>
      </c>
      <c r="E67" s="32">
        <v>3.7450000000000001</v>
      </c>
      <c r="F67" s="32">
        <v>0</v>
      </c>
      <c r="G67" s="32">
        <v>0</v>
      </c>
      <c r="H67" s="32">
        <v>0</v>
      </c>
      <c r="I67" s="32">
        <f t="shared" si="4"/>
        <v>248.04823497977074</v>
      </c>
      <c r="J67" s="32">
        <f t="shared" si="3"/>
        <v>2.6215000000000002</v>
      </c>
      <c r="K67" s="32">
        <f t="shared" si="5"/>
        <v>1.3107500000000001</v>
      </c>
      <c r="L67" s="32">
        <f t="shared" si="6"/>
        <v>325.12922399973451</v>
      </c>
    </row>
    <row r="68" spans="2:12" x14ac:dyDescent="0.3">
      <c r="B68" s="41">
        <v>40393</v>
      </c>
      <c r="C68" s="32" t="s">
        <v>18</v>
      </c>
      <c r="D68" s="32" t="s">
        <v>28</v>
      </c>
      <c r="E68" s="32">
        <v>3.5185714290000001</v>
      </c>
      <c r="F68" s="32">
        <v>0</v>
      </c>
      <c r="G68" s="32">
        <v>0</v>
      </c>
      <c r="H68" s="32">
        <v>0</v>
      </c>
      <c r="I68" s="32">
        <f t="shared" si="4"/>
        <v>255.82940232895783</v>
      </c>
      <c r="J68" s="32">
        <f t="shared" si="3"/>
        <v>2.4630000003000001</v>
      </c>
      <c r="K68" s="32">
        <f t="shared" si="5"/>
        <v>1.2315000001500001</v>
      </c>
      <c r="L68" s="32">
        <f t="shared" si="6"/>
        <v>315.05390900648598</v>
      </c>
    </row>
    <row r="69" spans="2:12" x14ac:dyDescent="0.3">
      <c r="B69" s="41">
        <v>40400</v>
      </c>
      <c r="C69" s="32" t="s">
        <v>7</v>
      </c>
      <c r="D69" s="32" t="s">
        <v>8</v>
      </c>
      <c r="E69" s="32">
        <v>3.556923077</v>
      </c>
      <c r="F69" s="32">
        <v>0</v>
      </c>
      <c r="G69" s="32">
        <v>1</v>
      </c>
      <c r="H69" s="32">
        <v>3.556923077</v>
      </c>
      <c r="I69" s="32">
        <f t="shared" si="4"/>
        <v>323.32574228519707</v>
      </c>
      <c r="J69" s="32">
        <f t="shared" si="3"/>
        <v>2.4898461539000003</v>
      </c>
      <c r="K69" s="32">
        <f t="shared" si="5"/>
        <v>1.2449230769500002</v>
      </c>
      <c r="L69" s="32">
        <f t="shared" si="6"/>
        <v>402.51567794283028</v>
      </c>
    </row>
    <row r="70" spans="2:12" x14ac:dyDescent="0.3">
      <c r="B70" s="41">
        <v>40400</v>
      </c>
      <c r="C70" s="32" t="s">
        <v>7</v>
      </c>
      <c r="D70" s="32" t="s">
        <v>9</v>
      </c>
      <c r="E70" s="32">
        <v>3.8450000000000002</v>
      </c>
      <c r="F70" s="32">
        <v>0</v>
      </c>
      <c r="G70" s="32">
        <v>1</v>
      </c>
      <c r="H70" s="32">
        <v>3.8450000000000002</v>
      </c>
      <c r="I70" s="32">
        <f t="shared" si="4"/>
        <v>300.89589391349557</v>
      </c>
      <c r="J70" s="32">
        <f t="shared" si="3"/>
        <v>2.6915000000000004</v>
      </c>
      <c r="K70" s="32">
        <f t="shared" si="5"/>
        <v>1.3457500000000002</v>
      </c>
      <c r="L70" s="32">
        <f t="shared" si="6"/>
        <v>404.93064923408673</v>
      </c>
    </row>
    <row r="71" spans="2:12" x14ac:dyDescent="0.3">
      <c r="B71" s="41">
        <v>40400</v>
      </c>
      <c r="C71" s="32" t="s">
        <v>7</v>
      </c>
      <c r="D71" s="32" t="s">
        <v>10</v>
      </c>
      <c r="E71" s="32">
        <v>4.6806666669999997</v>
      </c>
      <c r="F71" s="32">
        <v>0</v>
      </c>
      <c r="G71" s="32">
        <v>1</v>
      </c>
      <c r="H71" s="32">
        <v>4.6806666669999997</v>
      </c>
      <c r="I71" s="32">
        <f t="shared" si="4"/>
        <v>235.83036754332113</v>
      </c>
      <c r="J71" s="32">
        <f t="shared" si="3"/>
        <v>3.2764666668999998</v>
      </c>
      <c r="K71" s="32">
        <f t="shared" si="5"/>
        <v>1.6382333334499999</v>
      </c>
      <c r="L71" s="32">
        <f t="shared" si="6"/>
        <v>386.34516914923364</v>
      </c>
    </row>
    <row r="72" spans="2:12" x14ac:dyDescent="0.3">
      <c r="B72" s="41">
        <v>40400</v>
      </c>
      <c r="C72" s="32" t="s">
        <v>7</v>
      </c>
      <c r="D72" s="32" t="s">
        <v>11</v>
      </c>
      <c r="E72" s="32">
        <v>4.5443749999999996</v>
      </c>
      <c r="F72" s="32">
        <v>0</v>
      </c>
      <c r="G72" s="32">
        <v>1</v>
      </c>
      <c r="H72" s="32">
        <v>4.5443749999999996</v>
      </c>
      <c r="I72" s="32">
        <f t="shared" si="4"/>
        <v>246.44212149188871</v>
      </c>
      <c r="J72" s="32">
        <f t="shared" si="3"/>
        <v>3.1810624999999995</v>
      </c>
      <c r="K72" s="32">
        <f t="shared" si="5"/>
        <v>1.5905312499999997</v>
      </c>
      <c r="L72" s="32">
        <f t="shared" si="6"/>
        <v>391.97389554914554</v>
      </c>
    </row>
    <row r="73" spans="2:12" x14ac:dyDescent="0.3">
      <c r="B73" s="41">
        <v>40400</v>
      </c>
      <c r="C73" s="32" t="s">
        <v>7</v>
      </c>
      <c r="D73" s="32" t="s">
        <v>12</v>
      </c>
      <c r="E73" s="32">
        <v>4.314666667</v>
      </c>
      <c r="F73" s="32">
        <v>0</v>
      </c>
      <c r="G73" s="32">
        <v>1</v>
      </c>
      <c r="H73" s="32">
        <v>4.314666667</v>
      </c>
      <c r="I73" s="32">
        <f t="shared" ref="I73:I88" si="7">$C$6+SUMPRODUCT($D$6:$G$6,E73:H73)</f>
        <v>264.32735514840869</v>
      </c>
      <c r="J73" s="32">
        <f t="shared" si="3"/>
        <v>3.0202666669</v>
      </c>
      <c r="K73" s="32">
        <f t="shared" ref="K73:K88" si="8">J73-J73*0.5</f>
        <v>1.51013333345</v>
      </c>
      <c r="L73" s="32">
        <f t="shared" ref="L73:L88" si="9">(J73-K73)*I73</f>
        <v>399.16954995228843</v>
      </c>
    </row>
    <row r="74" spans="2:12" x14ac:dyDescent="0.3">
      <c r="B74" s="41">
        <v>40400</v>
      </c>
      <c r="C74" s="32" t="s">
        <v>7</v>
      </c>
      <c r="D74" s="32" t="s">
        <v>13</v>
      </c>
      <c r="E74" s="32">
        <v>3.8136363640000002</v>
      </c>
      <c r="F74" s="32">
        <v>0</v>
      </c>
      <c r="G74" s="32">
        <v>1</v>
      </c>
      <c r="H74" s="32">
        <v>3.8136363640000002</v>
      </c>
      <c r="I74" s="32">
        <f t="shared" si="7"/>
        <v>303.33788611661703</v>
      </c>
      <c r="J74" s="32">
        <f t="shared" ref="J74:J88" si="10">E74-(E74*0.3)</f>
        <v>2.6695454548000002</v>
      </c>
      <c r="K74" s="32">
        <f t="shared" si="8"/>
        <v>1.3347727274000001</v>
      </c>
      <c r="L74" s="32">
        <f t="shared" si="9"/>
        <v>404.88713757562755</v>
      </c>
    </row>
    <row r="75" spans="2:12" x14ac:dyDescent="0.3">
      <c r="B75" s="41">
        <v>40400</v>
      </c>
      <c r="C75" s="32" t="s">
        <v>7</v>
      </c>
      <c r="D75" s="32" t="s">
        <v>14</v>
      </c>
      <c r="E75" s="32">
        <v>4.1479999999999997</v>
      </c>
      <c r="F75" s="32">
        <v>0</v>
      </c>
      <c r="G75" s="32">
        <v>1</v>
      </c>
      <c r="H75" s="32">
        <v>4.1479999999999997</v>
      </c>
      <c r="I75" s="32">
        <f t="shared" si="7"/>
        <v>277.30412548633291</v>
      </c>
      <c r="J75" s="32">
        <f t="shared" si="10"/>
        <v>2.9036</v>
      </c>
      <c r="K75" s="32">
        <f t="shared" si="8"/>
        <v>1.4518</v>
      </c>
      <c r="L75" s="32">
        <f t="shared" si="9"/>
        <v>402.59012938105809</v>
      </c>
    </row>
    <row r="76" spans="2:12" x14ac:dyDescent="0.3">
      <c r="B76" s="41">
        <v>40400</v>
      </c>
      <c r="C76" s="32" t="s">
        <v>7</v>
      </c>
      <c r="D76" s="32" t="s">
        <v>15</v>
      </c>
      <c r="E76" s="32">
        <v>4.1381249999999996</v>
      </c>
      <c r="F76" s="32">
        <v>0</v>
      </c>
      <c r="G76" s="32">
        <v>1</v>
      </c>
      <c r="H76" s="32">
        <v>4.1381249999999996</v>
      </c>
      <c r="I76" s="32">
        <f t="shared" si="7"/>
        <v>278.07299912731719</v>
      </c>
      <c r="J76" s="32">
        <f t="shared" si="10"/>
        <v>2.8966874999999996</v>
      </c>
      <c r="K76" s="32">
        <f t="shared" si="8"/>
        <v>1.4483437499999998</v>
      </c>
      <c r="L76" s="32">
        <f t="shared" si="9"/>
        <v>402.74529032980524</v>
      </c>
    </row>
    <row r="77" spans="2:12" x14ac:dyDescent="0.3">
      <c r="B77" s="41">
        <v>40400</v>
      </c>
      <c r="C77" s="32" t="s">
        <v>7</v>
      </c>
      <c r="D77" s="32" t="s">
        <v>16</v>
      </c>
      <c r="E77" s="32">
        <v>4.1381249999999996</v>
      </c>
      <c r="F77" s="32">
        <v>0</v>
      </c>
      <c r="G77" s="32">
        <v>1</v>
      </c>
      <c r="H77" s="32">
        <v>4.1381249999999996</v>
      </c>
      <c r="I77" s="32">
        <f t="shared" si="7"/>
        <v>278.07299912731719</v>
      </c>
      <c r="J77" s="32">
        <f t="shared" si="10"/>
        <v>2.8966874999999996</v>
      </c>
      <c r="K77" s="32">
        <f t="shared" si="8"/>
        <v>1.4483437499999998</v>
      </c>
      <c r="L77" s="32">
        <f t="shared" si="9"/>
        <v>402.74529032980524</v>
      </c>
    </row>
    <row r="78" spans="2:12" x14ac:dyDescent="0.3">
      <c r="B78" s="41">
        <v>40400</v>
      </c>
      <c r="C78" s="32" t="s">
        <v>7</v>
      </c>
      <c r="D78" s="32" t="s">
        <v>17</v>
      </c>
      <c r="E78" s="32">
        <v>4.4866666669999997</v>
      </c>
      <c r="F78" s="32">
        <v>0</v>
      </c>
      <c r="G78" s="32">
        <v>1</v>
      </c>
      <c r="H78" s="32">
        <v>4.4866666669999997</v>
      </c>
      <c r="I78" s="32">
        <f t="shared" si="7"/>
        <v>250.935328186455</v>
      </c>
      <c r="J78" s="32">
        <f t="shared" si="10"/>
        <v>3.1406666668999996</v>
      </c>
      <c r="K78" s="32">
        <f t="shared" si="8"/>
        <v>1.5703333334499998</v>
      </c>
      <c r="L78" s="32">
        <f t="shared" si="9"/>
        <v>394.05211039140556</v>
      </c>
    </row>
    <row r="79" spans="2:12" x14ac:dyDescent="0.3">
      <c r="B79" s="41">
        <v>40400</v>
      </c>
      <c r="C79" s="32" t="s">
        <v>18</v>
      </c>
      <c r="D79" s="32" t="s">
        <v>19</v>
      </c>
      <c r="E79" s="32">
        <v>3.1469999999999998</v>
      </c>
      <c r="F79" s="32">
        <v>0</v>
      </c>
      <c r="G79" s="32">
        <v>0</v>
      </c>
      <c r="H79" s="32">
        <v>0</v>
      </c>
      <c r="I79" s="32">
        <f t="shared" si="7"/>
        <v>268.59837162667776</v>
      </c>
      <c r="J79" s="32">
        <f t="shared" si="10"/>
        <v>2.2028999999999996</v>
      </c>
      <c r="K79" s="32">
        <f t="shared" si="8"/>
        <v>1.1014499999999998</v>
      </c>
      <c r="L79" s="32">
        <f t="shared" si="9"/>
        <v>295.84767642820418</v>
      </c>
    </row>
    <row r="80" spans="2:12" x14ac:dyDescent="0.3">
      <c r="B80" s="41">
        <v>40400</v>
      </c>
      <c r="C80" s="32" t="s">
        <v>18</v>
      </c>
      <c r="D80" s="32" t="s">
        <v>20</v>
      </c>
      <c r="E80" s="32">
        <v>3.7450000000000001</v>
      </c>
      <c r="F80" s="32">
        <v>0</v>
      </c>
      <c r="G80" s="32">
        <v>0</v>
      </c>
      <c r="H80" s="32">
        <v>0</v>
      </c>
      <c r="I80" s="32">
        <f t="shared" si="7"/>
        <v>248.04823497977074</v>
      </c>
      <c r="J80" s="32">
        <f t="shared" si="10"/>
        <v>2.6215000000000002</v>
      </c>
      <c r="K80" s="32">
        <f t="shared" si="8"/>
        <v>1.3107500000000001</v>
      </c>
      <c r="L80" s="32">
        <f t="shared" si="9"/>
        <v>325.12922399973451</v>
      </c>
    </row>
    <row r="81" spans="2:12" x14ac:dyDescent="0.3">
      <c r="B81" s="41">
        <v>40400</v>
      </c>
      <c r="C81" s="32" t="s">
        <v>18</v>
      </c>
      <c r="D81" s="32" t="s">
        <v>21</v>
      </c>
      <c r="E81" s="32">
        <v>3.1469999999999998</v>
      </c>
      <c r="F81" s="32">
        <v>0</v>
      </c>
      <c r="G81" s="32">
        <v>0</v>
      </c>
      <c r="H81" s="32">
        <v>0</v>
      </c>
      <c r="I81" s="32">
        <f t="shared" si="7"/>
        <v>268.59837162667776</v>
      </c>
      <c r="J81" s="32">
        <f t="shared" si="10"/>
        <v>2.2028999999999996</v>
      </c>
      <c r="K81" s="32">
        <f t="shared" si="8"/>
        <v>1.1014499999999998</v>
      </c>
      <c r="L81" s="32">
        <f t="shared" si="9"/>
        <v>295.84767642820418</v>
      </c>
    </row>
    <row r="82" spans="2:12" x14ac:dyDescent="0.3">
      <c r="B82" s="41">
        <v>40400</v>
      </c>
      <c r="C82" s="32" t="s">
        <v>18</v>
      </c>
      <c r="D82" s="32" t="s">
        <v>22</v>
      </c>
      <c r="E82" s="32">
        <v>3.78</v>
      </c>
      <c r="F82" s="32">
        <v>0</v>
      </c>
      <c r="G82" s="32">
        <v>0</v>
      </c>
      <c r="H82" s="32">
        <v>0</v>
      </c>
      <c r="I82" s="32">
        <f t="shared" si="7"/>
        <v>246.84546778471767</v>
      </c>
      <c r="J82" s="32">
        <f t="shared" si="10"/>
        <v>2.6459999999999999</v>
      </c>
      <c r="K82" s="32">
        <f t="shared" si="8"/>
        <v>1.323</v>
      </c>
      <c r="L82" s="32">
        <f t="shared" si="9"/>
        <v>326.57655387918146</v>
      </c>
    </row>
    <row r="83" spans="2:12" x14ac:dyDescent="0.3">
      <c r="B83" s="41">
        <v>40400</v>
      </c>
      <c r="C83" s="32" t="s">
        <v>18</v>
      </c>
      <c r="D83" s="32" t="s">
        <v>23</v>
      </c>
      <c r="E83" s="32">
        <v>4.1790000000000003</v>
      </c>
      <c r="F83" s="32">
        <v>0</v>
      </c>
      <c r="G83" s="32">
        <v>0</v>
      </c>
      <c r="H83" s="32">
        <v>0</v>
      </c>
      <c r="I83" s="32">
        <f t="shared" si="7"/>
        <v>233.13392176111245</v>
      </c>
      <c r="J83" s="32">
        <f t="shared" si="10"/>
        <v>2.9253</v>
      </c>
      <c r="K83" s="32">
        <f t="shared" si="8"/>
        <v>1.46265</v>
      </c>
      <c r="L83" s="32">
        <f t="shared" si="9"/>
        <v>340.99333066389113</v>
      </c>
    </row>
    <row r="84" spans="2:12" x14ac:dyDescent="0.3">
      <c r="B84" s="41">
        <v>40400</v>
      </c>
      <c r="C84" s="32" t="s">
        <v>18</v>
      </c>
      <c r="D84" s="32" t="s">
        <v>24</v>
      </c>
      <c r="E84" s="32">
        <v>4.6224999999999996</v>
      </c>
      <c r="F84" s="32">
        <v>0</v>
      </c>
      <c r="G84" s="32">
        <v>0</v>
      </c>
      <c r="H84" s="32">
        <v>0</v>
      </c>
      <c r="I84" s="32">
        <f t="shared" si="7"/>
        <v>217.89314316093979</v>
      </c>
      <c r="J84" s="32">
        <f t="shared" si="10"/>
        <v>3.2357499999999995</v>
      </c>
      <c r="K84" s="32">
        <f t="shared" si="8"/>
        <v>1.6178749999999997</v>
      </c>
      <c r="L84" s="32">
        <f t="shared" si="9"/>
        <v>352.52386899150542</v>
      </c>
    </row>
    <row r="85" spans="2:12" x14ac:dyDescent="0.3">
      <c r="B85" s="41">
        <v>40400</v>
      </c>
      <c r="C85" s="32" t="s">
        <v>18</v>
      </c>
      <c r="D85" s="32" t="s">
        <v>25</v>
      </c>
      <c r="E85" s="32">
        <v>4.0162500000000003</v>
      </c>
      <c r="F85" s="32">
        <v>0</v>
      </c>
      <c r="G85" s="32">
        <v>0</v>
      </c>
      <c r="H85" s="32">
        <v>0</v>
      </c>
      <c r="I85" s="32">
        <f t="shared" si="7"/>
        <v>238.7267892181093</v>
      </c>
      <c r="J85" s="32">
        <f t="shared" si="10"/>
        <v>2.811375</v>
      </c>
      <c r="K85" s="32">
        <f t="shared" si="8"/>
        <v>1.4056875</v>
      </c>
      <c r="L85" s="32">
        <f t="shared" si="9"/>
        <v>335.57526351903101</v>
      </c>
    </row>
    <row r="86" spans="2:12" x14ac:dyDescent="0.3">
      <c r="B86" s="41">
        <v>40400</v>
      </c>
      <c r="C86" s="32" t="s">
        <v>18</v>
      </c>
      <c r="D86" s="32" t="s">
        <v>26</v>
      </c>
      <c r="E86" s="32">
        <v>3.1419999999999999</v>
      </c>
      <c r="F86" s="32">
        <v>0</v>
      </c>
      <c r="G86" s="32">
        <v>0</v>
      </c>
      <c r="H86" s="32">
        <v>0</v>
      </c>
      <c r="I86" s="32">
        <f t="shared" si="7"/>
        <v>268.77019551168536</v>
      </c>
      <c r="J86" s="32">
        <f t="shared" si="10"/>
        <v>2.1993999999999998</v>
      </c>
      <c r="K86" s="32">
        <f t="shared" si="8"/>
        <v>1.0996999999999999</v>
      </c>
      <c r="L86" s="32">
        <f t="shared" si="9"/>
        <v>295.56658400420037</v>
      </c>
    </row>
    <row r="87" spans="2:12" x14ac:dyDescent="0.3">
      <c r="B87" s="41">
        <v>40400</v>
      </c>
      <c r="C87" s="32" t="s">
        <v>18</v>
      </c>
      <c r="D87" s="32" t="s">
        <v>27</v>
      </c>
      <c r="E87" s="32">
        <v>3.7450000000000001</v>
      </c>
      <c r="F87" s="32">
        <v>0</v>
      </c>
      <c r="G87" s="32">
        <v>0</v>
      </c>
      <c r="H87" s="32">
        <v>0</v>
      </c>
      <c r="I87" s="32">
        <f t="shared" si="7"/>
        <v>248.04823497977074</v>
      </c>
      <c r="J87" s="32">
        <f t="shared" si="10"/>
        <v>2.6215000000000002</v>
      </c>
      <c r="K87" s="32">
        <f t="shared" si="8"/>
        <v>1.3107500000000001</v>
      </c>
      <c r="L87" s="32">
        <f t="shared" si="9"/>
        <v>325.12922399973451</v>
      </c>
    </row>
    <row r="88" spans="2:12" x14ac:dyDescent="0.3">
      <c r="B88" s="41">
        <v>40400</v>
      </c>
      <c r="C88" s="32" t="s">
        <v>18</v>
      </c>
      <c r="D88" s="32" t="s">
        <v>28</v>
      </c>
      <c r="E88" s="32">
        <v>3.5185714290000001</v>
      </c>
      <c r="F88" s="32">
        <v>0</v>
      </c>
      <c r="G88" s="32">
        <v>0</v>
      </c>
      <c r="H88" s="32">
        <v>0</v>
      </c>
      <c r="I88" s="32">
        <f t="shared" si="7"/>
        <v>255.82940232895783</v>
      </c>
      <c r="J88" s="32">
        <f t="shared" si="10"/>
        <v>2.4630000003000001</v>
      </c>
      <c r="K88" s="32">
        <f t="shared" si="8"/>
        <v>1.2315000001500001</v>
      </c>
      <c r="L88" s="32">
        <f t="shared" si="9"/>
        <v>315.05390900648598</v>
      </c>
    </row>
  </sheetData>
  <mergeCells count="1">
    <mergeCell ref="B2:P3"/>
  </mergeCell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D11"/>
  <sheetViews>
    <sheetView workbookViewId="0">
      <selection activeCell="C15" sqref="C15"/>
    </sheetView>
  </sheetViews>
  <sheetFormatPr defaultRowHeight="14.4" x14ac:dyDescent="0.3"/>
  <cols>
    <col min="3" max="3" width="60.5546875" customWidth="1"/>
  </cols>
  <sheetData>
    <row r="2" spans="2:4" x14ac:dyDescent="0.3">
      <c r="B2" s="17" t="s">
        <v>29</v>
      </c>
      <c r="C2" s="17"/>
      <c r="D2" s="17"/>
    </row>
    <row r="3" spans="2:4" x14ac:dyDescent="0.3">
      <c r="B3" s="9">
        <v>1</v>
      </c>
      <c r="C3" s="16" t="s">
        <v>30</v>
      </c>
      <c r="D3" s="16"/>
    </row>
    <row r="4" spans="2:4" x14ac:dyDescent="0.3">
      <c r="B4" s="9">
        <v>2</v>
      </c>
      <c r="C4" s="16" t="s">
        <v>31</v>
      </c>
      <c r="D4" s="16"/>
    </row>
    <row r="5" spans="2:4" ht="14.4" customHeight="1" x14ac:dyDescent="0.3">
      <c r="B5" s="9">
        <v>3</v>
      </c>
      <c r="C5" s="16" t="s">
        <v>32</v>
      </c>
      <c r="D5" s="16"/>
    </row>
    <row r="6" spans="2:4" x14ac:dyDescent="0.3">
      <c r="B6" s="9">
        <v>4</v>
      </c>
      <c r="C6" s="16" t="s">
        <v>33</v>
      </c>
      <c r="D6" s="16"/>
    </row>
    <row r="10" spans="2:4" ht="14.4" customHeight="1" x14ac:dyDescent="0.3"/>
    <row r="11" spans="2:4" ht="14.4" customHeight="1" x14ac:dyDescent="0.3"/>
  </sheetData>
  <mergeCells count="5">
    <mergeCell ref="C6:D6"/>
    <mergeCell ref="B2:D2"/>
    <mergeCell ref="C3:D3"/>
    <mergeCell ref="C4:D4"/>
    <mergeCell ref="C5:D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77474X765"/>
  <dimension ref="A1:T111"/>
  <sheetViews>
    <sheetView workbookViewId="0">
      <selection activeCell="C3" sqref="C3"/>
    </sheetView>
  </sheetViews>
  <sheetFormatPr defaultRowHeight="14.4" x14ac:dyDescent="0.3"/>
  <cols>
    <col min="1" max="1" width="9.5546875" bestFit="1" customWidth="1"/>
  </cols>
  <sheetData>
    <row r="1" spans="1:20" s="7" customFormat="1" x14ac:dyDescent="0.3">
      <c r="A1" s="1" t="s">
        <v>0</v>
      </c>
      <c r="B1" s="2" t="s">
        <v>1</v>
      </c>
      <c r="C1" s="2" t="s">
        <v>2</v>
      </c>
      <c r="D1" s="3" t="s">
        <v>3</v>
      </c>
      <c r="E1" s="3" t="s">
        <v>4</v>
      </c>
      <c r="F1" s="3" t="s">
        <v>5</v>
      </c>
      <c r="G1" s="3" t="s">
        <v>6</v>
      </c>
      <c r="H1" s="8"/>
      <c r="I1" s="8"/>
      <c r="J1" s="8"/>
      <c r="K1" s="8"/>
      <c r="L1" s="8"/>
      <c r="M1" s="8"/>
      <c r="N1" s="8"/>
      <c r="O1" s="8"/>
      <c r="P1" s="8"/>
      <c r="Q1" s="8"/>
      <c r="R1" s="8"/>
      <c r="S1" s="8"/>
      <c r="T1" s="8"/>
    </row>
    <row r="2" spans="1:20" x14ac:dyDescent="0.3">
      <c r="A2" s="4">
        <v>40302</v>
      </c>
      <c r="B2" s="5" t="s">
        <v>7</v>
      </c>
      <c r="C2" s="5" t="s">
        <v>8</v>
      </c>
      <c r="D2" s="6">
        <v>270.7488999921228</v>
      </c>
      <c r="E2" s="6">
        <v>4.29</v>
      </c>
      <c r="F2" s="6">
        <v>0</v>
      </c>
      <c r="G2" s="6">
        <v>0</v>
      </c>
    </row>
    <row r="3" spans="1:20" x14ac:dyDescent="0.3">
      <c r="A3" s="4">
        <v>40309</v>
      </c>
      <c r="B3" s="5" t="s">
        <v>7</v>
      </c>
      <c r="C3" s="5" t="s">
        <v>8</v>
      </c>
      <c r="D3" s="6">
        <v>314.50582438280878</v>
      </c>
      <c r="E3" s="6">
        <v>4.29</v>
      </c>
      <c r="F3" s="6">
        <v>1</v>
      </c>
      <c r="G3" s="6">
        <v>0</v>
      </c>
    </row>
    <row r="4" spans="1:20" x14ac:dyDescent="0.3">
      <c r="A4" s="4">
        <v>40316</v>
      </c>
      <c r="B4" s="5" t="s">
        <v>7</v>
      </c>
      <c r="C4" s="5" t="s">
        <v>8</v>
      </c>
      <c r="D4" s="6">
        <v>390.60697916261392</v>
      </c>
      <c r="E4" s="6">
        <v>4.0858333330000001</v>
      </c>
      <c r="F4" s="6">
        <v>0</v>
      </c>
      <c r="G4" s="6">
        <v>1</v>
      </c>
    </row>
    <row r="5" spans="1:20" x14ac:dyDescent="0.3">
      <c r="A5" s="4">
        <v>40323</v>
      </c>
      <c r="B5" s="5" t="s">
        <v>7</v>
      </c>
      <c r="C5" s="5" t="s">
        <v>8</v>
      </c>
      <c r="D5" s="6">
        <v>249.86237982712225</v>
      </c>
      <c r="E5" s="6">
        <v>4.0858333330000001</v>
      </c>
      <c r="F5" s="6">
        <v>0</v>
      </c>
      <c r="G5" s="6">
        <v>1</v>
      </c>
    </row>
    <row r="6" spans="1:20" x14ac:dyDescent="0.3">
      <c r="A6" s="4">
        <v>40330</v>
      </c>
      <c r="B6" s="5" t="s">
        <v>7</v>
      </c>
      <c r="C6" s="5" t="s">
        <v>8</v>
      </c>
      <c r="D6" s="6">
        <v>222.03389430781561</v>
      </c>
      <c r="E6" s="6">
        <v>4.7931249999999999</v>
      </c>
      <c r="F6" s="6">
        <v>0</v>
      </c>
      <c r="G6" s="6">
        <v>1</v>
      </c>
    </row>
    <row r="7" spans="1:20" x14ac:dyDescent="0.3">
      <c r="A7" s="4">
        <v>40337</v>
      </c>
      <c r="B7" s="5" t="s">
        <v>7</v>
      </c>
      <c r="C7" s="5" t="s">
        <v>8</v>
      </c>
      <c r="D7" s="6">
        <v>276.35819705736077</v>
      </c>
      <c r="E7" s="6">
        <v>4.1471428570000004</v>
      </c>
      <c r="F7" s="6">
        <v>0</v>
      </c>
      <c r="G7" s="6">
        <v>0</v>
      </c>
    </row>
    <row r="8" spans="1:20" x14ac:dyDescent="0.3">
      <c r="A8" s="4">
        <v>40344</v>
      </c>
      <c r="B8" s="5" t="s">
        <v>7</v>
      </c>
      <c r="C8" s="5" t="s">
        <v>8</v>
      </c>
      <c r="D8" s="6">
        <v>294.86318135451683</v>
      </c>
      <c r="E8" s="6">
        <v>4.1471428570000004</v>
      </c>
      <c r="F8" s="6">
        <v>0</v>
      </c>
      <c r="G8" s="6">
        <v>0</v>
      </c>
    </row>
    <row r="9" spans="1:20" x14ac:dyDescent="0.3">
      <c r="A9" s="4">
        <v>40351</v>
      </c>
      <c r="B9" s="5" t="s">
        <v>7</v>
      </c>
      <c r="C9" s="5" t="s">
        <v>8</v>
      </c>
      <c r="D9" s="6">
        <v>383.45580710381228</v>
      </c>
      <c r="E9" s="6">
        <v>4.05</v>
      </c>
      <c r="F9" s="6">
        <v>1</v>
      </c>
      <c r="G9" s="6">
        <v>0</v>
      </c>
    </row>
    <row r="10" spans="1:20" x14ac:dyDescent="0.3">
      <c r="A10" s="4">
        <v>40358</v>
      </c>
      <c r="B10" s="5" t="s">
        <v>7</v>
      </c>
      <c r="C10" s="5" t="s">
        <v>8</v>
      </c>
      <c r="D10" s="6">
        <v>300.2942445751741</v>
      </c>
      <c r="E10" s="6">
        <v>4.05</v>
      </c>
      <c r="F10" s="6">
        <v>0</v>
      </c>
      <c r="G10" s="6">
        <v>1</v>
      </c>
    </row>
    <row r="11" spans="1:20" x14ac:dyDescent="0.3">
      <c r="A11" s="4">
        <v>40365</v>
      </c>
      <c r="B11" s="5" t="s">
        <v>7</v>
      </c>
      <c r="C11" s="5" t="s">
        <v>8</v>
      </c>
      <c r="D11" s="6">
        <v>296.74312209515341</v>
      </c>
      <c r="E11" s="6">
        <v>4.5813333329999999</v>
      </c>
      <c r="F11" s="6">
        <v>0</v>
      </c>
      <c r="G11" s="6">
        <v>1</v>
      </c>
    </row>
    <row r="12" spans="1:20" x14ac:dyDescent="0.3">
      <c r="A12" s="4">
        <v>40372</v>
      </c>
      <c r="B12" s="5" t="s">
        <v>7</v>
      </c>
      <c r="C12" s="5" t="s">
        <v>8</v>
      </c>
      <c r="D12" s="6">
        <v>429.79776568141511</v>
      </c>
      <c r="E12" s="6">
        <v>3.556923077</v>
      </c>
      <c r="F12" s="6">
        <v>0</v>
      </c>
      <c r="G12" s="6">
        <v>1</v>
      </c>
    </row>
    <row r="13" spans="1:20" x14ac:dyDescent="0.3">
      <c r="A13" s="4">
        <v>40302</v>
      </c>
      <c r="B13" s="5" t="s">
        <v>7</v>
      </c>
      <c r="C13" s="5" t="s">
        <v>9</v>
      </c>
      <c r="D13" s="6">
        <v>297.21708504560701</v>
      </c>
      <c r="E13" s="6">
        <v>4.29</v>
      </c>
      <c r="F13" s="6">
        <v>0</v>
      </c>
      <c r="G13" s="6">
        <v>0</v>
      </c>
    </row>
    <row r="14" spans="1:20" x14ac:dyDescent="0.3">
      <c r="A14" s="4">
        <v>40309</v>
      </c>
      <c r="B14" s="5" t="s">
        <v>7</v>
      </c>
      <c r="C14" s="5" t="s">
        <v>9</v>
      </c>
      <c r="D14" s="6">
        <v>268.40556671680145</v>
      </c>
      <c r="E14" s="6">
        <v>4.29</v>
      </c>
      <c r="F14" s="6">
        <v>0</v>
      </c>
      <c r="G14" s="6">
        <v>0</v>
      </c>
    </row>
    <row r="15" spans="1:20" x14ac:dyDescent="0.3">
      <c r="A15" s="4">
        <v>40316</v>
      </c>
      <c r="B15" s="5" t="s">
        <v>7</v>
      </c>
      <c r="C15" s="5" t="s">
        <v>9</v>
      </c>
      <c r="D15" s="6">
        <v>206.02798850125583</v>
      </c>
      <c r="E15" s="6">
        <v>4.0858333330000001</v>
      </c>
      <c r="F15" s="6">
        <v>0</v>
      </c>
      <c r="G15" s="6">
        <v>0</v>
      </c>
    </row>
    <row r="16" spans="1:20" x14ac:dyDescent="0.3">
      <c r="A16" s="4">
        <v>40323</v>
      </c>
      <c r="B16" s="5" t="s">
        <v>7</v>
      </c>
      <c r="C16" s="5" t="s">
        <v>9</v>
      </c>
      <c r="D16" s="6">
        <v>201.96734153603134</v>
      </c>
      <c r="E16" s="6">
        <v>4.0858333330000001</v>
      </c>
      <c r="F16" s="6">
        <v>0</v>
      </c>
      <c r="G16" s="6">
        <v>0</v>
      </c>
    </row>
    <row r="17" spans="1:7" x14ac:dyDescent="0.3">
      <c r="A17" s="4">
        <v>40330</v>
      </c>
      <c r="B17" s="5" t="s">
        <v>7</v>
      </c>
      <c r="C17" s="5" t="s">
        <v>9</v>
      </c>
      <c r="D17" s="6">
        <v>239.72697458725526</v>
      </c>
      <c r="E17" s="6">
        <v>3.84</v>
      </c>
      <c r="F17" s="6">
        <v>0</v>
      </c>
      <c r="G17" s="6">
        <v>0</v>
      </c>
    </row>
    <row r="18" spans="1:7" x14ac:dyDescent="0.3">
      <c r="A18" s="4">
        <v>40337</v>
      </c>
      <c r="B18" s="5" t="s">
        <v>7</v>
      </c>
      <c r="C18" s="5" t="s">
        <v>9</v>
      </c>
      <c r="D18" s="6">
        <v>171.39281859155261</v>
      </c>
      <c r="E18" s="6">
        <v>4.2592307690000002</v>
      </c>
      <c r="F18" s="6">
        <v>0</v>
      </c>
      <c r="G18" s="6">
        <v>0</v>
      </c>
    </row>
    <row r="19" spans="1:7" x14ac:dyDescent="0.3">
      <c r="A19" s="4">
        <v>40344</v>
      </c>
      <c r="B19" s="5" t="s">
        <v>7</v>
      </c>
      <c r="C19" s="5" t="s">
        <v>9</v>
      </c>
      <c r="D19" s="6">
        <v>172.74559451311936</v>
      </c>
      <c r="E19" s="6">
        <v>4.99</v>
      </c>
      <c r="F19" s="6">
        <v>0</v>
      </c>
      <c r="G19" s="6">
        <v>0</v>
      </c>
    </row>
    <row r="20" spans="1:7" x14ac:dyDescent="0.3">
      <c r="A20" s="4">
        <v>40351</v>
      </c>
      <c r="B20" s="5" t="s">
        <v>7</v>
      </c>
      <c r="C20" s="5" t="s">
        <v>9</v>
      </c>
      <c r="D20" s="6">
        <v>379.20412736310453</v>
      </c>
      <c r="E20" s="6">
        <v>3.7685714290000001</v>
      </c>
      <c r="F20" s="6">
        <v>1</v>
      </c>
      <c r="G20" s="6">
        <v>0</v>
      </c>
    </row>
    <row r="21" spans="1:7" x14ac:dyDescent="0.3">
      <c r="A21" s="4">
        <v>40358</v>
      </c>
      <c r="B21" s="5" t="s">
        <v>7</v>
      </c>
      <c r="C21" s="5" t="s">
        <v>9</v>
      </c>
      <c r="D21" s="6">
        <v>346.14938028154523</v>
      </c>
      <c r="E21" s="6">
        <v>4.7024999999999997</v>
      </c>
      <c r="F21" s="6">
        <v>0</v>
      </c>
      <c r="G21" s="6">
        <v>1</v>
      </c>
    </row>
    <row r="22" spans="1:7" x14ac:dyDescent="0.3">
      <c r="A22" s="4">
        <v>40365</v>
      </c>
      <c r="B22" s="5" t="s">
        <v>7</v>
      </c>
      <c r="C22" s="5" t="s">
        <v>9</v>
      </c>
      <c r="D22" s="6">
        <v>371.4853015379951</v>
      </c>
      <c r="E22" s="6">
        <v>3.5878571429999999</v>
      </c>
      <c r="F22" s="6">
        <v>0</v>
      </c>
      <c r="G22" s="6">
        <v>1</v>
      </c>
    </row>
    <row r="23" spans="1:7" x14ac:dyDescent="0.3">
      <c r="A23" s="4">
        <v>40372</v>
      </c>
      <c r="B23" s="5" t="s">
        <v>7</v>
      </c>
      <c r="C23" s="5" t="s">
        <v>9</v>
      </c>
      <c r="D23" s="6">
        <v>302.60708516818738</v>
      </c>
      <c r="E23" s="6">
        <v>3.8450000000000002</v>
      </c>
      <c r="F23" s="6">
        <v>0</v>
      </c>
      <c r="G23" s="6">
        <v>1</v>
      </c>
    </row>
    <row r="24" spans="1:7" x14ac:dyDescent="0.3">
      <c r="A24" s="4">
        <v>40302</v>
      </c>
      <c r="B24" s="5" t="s">
        <v>7</v>
      </c>
      <c r="C24" s="5" t="s">
        <v>10</v>
      </c>
      <c r="D24" s="6">
        <v>145.78336079215677</v>
      </c>
      <c r="E24" s="6">
        <v>5.39</v>
      </c>
      <c r="F24" s="6">
        <v>0</v>
      </c>
      <c r="G24" s="6">
        <v>0</v>
      </c>
    </row>
    <row r="25" spans="1:7" x14ac:dyDescent="0.3">
      <c r="A25" s="4">
        <v>40309</v>
      </c>
      <c r="B25" s="5" t="s">
        <v>7</v>
      </c>
      <c r="C25" s="5" t="s">
        <v>10</v>
      </c>
      <c r="D25" s="6">
        <v>309.05276246954139</v>
      </c>
      <c r="E25" s="6">
        <v>5.0185714289999996</v>
      </c>
      <c r="F25" s="6">
        <v>0</v>
      </c>
      <c r="G25" s="6">
        <v>0</v>
      </c>
    </row>
    <row r="26" spans="1:7" x14ac:dyDescent="0.3">
      <c r="A26" s="4">
        <v>40316</v>
      </c>
      <c r="B26" s="5" t="s">
        <v>7</v>
      </c>
      <c r="C26" s="5" t="s">
        <v>10</v>
      </c>
      <c r="D26" s="6">
        <v>154.59788084785293</v>
      </c>
      <c r="E26" s="6">
        <v>5.2149999999999999</v>
      </c>
      <c r="F26" s="6">
        <v>0</v>
      </c>
      <c r="G26" s="6">
        <v>0</v>
      </c>
    </row>
    <row r="27" spans="1:7" x14ac:dyDescent="0.3">
      <c r="A27" s="4">
        <v>40323</v>
      </c>
      <c r="B27" s="5" t="s">
        <v>7</v>
      </c>
      <c r="C27" s="5" t="s">
        <v>10</v>
      </c>
      <c r="D27" s="6">
        <v>247.72564561350089</v>
      </c>
      <c r="E27" s="6">
        <v>4.8816666670000002</v>
      </c>
      <c r="F27" s="6">
        <v>0</v>
      </c>
      <c r="G27" s="6">
        <v>0</v>
      </c>
    </row>
    <row r="28" spans="1:7" x14ac:dyDescent="0.3">
      <c r="A28" s="4">
        <v>40330</v>
      </c>
      <c r="B28" s="5" t="s">
        <v>7</v>
      </c>
      <c r="C28" s="5" t="s">
        <v>10</v>
      </c>
      <c r="D28" s="6">
        <v>227.99236329472669</v>
      </c>
      <c r="E28" s="6">
        <v>3.9666666670000001</v>
      </c>
      <c r="F28" s="6">
        <v>0</v>
      </c>
      <c r="G28" s="6">
        <v>0</v>
      </c>
    </row>
    <row r="29" spans="1:7" x14ac:dyDescent="0.3">
      <c r="A29" s="4">
        <v>40337</v>
      </c>
      <c r="B29" s="5" t="s">
        <v>7</v>
      </c>
      <c r="C29" s="5" t="s">
        <v>10</v>
      </c>
      <c r="D29" s="6">
        <v>226.5964968466343</v>
      </c>
      <c r="E29" s="6">
        <v>3.997692308</v>
      </c>
      <c r="F29" s="6">
        <v>0</v>
      </c>
      <c r="G29" s="6">
        <v>0</v>
      </c>
    </row>
    <row r="30" spans="1:7" x14ac:dyDescent="0.3">
      <c r="A30" s="4">
        <v>40344</v>
      </c>
      <c r="B30" s="5" t="s">
        <v>7</v>
      </c>
      <c r="C30" s="5" t="s">
        <v>10</v>
      </c>
      <c r="D30" s="6">
        <v>233.31521082097063</v>
      </c>
      <c r="E30" s="6">
        <v>4.8958823530000002</v>
      </c>
      <c r="F30" s="6">
        <v>0</v>
      </c>
      <c r="G30" s="6">
        <v>0</v>
      </c>
    </row>
    <row r="31" spans="1:7" x14ac:dyDescent="0.3">
      <c r="A31" s="4">
        <v>40351</v>
      </c>
      <c r="B31" s="5" t="s">
        <v>7</v>
      </c>
      <c r="C31" s="5" t="s">
        <v>10</v>
      </c>
      <c r="D31" s="6">
        <v>215.20722620508221</v>
      </c>
      <c r="E31" s="6">
        <v>4.9275000000000002</v>
      </c>
      <c r="F31" s="6">
        <v>0</v>
      </c>
      <c r="G31" s="6">
        <v>0</v>
      </c>
    </row>
    <row r="32" spans="1:7" x14ac:dyDescent="0.3">
      <c r="A32" s="4">
        <v>40358</v>
      </c>
      <c r="B32" s="5" t="s">
        <v>7</v>
      </c>
      <c r="C32" s="5" t="s">
        <v>10</v>
      </c>
      <c r="D32" s="6">
        <v>233.41454117517861</v>
      </c>
      <c r="E32" s="6">
        <v>4.3166666669999998</v>
      </c>
      <c r="F32" s="6">
        <v>0</v>
      </c>
      <c r="G32" s="6">
        <v>0</v>
      </c>
    </row>
    <row r="33" spans="1:7" x14ac:dyDescent="0.3">
      <c r="A33" s="4">
        <v>40365</v>
      </c>
      <c r="B33" s="5" t="s">
        <v>7</v>
      </c>
      <c r="C33" s="5" t="s">
        <v>10</v>
      </c>
      <c r="D33" s="6">
        <v>297.11769231578774</v>
      </c>
      <c r="E33" s="6">
        <v>4.1213333329999999</v>
      </c>
      <c r="F33" s="6">
        <v>0</v>
      </c>
      <c r="G33" s="6">
        <v>0</v>
      </c>
    </row>
    <row r="34" spans="1:7" x14ac:dyDescent="0.3">
      <c r="A34" s="4">
        <v>40372</v>
      </c>
      <c r="B34" s="5" t="s">
        <v>7</v>
      </c>
      <c r="C34" s="5" t="s">
        <v>10</v>
      </c>
      <c r="D34" s="6">
        <v>258.46230884332823</v>
      </c>
      <c r="E34" s="6">
        <v>4.6806666669999997</v>
      </c>
      <c r="F34" s="6">
        <v>0</v>
      </c>
      <c r="G34" s="6">
        <v>0</v>
      </c>
    </row>
    <row r="35" spans="1:7" x14ac:dyDescent="0.3">
      <c r="A35" s="4">
        <v>40302</v>
      </c>
      <c r="B35" s="5" t="s">
        <v>7</v>
      </c>
      <c r="C35" s="5" t="s">
        <v>11</v>
      </c>
      <c r="D35" s="6">
        <v>336.22133222738205</v>
      </c>
      <c r="E35" s="6">
        <v>4.3172727269999998</v>
      </c>
      <c r="F35" s="6">
        <v>0</v>
      </c>
      <c r="G35" s="6">
        <v>0</v>
      </c>
    </row>
    <row r="36" spans="1:7" x14ac:dyDescent="0.3">
      <c r="A36" s="4">
        <v>40309</v>
      </c>
      <c r="B36" s="5" t="s">
        <v>7</v>
      </c>
      <c r="C36" s="5" t="s">
        <v>11</v>
      </c>
      <c r="D36" s="6">
        <v>364.17453904151307</v>
      </c>
      <c r="E36" s="6">
        <v>4.5233333330000001</v>
      </c>
      <c r="F36" s="6">
        <v>0</v>
      </c>
      <c r="G36" s="6">
        <v>0</v>
      </c>
    </row>
    <row r="37" spans="1:7" x14ac:dyDescent="0.3">
      <c r="A37" s="4">
        <v>40316</v>
      </c>
      <c r="B37" s="5" t="s">
        <v>7</v>
      </c>
      <c r="C37" s="5" t="s">
        <v>11</v>
      </c>
      <c r="D37" s="6">
        <v>291.1947988284852</v>
      </c>
      <c r="E37" s="6">
        <v>4.9469230770000001</v>
      </c>
      <c r="F37" s="6">
        <v>1</v>
      </c>
      <c r="G37" s="6">
        <v>0</v>
      </c>
    </row>
    <row r="38" spans="1:7" x14ac:dyDescent="0.3">
      <c r="A38" s="4">
        <v>40323</v>
      </c>
      <c r="B38" s="5" t="s">
        <v>7</v>
      </c>
      <c r="C38" s="5" t="s">
        <v>11</v>
      </c>
      <c r="D38" s="6">
        <v>279.62964251219836</v>
      </c>
      <c r="E38" s="6">
        <v>4.693846154</v>
      </c>
      <c r="F38" s="6">
        <v>0</v>
      </c>
      <c r="G38" s="6">
        <v>1</v>
      </c>
    </row>
    <row r="39" spans="1:7" x14ac:dyDescent="0.3">
      <c r="A39" s="4">
        <v>40330</v>
      </c>
      <c r="B39" s="5" t="s">
        <v>7</v>
      </c>
      <c r="C39" s="5" t="s">
        <v>11</v>
      </c>
      <c r="D39" s="6">
        <v>328.56464507221398</v>
      </c>
      <c r="E39" s="6">
        <v>4.8435714289999998</v>
      </c>
      <c r="F39" s="6">
        <v>0</v>
      </c>
      <c r="G39" s="6">
        <v>1</v>
      </c>
    </row>
    <row r="40" spans="1:7" x14ac:dyDescent="0.3">
      <c r="A40" s="4">
        <v>40337</v>
      </c>
      <c r="B40" s="5" t="s">
        <v>7</v>
      </c>
      <c r="C40" s="5" t="s">
        <v>11</v>
      </c>
      <c r="D40" s="6">
        <v>329.40232818821283</v>
      </c>
      <c r="E40" s="6">
        <v>4.7024999999999997</v>
      </c>
      <c r="F40" s="6">
        <v>0</v>
      </c>
      <c r="G40" s="6">
        <v>1</v>
      </c>
    </row>
    <row r="41" spans="1:7" x14ac:dyDescent="0.3">
      <c r="A41" s="4">
        <v>40344</v>
      </c>
      <c r="B41" s="5" t="s">
        <v>7</v>
      </c>
      <c r="C41" s="5" t="s">
        <v>11</v>
      </c>
      <c r="D41" s="6">
        <v>211.37293465463586</v>
      </c>
      <c r="E41" s="6">
        <v>4.8958823530000002</v>
      </c>
      <c r="F41" s="6">
        <v>0</v>
      </c>
      <c r="G41" s="6">
        <v>0</v>
      </c>
    </row>
    <row r="42" spans="1:7" x14ac:dyDescent="0.3">
      <c r="A42" s="4">
        <v>40351</v>
      </c>
      <c r="B42" s="5" t="s">
        <v>7</v>
      </c>
      <c r="C42" s="5" t="s">
        <v>11</v>
      </c>
      <c r="D42" s="6">
        <v>428.35016052755583</v>
      </c>
      <c r="E42" s="6">
        <v>4.0257142860000004</v>
      </c>
      <c r="F42" s="6">
        <v>1</v>
      </c>
      <c r="G42" s="6">
        <v>0</v>
      </c>
    </row>
    <row r="43" spans="1:7" x14ac:dyDescent="0.3">
      <c r="A43" s="4">
        <v>40358</v>
      </c>
      <c r="B43" s="5" t="s">
        <v>7</v>
      </c>
      <c r="C43" s="5" t="s">
        <v>11</v>
      </c>
      <c r="D43" s="6">
        <v>412.79178442906306</v>
      </c>
      <c r="E43" s="6">
        <v>4.8366666670000003</v>
      </c>
      <c r="F43" s="6">
        <v>1</v>
      </c>
      <c r="G43" s="6">
        <v>1</v>
      </c>
    </row>
    <row r="44" spans="1:7" x14ac:dyDescent="0.3">
      <c r="A44" s="4">
        <v>40365</v>
      </c>
      <c r="B44" s="5" t="s">
        <v>7</v>
      </c>
      <c r="C44" s="5" t="s">
        <v>11</v>
      </c>
      <c r="D44" s="6">
        <v>328.22108302748148</v>
      </c>
      <c r="E44" s="6">
        <v>4.2473333330000003</v>
      </c>
      <c r="F44" s="6">
        <v>0</v>
      </c>
      <c r="G44" s="6">
        <v>1</v>
      </c>
    </row>
    <row r="45" spans="1:7" x14ac:dyDescent="0.3">
      <c r="A45" s="4">
        <v>40372</v>
      </c>
      <c r="B45" s="5" t="s">
        <v>7</v>
      </c>
      <c r="C45" s="5" t="s">
        <v>11</v>
      </c>
      <c r="D45" s="6">
        <v>269.83398933575558</v>
      </c>
      <c r="E45" s="6">
        <v>4.5443749999999996</v>
      </c>
      <c r="F45" s="6">
        <v>0</v>
      </c>
      <c r="G45" s="6">
        <v>1</v>
      </c>
    </row>
    <row r="46" spans="1:7" x14ac:dyDescent="0.3">
      <c r="A46" s="4">
        <v>40302</v>
      </c>
      <c r="B46" s="5" t="s">
        <v>7</v>
      </c>
      <c r="C46" s="5" t="s">
        <v>12</v>
      </c>
      <c r="D46" s="6">
        <v>286.13829190952799</v>
      </c>
      <c r="E46" s="6">
        <v>4.0627272730000001</v>
      </c>
      <c r="F46" s="6">
        <v>0</v>
      </c>
      <c r="G46" s="6">
        <v>0</v>
      </c>
    </row>
    <row r="47" spans="1:7" x14ac:dyDescent="0.3">
      <c r="A47" s="4">
        <v>40309</v>
      </c>
      <c r="B47" s="5" t="s">
        <v>7</v>
      </c>
      <c r="C47" s="5" t="s">
        <v>12</v>
      </c>
      <c r="D47" s="6">
        <v>100.09976082913568</v>
      </c>
      <c r="E47" s="6">
        <v>4.7233333330000002</v>
      </c>
      <c r="F47" s="6">
        <v>0</v>
      </c>
      <c r="G47" s="6">
        <v>0</v>
      </c>
    </row>
    <row r="48" spans="1:7" x14ac:dyDescent="0.3">
      <c r="A48" s="4">
        <v>40316</v>
      </c>
      <c r="B48" s="5" t="s">
        <v>7</v>
      </c>
      <c r="C48" s="5" t="s">
        <v>12</v>
      </c>
      <c r="D48" s="6">
        <v>202.21177781488618</v>
      </c>
      <c r="E48" s="6">
        <v>4.0945454549999996</v>
      </c>
      <c r="F48" s="6">
        <v>0</v>
      </c>
      <c r="G48" s="6">
        <v>0</v>
      </c>
    </row>
    <row r="49" spans="1:7" x14ac:dyDescent="0.3">
      <c r="A49" s="4">
        <v>40323</v>
      </c>
      <c r="B49" s="5" t="s">
        <v>7</v>
      </c>
      <c r="C49" s="5" t="s">
        <v>12</v>
      </c>
      <c r="D49" s="6">
        <v>277.05184352904394</v>
      </c>
      <c r="E49" s="6">
        <v>4.0581818180000004</v>
      </c>
      <c r="F49" s="6">
        <v>1</v>
      </c>
      <c r="G49" s="6">
        <v>0</v>
      </c>
    </row>
    <row r="50" spans="1:7" x14ac:dyDescent="0.3">
      <c r="A50" s="4">
        <v>40330</v>
      </c>
      <c r="B50" s="5" t="s">
        <v>7</v>
      </c>
      <c r="C50" s="5" t="s">
        <v>12</v>
      </c>
      <c r="D50" s="6">
        <v>432.8902525837712</v>
      </c>
      <c r="E50" s="6">
        <v>3.84</v>
      </c>
      <c r="F50" s="6">
        <v>1</v>
      </c>
      <c r="G50" s="6">
        <v>1</v>
      </c>
    </row>
    <row r="51" spans="1:7" x14ac:dyDescent="0.3">
      <c r="A51" s="4">
        <v>40337</v>
      </c>
      <c r="B51" s="5" t="s">
        <v>7</v>
      </c>
      <c r="C51" s="5" t="s">
        <v>12</v>
      </c>
      <c r="D51" s="6">
        <v>427.7926261350546</v>
      </c>
      <c r="E51" s="6">
        <v>5.1669230769999999</v>
      </c>
      <c r="F51" s="6">
        <v>1</v>
      </c>
      <c r="G51" s="6">
        <v>1</v>
      </c>
    </row>
    <row r="52" spans="1:7" x14ac:dyDescent="0.3">
      <c r="A52" s="4">
        <v>40344</v>
      </c>
      <c r="B52" s="5" t="s">
        <v>7</v>
      </c>
      <c r="C52" s="5" t="s">
        <v>12</v>
      </c>
      <c r="D52" s="6">
        <v>241.04674393023117</v>
      </c>
      <c r="E52" s="6">
        <v>4.05</v>
      </c>
      <c r="F52" s="6">
        <v>0</v>
      </c>
      <c r="G52" s="6">
        <v>1</v>
      </c>
    </row>
    <row r="53" spans="1:7" x14ac:dyDescent="0.3">
      <c r="A53" s="4">
        <v>40351</v>
      </c>
      <c r="B53" s="5" t="s">
        <v>7</v>
      </c>
      <c r="C53" s="5" t="s">
        <v>12</v>
      </c>
      <c r="D53" s="6">
        <v>556.55004166698996</v>
      </c>
      <c r="E53" s="6">
        <v>3.8515384620000002</v>
      </c>
      <c r="F53" s="6">
        <v>1</v>
      </c>
      <c r="G53" s="6">
        <v>1</v>
      </c>
    </row>
    <row r="54" spans="1:7" x14ac:dyDescent="0.3">
      <c r="A54" s="4">
        <v>40358</v>
      </c>
      <c r="B54" s="5" t="s">
        <v>7</v>
      </c>
      <c r="C54" s="5" t="s">
        <v>12</v>
      </c>
      <c r="D54" s="6">
        <v>309.99966629109912</v>
      </c>
      <c r="E54" s="6">
        <v>3.8515384620000002</v>
      </c>
      <c r="F54" s="6">
        <v>0</v>
      </c>
      <c r="G54" s="6">
        <v>1</v>
      </c>
    </row>
    <row r="55" spans="1:7" x14ac:dyDescent="0.3">
      <c r="A55" s="4">
        <v>40365</v>
      </c>
      <c r="B55" s="5" t="s">
        <v>7</v>
      </c>
      <c r="C55" s="5" t="s">
        <v>12</v>
      </c>
      <c r="D55" s="6">
        <v>409.73567792980032</v>
      </c>
      <c r="E55" s="6">
        <v>4.4442857140000003</v>
      </c>
      <c r="F55" s="6">
        <v>0</v>
      </c>
      <c r="G55" s="6">
        <v>1</v>
      </c>
    </row>
    <row r="56" spans="1:7" x14ac:dyDescent="0.3">
      <c r="A56" s="4">
        <v>40372</v>
      </c>
      <c r="B56" s="5" t="s">
        <v>7</v>
      </c>
      <c r="C56" s="5" t="s">
        <v>12</v>
      </c>
      <c r="D56" s="6">
        <v>347.35825789398893</v>
      </c>
      <c r="E56" s="6">
        <v>4.314666667</v>
      </c>
      <c r="F56" s="6">
        <v>0</v>
      </c>
      <c r="G56" s="6">
        <v>1</v>
      </c>
    </row>
    <row r="57" spans="1:7" x14ac:dyDescent="0.3">
      <c r="A57" s="4">
        <v>40302</v>
      </c>
      <c r="B57" s="5" t="s">
        <v>7</v>
      </c>
      <c r="C57" s="5" t="s">
        <v>13</v>
      </c>
      <c r="D57" s="6">
        <v>305.04944445264965</v>
      </c>
      <c r="E57" s="6">
        <v>4.3899999999999997</v>
      </c>
      <c r="F57" s="6">
        <v>0</v>
      </c>
      <c r="G57" s="6">
        <v>0</v>
      </c>
    </row>
    <row r="58" spans="1:7" x14ac:dyDescent="0.3">
      <c r="A58" s="4">
        <v>40309</v>
      </c>
      <c r="B58" s="5" t="s">
        <v>7</v>
      </c>
      <c r="C58" s="5" t="s">
        <v>13</v>
      </c>
      <c r="D58" s="6">
        <v>219.65535217099114</v>
      </c>
      <c r="E58" s="6">
        <v>4.34</v>
      </c>
      <c r="F58" s="6">
        <v>0</v>
      </c>
      <c r="G58" s="6">
        <v>0</v>
      </c>
    </row>
    <row r="59" spans="1:7" x14ac:dyDescent="0.3">
      <c r="A59" s="4">
        <v>40316</v>
      </c>
      <c r="B59" s="5" t="s">
        <v>7</v>
      </c>
      <c r="C59" s="5" t="s">
        <v>13</v>
      </c>
      <c r="D59" s="6">
        <v>239.05316731393944</v>
      </c>
      <c r="E59" s="6">
        <v>4.0949999999999998</v>
      </c>
      <c r="F59" s="6">
        <v>0</v>
      </c>
      <c r="G59" s="6">
        <v>0</v>
      </c>
    </row>
    <row r="60" spans="1:7" x14ac:dyDescent="0.3">
      <c r="A60" s="4">
        <v>40323</v>
      </c>
      <c r="B60" s="5" t="s">
        <v>7</v>
      </c>
      <c r="C60" s="5" t="s">
        <v>13</v>
      </c>
      <c r="D60" s="6">
        <v>249.14047552741056</v>
      </c>
      <c r="E60" s="6">
        <v>3.8140000000000001</v>
      </c>
      <c r="F60" s="6">
        <v>0</v>
      </c>
      <c r="G60" s="6">
        <v>0</v>
      </c>
    </row>
    <row r="61" spans="1:7" x14ac:dyDescent="0.3">
      <c r="A61" s="4">
        <v>40330</v>
      </c>
      <c r="B61" s="5" t="s">
        <v>7</v>
      </c>
      <c r="C61" s="5" t="s">
        <v>13</v>
      </c>
      <c r="D61" s="6">
        <v>263.47531165786268</v>
      </c>
      <c r="E61" s="6">
        <v>3.8140000000000001</v>
      </c>
      <c r="F61" s="6">
        <v>0</v>
      </c>
      <c r="G61" s="6">
        <v>0</v>
      </c>
    </row>
    <row r="62" spans="1:7" x14ac:dyDescent="0.3">
      <c r="A62" s="4">
        <v>40337</v>
      </c>
      <c r="B62" s="5" t="s">
        <v>7</v>
      </c>
      <c r="C62" s="5" t="s">
        <v>13</v>
      </c>
      <c r="D62" s="6">
        <v>666.72935151489276</v>
      </c>
      <c r="E62" s="6">
        <v>3.3260000000000001</v>
      </c>
      <c r="F62" s="6">
        <v>0</v>
      </c>
      <c r="G62" s="6">
        <v>0</v>
      </c>
    </row>
    <row r="63" spans="1:7" x14ac:dyDescent="0.3">
      <c r="A63" s="4">
        <v>40344</v>
      </c>
      <c r="B63" s="5" t="s">
        <v>7</v>
      </c>
      <c r="C63" s="5" t="s">
        <v>13</v>
      </c>
      <c r="D63" s="6">
        <v>711.8649399072799</v>
      </c>
      <c r="E63" s="6">
        <v>3.1986666669999999</v>
      </c>
      <c r="F63" s="6">
        <v>0</v>
      </c>
      <c r="G63" s="6">
        <v>0</v>
      </c>
    </row>
    <row r="64" spans="1:7" x14ac:dyDescent="0.3">
      <c r="A64" s="4">
        <v>40351</v>
      </c>
      <c r="B64" s="5" t="s">
        <v>7</v>
      </c>
      <c r="C64" s="5" t="s">
        <v>13</v>
      </c>
      <c r="D64" s="6">
        <v>328.15780403353938</v>
      </c>
      <c r="E64" s="6">
        <v>4.3666666669999996</v>
      </c>
      <c r="F64" s="6">
        <v>0</v>
      </c>
      <c r="G64" s="6">
        <v>0</v>
      </c>
    </row>
    <row r="65" spans="1:7" x14ac:dyDescent="0.3">
      <c r="A65" s="4">
        <v>40358</v>
      </c>
      <c r="B65" s="5" t="s">
        <v>7</v>
      </c>
      <c r="C65" s="5" t="s">
        <v>13</v>
      </c>
      <c r="D65" s="6">
        <v>144.59522043429578</v>
      </c>
      <c r="E65" s="6">
        <v>3.979090909</v>
      </c>
      <c r="F65" s="6">
        <v>0</v>
      </c>
      <c r="G65" s="6">
        <v>0</v>
      </c>
    </row>
    <row r="66" spans="1:7" x14ac:dyDescent="0.3">
      <c r="A66" s="4">
        <v>40365</v>
      </c>
      <c r="B66" s="5" t="s">
        <v>7</v>
      </c>
      <c r="C66" s="5" t="s">
        <v>13</v>
      </c>
      <c r="D66" s="6">
        <v>266.12956722271895</v>
      </c>
      <c r="E66" s="6">
        <v>4.9561538460000003</v>
      </c>
      <c r="F66" s="6">
        <v>0</v>
      </c>
      <c r="G66" s="6">
        <v>0</v>
      </c>
    </row>
    <row r="67" spans="1:7" x14ac:dyDescent="0.3">
      <c r="A67" s="4">
        <v>40372</v>
      </c>
      <c r="B67" s="5" t="s">
        <v>7</v>
      </c>
      <c r="C67" s="5" t="s">
        <v>13</v>
      </c>
      <c r="D67" s="6">
        <v>277.18746772270498</v>
      </c>
      <c r="E67" s="6">
        <v>3.8136363640000002</v>
      </c>
      <c r="F67" s="6">
        <v>0</v>
      </c>
      <c r="G67" s="6">
        <v>0</v>
      </c>
    </row>
    <row r="68" spans="1:7" x14ac:dyDescent="0.3">
      <c r="A68" s="4">
        <v>40302</v>
      </c>
      <c r="B68" s="5" t="s">
        <v>7</v>
      </c>
      <c r="C68" s="5" t="s">
        <v>14</v>
      </c>
      <c r="D68" s="6">
        <v>153.97779967160201</v>
      </c>
      <c r="E68" s="6">
        <v>5.0185714289999996</v>
      </c>
      <c r="F68" s="6">
        <v>0</v>
      </c>
      <c r="G68" s="6">
        <v>0</v>
      </c>
    </row>
    <row r="69" spans="1:7" x14ac:dyDescent="0.3">
      <c r="A69" s="4">
        <v>40309</v>
      </c>
      <c r="B69" s="5" t="s">
        <v>7</v>
      </c>
      <c r="C69" s="5" t="s">
        <v>14</v>
      </c>
      <c r="D69" s="6">
        <v>232.91486209197791</v>
      </c>
      <c r="E69" s="6">
        <v>5.0185714289999996</v>
      </c>
      <c r="F69" s="6">
        <v>0</v>
      </c>
      <c r="G69" s="6">
        <v>0</v>
      </c>
    </row>
    <row r="70" spans="1:7" x14ac:dyDescent="0.3">
      <c r="A70" s="4">
        <v>40316</v>
      </c>
      <c r="B70" s="5" t="s">
        <v>7</v>
      </c>
      <c r="C70" s="5" t="s">
        <v>14</v>
      </c>
      <c r="D70" s="6">
        <v>308.27675199977176</v>
      </c>
      <c r="E70" s="6">
        <v>4.4635294119999998</v>
      </c>
      <c r="F70" s="6">
        <v>1</v>
      </c>
      <c r="G70" s="6">
        <v>0</v>
      </c>
    </row>
    <row r="71" spans="1:7" x14ac:dyDescent="0.3">
      <c r="A71" s="4">
        <v>40323</v>
      </c>
      <c r="B71" s="5" t="s">
        <v>7</v>
      </c>
      <c r="C71" s="5" t="s">
        <v>14</v>
      </c>
      <c r="D71" s="6">
        <v>272.20570082094849</v>
      </c>
      <c r="E71" s="6">
        <v>5.0105882350000002</v>
      </c>
      <c r="F71" s="6">
        <v>0</v>
      </c>
      <c r="G71" s="6">
        <v>1</v>
      </c>
    </row>
    <row r="72" spans="1:7" x14ac:dyDescent="0.3">
      <c r="A72" s="4">
        <v>40330</v>
      </c>
      <c r="B72" s="5" t="s">
        <v>7</v>
      </c>
      <c r="C72" s="5" t="s">
        <v>14</v>
      </c>
      <c r="D72" s="6">
        <v>355.87124573559618</v>
      </c>
      <c r="E72" s="6">
        <v>4.8816666670000002</v>
      </c>
      <c r="F72" s="6">
        <v>0</v>
      </c>
      <c r="G72" s="6">
        <v>1</v>
      </c>
    </row>
    <row r="73" spans="1:7" x14ac:dyDescent="0.3">
      <c r="A73" s="4">
        <v>40337</v>
      </c>
      <c r="B73" s="5" t="s">
        <v>7</v>
      </c>
      <c r="C73" s="5" t="s">
        <v>14</v>
      </c>
      <c r="D73" s="6">
        <v>337.17576313998126</v>
      </c>
      <c r="E73" s="6">
        <v>4.8329411760000003</v>
      </c>
      <c r="F73" s="6">
        <v>0</v>
      </c>
      <c r="G73" s="6">
        <v>1</v>
      </c>
    </row>
    <row r="74" spans="1:7" x14ac:dyDescent="0.3">
      <c r="A74" s="4">
        <v>40344</v>
      </c>
      <c r="B74" s="5" t="s">
        <v>7</v>
      </c>
      <c r="C74" s="5" t="s">
        <v>14</v>
      </c>
      <c r="D74" s="6">
        <v>361.36155202758158</v>
      </c>
      <c r="E74" s="6">
        <v>5.2305555559999997</v>
      </c>
      <c r="F74" s="6">
        <v>1</v>
      </c>
      <c r="G74" s="6">
        <v>0</v>
      </c>
    </row>
    <row r="75" spans="1:7" x14ac:dyDescent="0.3">
      <c r="A75" s="4">
        <v>40351</v>
      </c>
      <c r="B75" s="5" t="s">
        <v>7</v>
      </c>
      <c r="C75" s="5" t="s">
        <v>14</v>
      </c>
      <c r="D75" s="6">
        <v>1041.2002563709802</v>
      </c>
      <c r="E75" s="6">
        <v>4.0835294119999999</v>
      </c>
      <c r="F75" s="6">
        <v>1</v>
      </c>
      <c r="G75" s="6">
        <v>1</v>
      </c>
    </row>
    <row r="76" spans="1:7" x14ac:dyDescent="0.3">
      <c r="A76" s="4">
        <v>40358</v>
      </c>
      <c r="B76" s="5" t="s">
        <v>7</v>
      </c>
      <c r="C76" s="5" t="s">
        <v>14</v>
      </c>
      <c r="D76" s="6">
        <v>753.38798724890694</v>
      </c>
      <c r="E76" s="6">
        <v>4.0835294119999999</v>
      </c>
      <c r="F76" s="6">
        <v>0</v>
      </c>
      <c r="G76" s="6">
        <v>1</v>
      </c>
    </row>
    <row r="77" spans="1:7" x14ac:dyDescent="0.3">
      <c r="A77" s="4">
        <v>40365</v>
      </c>
      <c r="B77" s="5" t="s">
        <v>7</v>
      </c>
      <c r="C77" s="5" t="s">
        <v>14</v>
      </c>
      <c r="D77" s="6">
        <v>192.07759771029299</v>
      </c>
      <c r="E77" s="6">
        <v>4.7470588239999998</v>
      </c>
      <c r="F77" s="6">
        <v>0</v>
      </c>
      <c r="G77" s="6">
        <v>1</v>
      </c>
    </row>
    <row r="78" spans="1:7" x14ac:dyDescent="0.3">
      <c r="A78" s="4">
        <v>40372</v>
      </c>
      <c r="B78" s="5" t="s">
        <v>7</v>
      </c>
      <c r="C78" s="5" t="s">
        <v>14</v>
      </c>
      <c r="D78" s="6">
        <v>390.64287641209955</v>
      </c>
      <c r="E78" s="6">
        <v>4.1479999999999997</v>
      </c>
      <c r="F78" s="6">
        <v>0</v>
      </c>
      <c r="G78" s="6">
        <v>1</v>
      </c>
    </row>
    <row r="79" spans="1:7" x14ac:dyDescent="0.3">
      <c r="A79" s="4">
        <v>40302</v>
      </c>
      <c r="B79" s="5" t="s">
        <v>7</v>
      </c>
      <c r="C79" s="5" t="s">
        <v>15</v>
      </c>
      <c r="D79" s="6">
        <v>256.29154906337163</v>
      </c>
      <c r="E79" s="6">
        <v>4.4990909090000004</v>
      </c>
      <c r="F79" s="6">
        <v>0</v>
      </c>
      <c r="G79" s="6">
        <v>0</v>
      </c>
    </row>
    <row r="80" spans="1:7" x14ac:dyDescent="0.3">
      <c r="A80" s="4">
        <v>40309</v>
      </c>
      <c r="B80" s="5" t="s">
        <v>7</v>
      </c>
      <c r="C80" s="5" t="s">
        <v>15</v>
      </c>
      <c r="D80" s="6">
        <v>184.67931669463792</v>
      </c>
      <c r="E80" s="6">
        <v>5.483333333</v>
      </c>
      <c r="F80" s="6">
        <v>0</v>
      </c>
      <c r="G80" s="6">
        <v>0</v>
      </c>
    </row>
    <row r="81" spans="1:7" x14ac:dyDescent="0.3">
      <c r="A81" s="4">
        <v>40316</v>
      </c>
      <c r="B81" s="5" t="s">
        <v>7</v>
      </c>
      <c r="C81" s="5" t="s">
        <v>15</v>
      </c>
      <c r="D81" s="6">
        <v>259.95286757158794</v>
      </c>
      <c r="E81" s="6">
        <v>4.2938461539999997</v>
      </c>
      <c r="F81" s="6">
        <v>0</v>
      </c>
      <c r="G81" s="6">
        <v>0</v>
      </c>
    </row>
    <row r="82" spans="1:7" x14ac:dyDescent="0.3">
      <c r="A82" s="4">
        <v>40323</v>
      </c>
      <c r="B82" s="5" t="s">
        <v>7</v>
      </c>
      <c r="C82" s="5" t="s">
        <v>15</v>
      </c>
      <c r="D82" s="6">
        <v>325.84191908072341</v>
      </c>
      <c r="E82" s="6">
        <v>4.0581818180000004</v>
      </c>
      <c r="F82" s="6">
        <v>0</v>
      </c>
      <c r="G82" s="6">
        <v>0</v>
      </c>
    </row>
    <row r="83" spans="1:7" x14ac:dyDescent="0.3">
      <c r="A83" s="4">
        <v>40330</v>
      </c>
      <c r="B83" s="5" t="s">
        <v>7</v>
      </c>
      <c r="C83" s="5" t="s">
        <v>15</v>
      </c>
      <c r="D83" s="6">
        <v>291.77268941607758</v>
      </c>
      <c r="E83" s="6">
        <v>4.0250000000000004</v>
      </c>
      <c r="F83" s="6">
        <v>0</v>
      </c>
      <c r="G83" s="6">
        <v>0</v>
      </c>
    </row>
    <row r="84" spans="1:7" x14ac:dyDescent="0.3">
      <c r="A84" s="4">
        <v>40337</v>
      </c>
      <c r="B84" s="5" t="s">
        <v>7</v>
      </c>
      <c r="C84" s="5" t="s">
        <v>15</v>
      </c>
      <c r="D84" s="6">
        <v>126.71894491627157</v>
      </c>
      <c r="E84" s="6">
        <v>6.2515384620000001</v>
      </c>
      <c r="F84" s="6">
        <v>0</v>
      </c>
      <c r="G84" s="6">
        <v>0</v>
      </c>
    </row>
    <row r="85" spans="1:7" x14ac:dyDescent="0.3">
      <c r="A85" s="4">
        <v>40344</v>
      </c>
      <c r="B85" s="5" t="s">
        <v>7</v>
      </c>
      <c r="C85" s="5" t="s">
        <v>15</v>
      </c>
      <c r="D85" s="6">
        <v>206.70153351002702</v>
      </c>
      <c r="E85" s="6">
        <v>5.671818182</v>
      </c>
      <c r="F85" s="6">
        <v>0</v>
      </c>
      <c r="G85" s="6">
        <v>0</v>
      </c>
    </row>
    <row r="86" spans="1:7" x14ac:dyDescent="0.3">
      <c r="A86" s="4">
        <v>40351</v>
      </c>
      <c r="B86" s="5" t="s">
        <v>7</v>
      </c>
      <c r="C86" s="5" t="s">
        <v>15</v>
      </c>
      <c r="D86" s="6">
        <v>201.98489226665259</v>
      </c>
      <c r="E86" s="6">
        <v>5.6669230769999999</v>
      </c>
      <c r="F86" s="6">
        <v>0</v>
      </c>
      <c r="G86" s="6">
        <v>0</v>
      </c>
    </row>
    <row r="87" spans="1:7" x14ac:dyDescent="0.3">
      <c r="A87" s="4">
        <v>40358</v>
      </c>
      <c r="B87" s="5" t="s">
        <v>7</v>
      </c>
      <c r="C87" s="5" t="s">
        <v>15</v>
      </c>
      <c r="D87" s="6">
        <v>303.19777569926305</v>
      </c>
      <c r="E87" s="6">
        <v>3.8515384620000002</v>
      </c>
      <c r="F87" s="6">
        <v>0</v>
      </c>
      <c r="G87" s="6">
        <v>0</v>
      </c>
    </row>
    <row r="88" spans="1:7" x14ac:dyDescent="0.3">
      <c r="A88" s="4">
        <v>40365</v>
      </c>
      <c r="B88" s="5" t="s">
        <v>7</v>
      </c>
      <c r="C88" s="5" t="s">
        <v>15</v>
      </c>
      <c r="D88" s="6">
        <v>342.45802828352049</v>
      </c>
      <c r="E88" s="6">
        <v>4.1381249999999996</v>
      </c>
      <c r="F88" s="6">
        <v>0</v>
      </c>
      <c r="G88" s="6">
        <v>0</v>
      </c>
    </row>
    <row r="89" spans="1:7" x14ac:dyDescent="0.3">
      <c r="A89" s="4">
        <v>40372</v>
      </c>
      <c r="B89" s="5" t="s">
        <v>7</v>
      </c>
      <c r="C89" s="5" t="s">
        <v>15</v>
      </c>
      <c r="D89" s="6">
        <v>189.92428664396911</v>
      </c>
      <c r="E89" s="6">
        <v>4.1381249999999996</v>
      </c>
      <c r="F89" s="6">
        <v>0</v>
      </c>
      <c r="G89" s="6">
        <v>0</v>
      </c>
    </row>
    <row r="90" spans="1:7" x14ac:dyDescent="0.3">
      <c r="A90" s="4">
        <v>40302</v>
      </c>
      <c r="B90" s="5" t="s">
        <v>7</v>
      </c>
      <c r="C90" s="5" t="s">
        <v>16</v>
      </c>
      <c r="D90" s="6">
        <v>192.14693620199762</v>
      </c>
      <c r="E90" s="6">
        <v>4.49</v>
      </c>
      <c r="F90" s="6">
        <v>0</v>
      </c>
      <c r="G90" s="6">
        <v>0</v>
      </c>
    </row>
    <row r="91" spans="1:7" x14ac:dyDescent="0.3">
      <c r="A91" s="4">
        <v>40309</v>
      </c>
      <c r="B91" s="5" t="s">
        <v>7</v>
      </c>
      <c r="C91" s="5" t="s">
        <v>16</v>
      </c>
      <c r="D91" s="6">
        <v>166.4431242436884</v>
      </c>
      <c r="E91" s="6">
        <v>4.49</v>
      </c>
      <c r="F91" s="6">
        <v>0</v>
      </c>
      <c r="G91" s="6">
        <v>0</v>
      </c>
    </row>
    <row r="92" spans="1:7" x14ac:dyDescent="0.3">
      <c r="A92" s="4">
        <v>40316</v>
      </c>
      <c r="B92" s="5" t="s">
        <v>7</v>
      </c>
      <c r="C92" s="5" t="s">
        <v>16</v>
      </c>
      <c r="D92" s="6">
        <v>235.78191117171292</v>
      </c>
      <c r="E92" s="6">
        <v>4.1630769230000002</v>
      </c>
      <c r="F92" s="6">
        <v>0</v>
      </c>
      <c r="G92" s="6">
        <v>0</v>
      </c>
    </row>
    <row r="93" spans="1:7" x14ac:dyDescent="0.3">
      <c r="A93" s="4">
        <v>40323</v>
      </c>
      <c r="B93" s="5" t="s">
        <v>7</v>
      </c>
      <c r="C93" s="5" t="s">
        <v>16</v>
      </c>
      <c r="D93" s="6">
        <v>284.67501459199542</v>
      </c>
      <c r="E93" s="6">
        <v>4.0578571429999997</v>
      </c>
      <c r="F93" s="6">
        <v>0</v>
      </c>
      <c r="G93" s="6">
        <v>0</v>
      </c>
    </row>
    <row r="94" spans="1:7" x14ac:dyDescent="0.3">
      <c r="A94" s="4">
        <v>40330</v>
      </c>
      <c r="B94" s="5" t="s">
        <v>7</v>
      </c>
      <c r="C94" s="5" t="s">
        <v>16</v>
      </c>
      <c r="D94" s="6">
        <v>214.07504868302217</v>
      </c>
      <c r="E94" s="6">
        <v>3.9666666670000001</v>
      </c>
      <c r="F94" s="6">
        <v>0</v>
      </c>
      <c r="G94" s="6">
        <v>0</v>
      </c>
    </row>
    <row r="95" spans="1:7" x14ac:dyDescent="0.3">
      <c r="A95" s="4">
        <v>40337</v>
      </c>
      <c r="B95" s="5" t="s">
        <v>7</v>
      </c>
      <c r="C95" s="5" t="s">
        <v>16</v>
      </c>
      <c r="D95" s="6">
        <v>183.77263114909792</v>
      </c>
      <c r="E95" s="6">
        <v>5.443846154</v>
      </c>
      <c r="F95" s="6">
        <v>0</v>
      </c>
      <c r="G95" s="6">
        <v>0</v>
      </c>
    </row>
    <row r="96" spans="1:7" x14ac:dyDescent="0.3">
      <c r="A96" s="4">
        <v>40344</v>
      </c>
      <c r="B96" s="5" t="s">
        <v>7</v>
      </c>
      <c r="C96" s="5" t="s">
        <v>16</v>
      </c>
      <c r="D96" s="6">
        <v>289.28642125223553</v>
      </c>
      <c r="E96" s="6">
        <v>4.29</v>
      </c>
      <c r="F96" s="6">
        <v>0</v>
      </c>
      <c r="G96" s="6">
        <v>0</v>
      </c>
    </row>
    <row r="97" spans="1:7" x14ac:dyDescent="0.3">
      <c r="A97" s="4">
        <v>40351</v>
      </c>
      <c r="B97" s="5" t="s">
        <v>7</v>
      </c>
      <c r="C97" s="5" t="s">
        <v>16</v>
      </c>
      <c r="D97" s="6">
        <v>397.14858141361776</v>
      </c>
      <c r="E97" s="6">
        <v>4.2962499999999997</v>
      </c>
      <c r="F97" s="6">
        <v>1</v>
      </c>
      <c r="G97" s="6">
        <v>0</v>
      </c>
    </row>
    <row r="98" spans="1:7" x14ac:dyDescent="0.3">
      <c r="A98" s="4">
        <v>40358</v>
      </c>
      <c r="B98" s="5" t="s">
        <v>7</v>
      </c>
      <c r="C98" s="5" t="s">
        <v>16</v>
      </c>
      <c r="D98" s="6">
        <v>300.04673067328798</v>
      </c>
      <c r="E98" s="6">
        <v>4.403333333</v>
      </c>
      <c r="F98" s="6">
        <v>0</v>
      </c>
      <c r="G98" s="6">
        <v>1</v>
      </c>
    </row>
    <row r="99" spans="1:7" x14ac:dyDescent="0.3">
      <c r="A99" s="4">
        <v>40365</v>
      </c>
      <c r="B99" s="5" t="s">
        <v>7</v>
      </c>
      <c r="C99" s="5" t="s">
        <v>16</v>
      </c>
      <c r="D99" s="6">
        <v>256.18438620920188</v>
      </c>
      <c r="E99" s="6">
        <v>3.8813333330000002</v>
      </c>
      <c r="F99" s="6">
        <v>0</v>
      </c>
      <c r="G99" s="6">
        <v>1</v>
      </c>
    </row>
    <row r="100" spans="1:7" x14ac:dyDescent="0.3">
      <c r="A100" s="4">
        <v>40372</v>
      </c>
      <c r="B100" s="5" t="s">
        <v>7</v>
      </c>
      <c r="C100" s="5" t="s">
        <v>16</v>
      </c>
      <c r="D100" s="6">
        <v>318.5782889727414</v>
      </c>
      <c r="E100" s="6">
        <v>4.1381249999999996</v>
      </c>
      <c r="F100" s="6">
        <v>0</v>
      </c>
      <c r="G100" s="6">
        <v>1</v>
      </c>
    </row>
    <row r="101" spans="1:7" x14ac:dyDescent="0.3">
      <c r="A101" s="4">
        <v>40302</v>
      </c>
      <c r="B101" s="5" t="s">
        <v>7</v>
      </c>
      <c r="C101" s="5" t="s">
        <v>17</v>
      </c>
      <c r="D101" s="6">
        <v>281.76515409737482</v>
      </c>
      <c r="E101" s="6">
        <v>4.0627272730000001</v>
      </c>
      <c r="F101" s="6">
        <v>0</v>
      </c>
      <c r="G101" s="6">
        <v>0</v>
      </c>
    </row>
    <row r="102" spans="1:7" x14ac:dyDescent="0.3">
      <c r="A102" s="4">
        <v>40309</v>
      </c>
      <c r="B102" s="5" t="s">
        <v>7</v>
      </c>
      <c r="C102" s="5" t="s">
        <v>17</v>
      </c>
      <c r="D102" s="6">
        <v>348.46674668822629</v>
      </c>
      <c r="E102" s="6">
        <v>3.8515384620000002</v>
      </c>
      <c r="F102" s="6">
        <v>1</v>
      </c>
      <c r="G102" s="6">
        <v>0</v>
      </c>
    </row>
    <row r="103" spans="1:7" x14ac:dyDescent="0.3">
      <c r="A103" s="4">
        <v>40316</v>
      </c>
      <c r="B103" s="5" t="s">
        <v>7</v>
      </c>
      <c r="C103" s="5" t="s">
        <v>17</v>
      </c>
      <c r="D103" s="6">
        <v>378.71914793843308</v>
      </c>
      <c r="E103" s="6">
        <v>3.5935714289999998</v>
      </c>
      <c r="F103" s="6">
        <v>0</v>
      </c>
      <c r="G103" s="6">
        <v>1</v>
      </c>
    </row>
    <row r="104" spans="1:7" x14ac:dyDescent="0.3">
      <c r="A104" s="4">
        <v>40323</v>
      </c>
      <c r="B104" s="5" t="s">
        <v>7</v>
      </c>
      <c r="C104" s="5" t="s">
        <v>17</v>
      </c>
      <c r="D104" s="6">
        <v>360.30415645289946</v>
      </c>
      <c r="E104" s="6">
        <v>4.6431250000000004</v>
      </c>
      <c r="F104" s="6">
        <v>0</v>
      </c>
      <c r="G104" s="6">
        <v>1</v>
      </c>
    </row>
    <row r="105" spans="1:7" x14ac:dyDescent="0.3">
      <c r="A105" s="4">
        <v>40330</v>
      </c>
      <c r="B105" s="5" t="s">
        <v>7</v>
      </c>
      <c r="C105" s="5" t="s">
        <v>17</v>
      </c>
      <c r="D105" s="6">
        <v>342.76335527262108</v>
      </c>
      <c r="E105" s="6">
        <v>4.7733333330000001</v>
      </c>
      <c r="F105" s="6">
        <v>0</v>
      </c>
      <c r="G105" s="6">
        <v>1</v>
      </c>
    </row>
    <row r="106" spans="1:7" x14ac:dyDescent="0.3">
      <c r="A106" s="4">
        <v>40337</v>
      </c>
      <c r="B106" s="5" t="s">
        <v>7</v>
      </c>
      <c r="C106" s="5" t="s">
        <v>17</v>
      </c>
      <c r="D106" s="6">
        <v>360.59464988979607</v>
      </c>
      <c r="E106" s="6">
        <v>5.4542857140000001</v>
      </c>
      <c r="F106" s="6">
        <v>0</v>
      </c>
      <c r="G106" s="6">
        <v>0</v>
      </c>
    </row>
    <row r="107" spans="1:7" x14ac:dyDescent="0.3">
      <c r="A107" s="4">
        <v>40344</v>
      </c>
      <c r="B107" s="5" t="s">
        <v>7</v>
      </c>
      <c r="C107" s="5" t="s">
        <v>17</v>
      </c>
      <c r="D107" s="6">
        <v>283.6937634993709</v>
      </c>
      <c r="E107" s="6">
        <v>4.483333333</v>
      </c>
      <c r="F107" s="6">
        <v>0</v>
      </c>
      <c r="G107" s="6">
        <v>0</v>
      </c>
    </row>
    <row r="108" spans="1:7" x14ac:dyDescent="0.3">
      <c r="A108" s="4">
        <v>40351</v>
      </c>
      <c r="B108" s="5" t="s">
        <v>7</v>
      </c>
      <c r="C108" s="5" t="s">
        <v>17</v>
      </c>
      <c r="D108" s="6">
        <v>248.0364410567509</v>
      </c>
      <c r="E108" s="6">
        <v>4.7592307690000002</v>
      </c>
      <c r="F108" s="6">
        <v>0</v>
      </c>
      <c r="G108" s="6">
        <v>0</v>
      </c>
    </row>
    <row r="109" spans="1:7" x14ac:dyDescent="0.3">
      <c r="A109" s="4">
        <v>40358</v>
      </c>
      <c r="B109" s="5" t="s">
        <v>7</v>
      </c>
      <c r="C109" s="5" t="s">
        <v>17</v>
      </c>
      <c r="D109" s="6">
        <v>378.96757551248282</v>
      </c>
      <c r="E109" s="6">
        <v>3.7685714290000001</v>
      </c>
      <c r="F109" s="6">
        <v>1</v>
      </c>
      <c r="G109" s="6">
        <v>0</v>
      </c>
    </row>
    <row r="110" spans="1:7" x14ac:dyDescent="0.3">
      <c r="A110" s="4">
        <v>40365</v>
      </c>
      <c r="B110" s="5" t="s">
        <v>7</v>
      </c>
      <c r="C110" s="5" t="s">
        <v>17</v>
      </c>
      <c r="D110" s="6">
        <v>270.20687266746779</v>
      </c>
      <c r="E110" s="6">
        <v>4.9506249999999996</v>
      </c>
      <c r="F110" s="6">
        <v>0</v>
      </c>
      <c r="G110" s="6">
        <v>1</v>
      </c>
    </row>
    <row r="111" spans="1:7" x14ac:dyDescent="0.3">
      <c r="A111" s="4">
        <v>40372</v>
      </c>
      <c r="B111" s="5" t="s">
        <v>7</v>
      </c>
      <c r="C111" s="5" t="s">
        <v>17</v>
      </c>
      <c r="D111" s="6">
        <v>305.50056886598702</v>
      </c>
      <c r="E111" s="6">
        <v>4.4866666669999997</v>
      </c>
      <c r="F111" s="6">
        <v>0</v>
      </c>
      <c r="G111" s="6">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53342X765"/>
  <dimension ref="A1:G111"/>
  <sheetViews>
    <sheetView workbookViewId="0">
      <selection activeCell="I11" sqref="I11"/>
    </sheetView>
  </sheetViews>
  <sheetFormatPr defaultRowHeight="14.4" x14ac:dyDescent="0.3"/>
  <cols>
    <col min="1" max="1" width="9.5546875" bestFit="1" customWidth="1"/>
  </cols>
  <sheetData>
    <row r="1" spans="1:7" x14ac:dyDescent="0.3">
      <c r="A1" s="1" t="s">
        <v>0</v>
      </c>
      <c r="B1" s="2" t="s">
        <v>1</v>
      </c>
      <c r="C1" s="2" t="s">
        <v>2</v>
      </c>
      <c r="D1" s="3" t="s">
        <v>3</v>
      </c>
      <c r="E1" s="3" t="s">
        <v>4</v>
      </c>
      <c r="F1" s="3" t="s">
        <v>5</v>
      </c>
      <c r="G1" s="3" t="s">
        <v>6</v>
      </c>
    </row>
    <row r="2" spans="1:7" x14ac:dyDescent="0.3">
      <c r="A2" s="4">
        <v>40302</v>
      </c>
      <c r="B2" s="5" t="s">
        <v>18</v>
      </c>
      <c r="C2" s="5" t="s">
        <v>19</v>
      </c>
      <c r="D2" s="6">
        <v>127.97854653078643</v>
      </c>
      <c r="E2" s="6">
        <v>4.6328571429999998</v>
      </c>
      <c r="F2" s="6">
        <v>0</v>
      </c>
      <c r="G2" s="6">
        <v>0</v>
      </c>
    </row>
    <row r="3" spans="1:7" x14ac:dyDescent="0.3">
      <c r="A3" s="4">
        <v>40309</v>
      </c>
      <c r="B3" s="5" t="s">
        <v>18</v>
      </c>
      <c r="C3" s="5" t="s">
        <v>19</v>
      </c>
      <c r="D3" s="6">
        <v>152.5346601739578</v>
      </c>
      <c r="E3" s="6">
        <v>4.9275000000000002</v>
      </c>
      <c r="F3" s="6">
        <v>0</v>
      </c>
      <c r="G3" s="6">
        <v>0</v>
      </c>
    </row>
    <row r="4" spans="1:7" x14ac:dyDescent="0.3">
      <c r="A4" s="4">
        <v>40316</v>
      </c>
      <c r="B4" s="5" t="s">
        <v>18</v>
      </c>
      <c r="C4" s="5" t="s">
        <v>19</v>
      </c>
      <c r="D4" s="6">
        <v>250.59645711523632</v>
      </c>
      <c r="E4" s="6">
        <v>4.3687500000000004</v>
      </c>
      <c r="F4" s="6">
        <v>0</v>
      </c>
      <c r="G4" s="6">
        <v>0</v>
      </c>
    </row>
    <row r="5" spans="1:7" x14ac:dyDescent="0.3">
      <c r="A5" s="4">
        <v>40323</v>
      </c>
      <c r="B5" s="5" t="s">
        <v>18</v>
      </c>
      <c r="C5" s="5" t="s">
        <v>19</v>
      </c>
      <c r="D5" s="6">
        <v>230.18775321635798</v>
      </c>
      <c r="E5" s="6">
        <v>4.208571429</v>
      </c>
      <c r="F5" s="6">
        <v>0</v>
      </c>
      <c r="G5" s="6">
        <v>0</v>
      </c>
    </row>
    <row r="6" spans="1:7" x14ac:dyDescent="0.3">
      <c r="A6" s="4">
        <v>40330</v>
      </c>
      <c r="B6" s="5" t="s">
        <v>18</v>
      </c>
      <c r="C6" s="5" t="s">
        <v>19</v>
      </c>
      <c r="D6" s="6">
        <v>258.26648249879088</v>
      </c>
      <c r="E6" s="6">
        <v>4.208571429</v>
      </c>
      <c r="F6" s="6">
        <v>0</v>
      </c>
      <c r="G6" s="6">
        <v>0</v>
      </c>
    </row>
    <row r="7" spans="1:7" x14ac:dyDescent="0.3">
      <c r="A7" s="4">
        <v>40337</v>
      </c>
      <c r="B7" s="5" t="s">
        <v>18</v>
      </c>
      <c r="C7" s="5" t="s">
        <v>19</v>
      </c>
      <c r="D7" s="6">
        <v>120.9717472247146</v>
      </c>
      <c r="E7" s="6">
        <v>4.6328571429999998</v>
      </c>
      <c r="F7" s="6">
        <v>0</v>
      </c>
      <c r="G7" s="6">
        <v>0</v>
      </c>
    </row>
    <row r="8" spans="1:7" x14ac:dyDescent="0.3">
      <c r="A8" s="4">
        <v>40344</v>
      </c>
      <c r="B8" s="5" t="s">
        <v>18</v>
      </c>
      <c r="C8" s="5" t="s">
        <v>19</v>
      </c>
      <c r="D8" s="6">
        <v>323.95524257777464</v>
      </c>
      <c r="E8" s="6">
        <v>4.6455555559999997</v>
      </c>
      <c r="F8" s="6">
        <v>1</v>
      </c>
      <c r="G8" s="6">
        <v>0</v>
      </c>
    </row>
    <row r="9" spans="1:7" x14ac:dyDescent="0.3">
      <c r="A9" s="4">
        <v>40351</v>
      </c>
      <c r="B9" s="5" t="s">
        <v>18</v>
      </c>
      <c r="C9" s="5" t="s">
        <v>19</v>
      </c>
      <c r="D9" s="6">
        <v>332.53958284465392</v>
      </c>
      <c r="E9" s="6">
        <v>4.12</v>
      </c>
      <c r="F9" s="6">
        <v>0</v>
      </c>
      <c r="G9" s="6">
        <v>1</v>
      </c>
    </row>
    <row r="10" spans="1:7" x14ac:dyDescent="0.3">
      <c r="A10" s="4">
        <v>40358</v>
      </c>
      <c r="B10" s="5" t="s">
        <v>18</v>
      </c>
      <c r="C10" s="5" t="s">
        <v>19</v>
      </c>
      <c r="D10" s="6">
        <v>318.75480206331304</v>
      </c>
      <c r="E10" s="6">
        <v>4.12</v>
      </c>
      <c r="F10" s="6">
        <v>0</v>
      </c>
      <c r="G10" s="6">
        <v>1</v>
      </c>
    </row>
    <row r="11" spans="1:7" x14ac:dyDescent="0.3">
      <c r="A11" s="4">
        <v>40365</v>
      </c>
      <c r="B11" s="5" t="s">
        <v>18</v>
      </c>
      <c r="C11" s="5" t="s">
        <v>19</v>
      </c>
      <c r="D11" s="6">
        <v>333.84805201146571</v>
      </c>
      <c r="E11" s="6">
        <v>3.3111111110000002</v>
      </c>
      <c r="F11" s="6">
        <v>0</v>
      </c>
      <c r="G11" s="6">
        <v>1</v>
      </c>
    </row>
    <row r="12" spans="1:7" x14ac:dyDescent="0.3">
      <c r="A12" s="4">
        <v>40372</v>
      </c>
      <c r="B12" s="5" t="s">
        <v>18</v>
      </c>
      <c r="C12" s="5" t="s">
        <v>19</v>
      </c>
      <c r="D12" s="6">
        <v>335.28131464737612</v>
      </c>
      <c r="E12" s="6">
        <v>3.1469999999999998</v>
      </c>
      <c r="F12" s="6">
        <v>0</v>
      </c>
      <c r="G12" s="6">
        <v>0</v>
      </c>
    </row>
    <row r="13" spans="1:7" x14ac:dyDescent="0.3">
      <c r="A13" s="4">
        <v>40302</v>
      </c>
      <c r="B13" s="5" t="s">
        <v>18</v>
      </c>
      <c r="C13" s="5" t="s">
        <v>20</v>
      </c>
      <c r="D13" s="6">
        <v>169.60160845688188</v>
      </c>
      <c r="E13" s="6">
        <v>4.24</v>
      </c>
      <c r="F13" s="6">
        <v>0</v>
      </c>
      <c r="G13" s="6">
        <v>0</v>
      </c>
    </row>
    <row r="14" spans="1:7" x14ac:dyDescent="0.3">
      <c r="A14" s="4">
        <v>40309</v>
      </c>
      <c r="B14" s="5" t="s">
        <v>18</v>
      </c>
      <c r="C14" s="5" t="s">
        <v>20</v>
      </c>
      <c r="D14" s="6">
        <v>209.3971488106277</v>
      </c>
      <c r="E14" s="6">
        <v>4.2283333330000001</v>
      </c>
      <c r="F14" s="6">
        <v>0</v>
      </c>
      <c r="G14" s="6">
        <v>0</v>
      </c>
    </row>
    <row r="15" spans="1:7" x14ac:dyDescent="0.3">
      <c r="A15" s="4">
        <v>40316</v>
      </c>
      <c r="B15" s="5" t="s">
        <v>18</v>
      </c>
      <c r="C15" s="5" t="s">
        <v>20</v>
      </c>
      <c r="D15" s="6">
        <v>196.34960394675636</v>
      </c>
      <c r="E15" s="6">
        <v>3.9950000000000001</v>
      </c>
      <c r="F15" s="6">
        <v>0</v>
      </c>
      <c r="G15" s="6">
        <v>0</v>
      </c>
    </row>
    <row r="16" spans="1:7" x14ac:dyDescent="0.3">
      <c r="A16" s="4">
        <v>40323</v>
      </c>
      <c r="B16" s="5" t="s">
        <v>18</v>
      </c>
      <c r="C16" s="5" t="s">
        <v>20</v>
      </c>
      <c r="D16" s="6">
        <v>358.38055216776797</v>
      </c>
      <c r="E16" s="6">
        <v>3.9950000000000001</v>
      </c>
      <c r="F16" s="6">
        <v>0</v>
      </c>
      <c r="G16" s="6">
        <v>0</v>
      </c>
    </row>
    <row r="17" spans="1:7" x14ac:dyDescent="0.3">
      <c r="A17" s="4">
        <v>40330</v>
      </c>
      <c r="B17" s="5" t="s">
        <v>18</v>
      </c>
      <c r="C17" s="5" t="s">
        <v>20</v>
      </c>
      <c r="D17" s="6">
        <v>198.00953936017774</v>
      </c>
      <c r="E17" s="6">
        <v>3.9950000000000001</v>
      </c>
      <c r="F17" s="6">
        <v>0</v>
      </c>
      <c r="G17" s="6">
        <v>0</v>
      </c>
    </row>
    <row r="18" spans="1:7" x14ac:dyDescent="0.3">
      <c r="A18" s="4">
        <v>40337</v>
      </c>
      <c r="B18" s="5" t="s">
        <v>18</v>
      </c>
      <c r="C18" s="5" t="s">
        <v>20</v>
      </c>
      <c r="D18" s="6">
        <v>166.40779961215463</v>
      </c>
      <c r="E18" s="6">
        <v>4.24</v>
      </c>
      <c r="F18" s="6">
        <v>0</v>
      </c>
      <c r="G18" s="6">
        <v>0</v>
      </c>
    </row>
    <row r="19" spans="1:7" x14ac:dyDescent="0.3">
      <c r="A19" s="4">
        <v>40344</v>
      </c>
      <c r="B19" s="5" t="s">
        <v>18</v>
      </c>
      <c r="C19" s="5" t="s">
        <v>20</v>
      </c>
      <c r="D19" s="6">
        <v>299.87320850245294</v>
      </c>
      <c r="E19" s="6">
        <v>4.24</v>
      </c>
      <c r="F19" s="6">
        <v>1</v>
      </c>
      <c r="G19" s="6">
        <v>0</v>
      </c>
    </row>
    <row r="20" spans="1:7" x14ac:dyDescent="0.3">
      <c r="A20" s="4">
        <v>40351</v>
      </c>
      <c r="B20" s="5" t="s">
        <v>18</v>
      </c>
      <c r="C20" s="5" t="s">
        <v>20</v>
      </c>
      <c r="D20" s="6">
        <v>344.85569958245247</v>
      </c>
      <c r="E20" s="6">
        <v>4.24</v>
      </c>
      <c r="F20" s="6">
        <v>0</v>
      </c>
      <c r="G20" s="6">
        <v>1</v>
      </c>
    </row>
    <row r="21" spans="1:7" x14ac:dyDescent="0.3">
      <c r="A21" s="4">
        <v>40358</v>
      </c>
      <c r="B21" s="5" t="s">
        <v>18</v>
      </c>
      <c r="C21" s="5" t="s">
        <v>20</v>
      </c>
      <c r="D21" s="6">
        <v>340.26696321400709</v>
      </c>
      <c r="E21" s="6">
        <v>4.24</v>
      </c>
      <c r="F21" s="6">
        <v>0</v>
      </c>
      <c r="G21" s="6">
        <v>1</v>
      </c>
    </row>
    <row r="22" spans="1:7" x14ac:dyDescent="0.3">
      <c r="A22" s="4">
        <v>40365</v>
      </c>
      <c r="B22" s="5" t="s">
        <v>18</v>
      </c>
      <c r="C22" s="5" t="s">
        <v>20</v>
      </c>
      <c r="D22" s="6">
        <v>262.28117718093938</v>
      </c>
      <c r="E22" s="6">
        <v>3.7450000000000001</v>
      </c>
      <c r="F22" s="6">
        <v>0</v>
      </c>
      <c r="G22" s="6">
        <v>1</v>
      </c>
    </row>
    <row r="23" spans="1:7" x14ac:dyDescent="0.3">
      <c r="A23" s="4">
        <v>40372</v>
      </c>
      <c r="B23" s="5" t="s">
        <v>18</v>
      </c>
      <c r="C23" s="5" t="s">
        <v>20</v>
      </c>
      <c r="D23" s="6">
        <v>235.86848608428613</v>
      </c>
      <c r="E23" s="6">
        <v>3.7450000000000001</v>
      </c>
      <c r="F23" s="6">
        <v>0</v>
      </c>
      <c r="G23" s="6">
        <v>0</v>
      </c>
    </row>
    <row r="24" spans="1:7" x14ac:dyDescent="0.3">
      <c r="A24" s="4">
        <v>40302</v>
      </c>
      <c r="B24" s="5" t="s">
        <v>18</v>
      </c>
      <c r="C24" s="5" t="s">
        <v>21</v>
      </c>
      <c r="D24" s="6">
        <v>203.79754865341786</v>
      </c>
      <c r="E24" s="6">
        <v>4.2042857140000001</v>
      </c>
      <c r="F24" s="6">
        <v>0</v>
      </c>
      <c r="G24" s="6">
        <v>0</v>
      </c>
    </row>
    <row r="25" spans="1:7" x14ac:dyDescent="0.3">
      <c r="A25" s="4">
        <v>40309</v>
      </c>
      <c r="B25" s="5" t="s">
        <v>18</v>
      </c>
      <c r="C25" s="5" t="s">
        <v>21</v>
      </c>
      <c r="D25" s="6">
        <v>219.29149989342258</v>
      </c>
      <c r="E25" s="6">
        <v>4.8233333329999999</v>
      </c>
      <c r="F25" s="6">
        <v>0</v>
      </c>
      <c r="G25" s="6">
        <v>0</v>
      </c>
    </row>
    <row r="26" spans="1:7" x14ac:dyDescent="0.3">
      <c r="A26" s="4">
        <v>40316</v>
      </c>
      <c r="B26" s="5" t="s">
        <v>18</v>
      </c>
      <c r="C26" s="5" t="s">
        <v>21</v>
      </c>
      <c r="D26" s="6">
        <v>294.08243374242301</v>
      </c>
      <c r="E26" s="6">
        <v>4.12</v>
      </c>
      <c r="F26" s="6">
        <v>0</v>
      </c>
      <c r="G26" s="6">
        <v>0</v>
      </c>
    </row>
    <row r="27" spans="1:7" x14ac:dyDescent="0.3">
      <c r="A27" s="4">
        <v>40323</v>
      </c>
      <c r="B27" s="5" t="s">
        <v>18</v>
      </c>
      <c r="C27" s="5" t="s">
        <v>21</v>
      </c>
      <c r="D27" s="6">
        <v>337.72974904051551</v>
      </c>
      <c r="E27" s="6">
        <v>3.9242857139999998</v>
      </c>
      <c r="F27" s="6">
        <v>0</v>
      </c>
      <c r="G27" s="6">
        <v>0</v>
      </c>
    </row>
    <row r="28" spans="1:7" x14ac:dyDescent="0.3">
      <c r="A28" s="4">
        <v>40330</v>
      </c>
      <c r="B28" s="5" t="s">
        <v>18</v>
      </c>
      <c r="C28" s="5" t="s">
        <v>21</v>
      </c>
      <c r="D28" s="6">
        <v>198.84945852895032</v>
      </c>
      <c r="E28" s="6">
        <v>3.9242857139999998</v>
      </c>
      <c r="F28" s="6">
        <v>0</v>
      </c>
      <c r="G28" s="6">
        <v>0</v>
      </c>
    </row>
    <row r="29" spans="1:7" x14ac:dyDescent="0.3">
      <c r="A29" s="4">
        <v>40337</v>
      </c>
      <c r="B29" s="5" t="s">
        <v>18</v>
      </c>
      <c r="C29" s="5" t="s">
        <v>21</v>
      </c>
      <c r="D29" s="6">
        <v>224.22524285785963</v>
      </c>
      <c r="E29" s="6">
        <v>4.2042857140000001</v>
      </c>
      <c r="F29" s="6">
        <v>0</v>
      </c>
      <c r="G29" s="6">
        <v>0</v>
      </c>
    </row>
    <row r="30" spans="1:7" x14ac:dyDescent="0.3">
      <c r="A30" s="4">
        <v>40344</v>
      </c>
      <c r="B30" s="5" t="s">
        <v>18</v>
      </c>
      <c r="C30" s="5" t="s">
        <v>21</v>
      </c>
      <c r="D30" s="6">
        <v>258.85789097402039</v>
      </c>
      <c r="E30" s="6">
        <v>4.2042857140000001</v>
      </c>
      <c r="F30" s="6">
        <v>0</v>
      </c>
      <c r="G30" s="6">
        <v>0</v>
      </c>
    </row>
    <row r="31" spans="1:7" x14ac:dyDescent="0.3">
      <c r="A31" s="4">
        <v>40351</v>
      </c>
      <c r="B31" s="5" t="s">
        <v>18</v>
      </c>
      <c r="C31" s="5" t="s">
        <v>21</v>
      </c>
      <c r="D31" s="6">
        <v>259.40173476767922</v>
      </c>
      <c r="E31" s="6">
        <v>3.801111111</v>
      </c>
      <c r="F31" s="6">
        <v>0</v>
      </c>
      <c r="G31" s="6">
        <v>0</v>
      </c>
    </row>
    <row r="32" spans="1:7" x14ac:dyDescent="0.3">
      <c r="A32" s="4">
        <v>40358</v>
      </c>
      <c r="B32" s="5" t="s">
        <v>18</v>
      </c>
      <c r="C32" s="5" t="s">
        <v>21</v>
      </c>
      <c r="D32" s="6">
        <v>206.1745931678478</v>
      </c>
      <c r="E32" s="6">
        <v>3.9337499999999999</v>
      </c>
      <c r="F32" s="6">
        <v>0</v>
      </c>
      <c r="G32" s="6">
        <v>0</v>
      </c>
    </row>
    <row r="33" spans="1:7" x14ac:dyDescent="0.3">
      <c r="A33" s="4">
        <v>40365</v>
      </c>
      <c r="B33" s="5" t="s">
        <v>18</v>
      </c>
      <c r="C33" s="5" t="s">
        <v>21</v>
      </c>
      <c r="D33" s="6">
        <v>304.46835954757643</v>
      </c>
      <c r="E33" s="6">
        <v>3.3111111110000002</v>
      </c>
      <c r="F33" s="6">
        <v>0</v>
      </c>
      <c r="G33" s="6">
        <v>0</v>
      </c>
    </row>
    <row r="34" spans="1:7" x14ac:dyDescent="0.3">
      <c r="A34" s="4">
        <v>40372</v>
      </c>
      <c r="B34" s="5" t="s">
        <v>18</v>
      </c>
      <c r="C34" s="5" t="s">
        <v>21</v>
      </c>
      <c r="D34" s="6">
        <v>331.18181179812558</v>
      </c>
      <c r="E34" s="6">
        <v>3.1469999999999998</v>
      </c>
      <c r="F34" s="6">
        <v>0</v>
      </c>
      <c r="G34" s="6">
        <v>0</v>
      </c>
    </row>
    <row r="35" spans="1:7" x14ac:dyDescent="0.3">
      <c r="A35" s="4">
        <v>40302</v>
      </c>
      <c r="B35" s="5" t="s">
        <v>18</v>
      </c>
      <c r="C35" s="5" t="s">
        <v>22</v>
      </c>
      <c r="D35" s="6">
        <v>280.66506151742271</v>
      </c>
      <c r="E35" s="6">
        <v>4.1614285710000001</v>
      </c>
      <c r="F35" s="6">
        <v>0</v>
      </c>
      <c r="G35" s="6">
        <v>1</v>
      </c>
    </row>
    <row r="36" spans="1:7" x14ac:dyDescent="0.3">
      <c r="A36" s="4">
        <v>40309</v>
      </c>
      <c r="B36" s="5" t="s">
        <v>18</v>
      </c>
      <c r="C36" s="5" t="s">
        <v>22</v>
      </c>
      <c r="D36" s="6">
        <v>340.35566181391414</v>
      </c>
      <c r="E36" s="6">
        <v>4.1614285710000001</v>
      </c>
      <c r="F36" s="6">
        <v>0</v>
      </c>
      <c r="G36" s="6">
        <v>0</v>
      </c>
    </row>
    <row r="37" spans="1:7" x14ac:dyDescent="0.3">
      <c r="A37" s="4">
        <v>40316</v>
      </c>
      <c r="B37" s="5" t="s">
        <v>18</v>
      </c>
      <c r="C37" s="5" t="s">
        <v>22</v>
      </c>
      <c r="D37" s="6">
        <v>293.192482907672</v>
      </c>
      <c r="E37" s="6">
        <v>3.9449999999999998</v>
      </c>
      <c r="F37" s="6">
        <v>0</v>
      </c>
      <c r="G37" s="6">
        <v>0</v>
      </c>
    </row>
    <row r="38" spans="1:7" x14ac:dyDescent="0.3">
      <c r="A38" s="4">
        <v>40323</v>
      </c>
      <c r="B38" s="5" t="s">
        <v>18</v>
      </c>
      <c r="C38" s="5" t="s">
        <v>22</v>
      </c>
      <c r="D38" s="6">
        <v>247.64821289163172</v>
      </c>
      <c r="E38" s="6">
        <v>4.2371428570000003</v>
      </c>
      <c r="F38" s="6">
        <v>0</v>
      </c>
      <c r="G38" s="6">
        <v>0</v>
      </c>
    </row>
    <row r="39" spans="1:7" x14ac:dyDescent="0.3">
      <c r="A39" s="4">
        <v>40330</v>
      </c>
      <c r="B39" s="5" t="s">
        <v>18</v>
      </c>
      <c r="C39" s="5" t="s">
        <v>22</v>
      </c>
      <c r="D39" s="6">
        <v>236.22983595974381</v>
      </c>
      <c r="E39" s="6">
        <v>4.4562499999999998</v>
      </c>
      <c r="F39" s="6">
        <v>0</v>
      </c>
      <c r="G39" s="6">
        <v>0</v>
      </c>
    </row>
    <row r="40" spans="1:7" x14ac:dyDescent="0.3">
      <c r="A40" s="4">
        <v>40337</v>
      </c>
      <c r="B40" s="5" t="s">
        <v>18</v>
      </c>
      <c r="C40" s="5" t="s">
        <v>22</v>
      </c>
      <c r="D40" s="6">
        <v>272.23564345348746</v>
      </c>
      <c r="E40" s="6">
        <v>4.7328571430000004</v>
      </c>
      <c r="F40" s="6">
        <v>0</v>
      </c>
      <c r="G40" s="6">
        <v>0</v>
      </c>
    </row>
    <row r="41" spans="1:7" x14ac:dyDescent="0.3">
      <c r="A41" s="4">
        <v>40344</v>
      </c>
      <c r="B41" s="5" t="s">
        <v>18</v>
      </c>
      <c r="C41" s="5" t="s">
        <v>22</v>
      </c>
      <c r="D41" s="6">
        <v>183.67520776248719</v>
      </c>
      <c r="E41" s="6">
        <v>4.1614285710000001</v>
      </c>
      <c r="F41" s="6">
        <v>0</v>
      </c>
      <c r="G41" s="6">
        <v>0</v>
      </c>
    </row>
    <row r="42" spans="1:7" x14ac:dyDescent="0.3">
      <c r="A42" s="4">
        <v>40351</v>
      </c>
      <c r="B42" s="5" t="s">
        <v>18</v>
      </c>
      <c r="C42" s="5" t="s">
        <v>22</v>
      </c>
      <c r="D42" s="6">
        <v>252.50665912191596</v>
      </c>
      <c r="E42" s="6">
        <v>4.1900000000000004</v>
      </c>
      <c r="F42" s="6">
        <v>0</v>
      </c>
      <c r="G42" s="6">
        <v>0</v>
      </c>
    </row>
    <row r="43" spans="1:7" x14ac:dyDescent="0.3">
      <c r="A43" s="4">
        <v>40358</v>
      </c>
      <c r="B43" s="5" t="s">
        <v>18</v>
      </c>
      <c r="C43" s="5" t="s">
        <v>22</v>
      </c>
      <c r="D43" s="6">
        <v>289.86053137541177</v>
      </c>
      <c r="E43" s="6">
        <v>4.1614285710000001</v>
      </c>
      <c r="F43" s="6">
        <v>0</v>
      </c>
      <c r="G43" s="6">
        <v>0</v>
      </c>
    </row>
    <row r="44" spans="1:7" x14ac:dyDescent="0.3">
      <c r="A44" s="4">
        <v>40365</v>
      </c>
      <c r="B44" s="5" t="s">
        <v>18</v>
      </c>
      <c r="C44" s="5" t="s">
        <v>22</v>
      </c>
      <c r="D44" s="6">
        <v>200.91386435089427</v>
      </c>
      <c r="E44" s="6">
        <v>3.78</v>
      </c>
      <c r="F44" s="6">
        <v>0</v>
      </c>
      <c r="G44" s="6">
        <v>0</v>
      </c>
    </row>
    <row r="45" spans="1:7" x14ac:dyDescent="0.3">
      <c r="A45" s="4">
        <v>40372</v>
      </c>
      <c r="B45" s="5" t="s">
        <v>18</v>
      </c>
      <c r="C45" s="5" t="s">
        <v>22</v>
      </c>
      <c r="D45" s="6">
        <v>135.1673761865116</v>
      </c>
      <c r="E45" s="6">
        <v>3.78</v>
      </c>
      <c r="F45" s="6">
        <v>0</v>
      </c>
      <c r="G45" s="6">
        <v>0</v>
      </c>
    </row>
    <row r="46" spans="1:7" x14ac:dyDescent="0.3">
      <c r="A46" s="4">
        <v>40302</v>
      </c>
      <c r="B46" s="5" t="s">
        <v>18</v>
      </c>
      <c r="C46" s="5" t="s">
        <v>23</v>
      </c>
      <c r="D46" s="6">
        <v>89.823337547925831</v>
      </c>
      <c r="E46" s="6">
        <v>4.8566666669999998</v>
      </c>
      <c r="F46" s="6">
        <v>0</v>
      </c>
      <c r="G46" s="6">
        <v>0</v>
      </c>
    </row>
    <row r="47" spans="1:7" x14ac:dyDescent="0.3">
      <c r="A47" s="4">
        <v>40309</v>
      </c>
      <c r="B47" s="5" t="s">
        <v>18</v>
      </c>
      <c r="C47" s="5" t="s">
        <v>23</v>
      </c>
      <c r="D47" s="6">
        <v>171.57186238849636</v>
      </c>
      <c r="E47" s="6">
        <v>4.8566666669999998</v>
      </c>
      <c r="F47" s="6">
        <v>0</v>
      </c>
      <c r="G47" s="6">
        <v>0</v>
      </c>
    </row>
    <row r="48" spans="1:7" x14ac:dyDescent="0.3">
      <c r="A48" s="4">
        <v>40316</v>
      </c>
      <c r="B48" s="5" t="s">
        <v>18</v>
      </c>
      <c r="C48" s="5" t="s">
        <v>23</v>
      </c>
      <c r="D48" s="6">
        <v>197.55094390304976</v>
      </c>
      <c r="E48" s="6">
        <v>4.3499999999999996</v>
      </c>
      <c r="F48" s="6">
        <v>0</v>
      </c>
      <c r="G48" s="6">
        <v>0</v>
      </c>
    </row>
    <row r="49" spans="1:7" x14ac:dyDescent="0.3">
      <c r="A49" s="4">
        <v>40323</v>
      </c>
      <c r="B49" s="5" t="s">
        <v>18</v>
      </c>
      <c r="C49" s="5" t="s">
        <v>23</v>
      </c>
      <c r="D49" s="6">
        <v>268.89447791817884</v>
      </c>
      <c r="E49" s="6">
        <v>4.3499999999999996</v>
      </c>
      <c r="F49" s="6">
        <v>0</v>
      </c>
      <c r="G49" s="6">
        <v>0</v>
      </c>
    </row>
    <row r="50" spans="1:7" x14ac:dyDescent="0.3">
      <c r="A50" s="4">
        <v>40330</v>
      </c>
      <c r="B50" s="5" t="s">
        <v>18</v>
      </c>
      <c r="C50" s="5" t="s">
        <v>23</v>
      </c>
      <c r="D50" s="6">
        <v>173.2082566698104</v>
      </c>
      <c r="E50" s="6">
        <v>4.1449999999999996</v>
      </c>
      <c r="F50" s="6">
        <v>0</v>
      </c>
      <c r="G50" s="6">
        <v>0</v>
      </c>
    </row>
    <row r="51" spans="1:7" x14ac:dyDescent="0.3">
      <c r="A51" s="4">
        <v>40337</v>
      </c>
      <c r="B51" s="5" t="s">
        <v>18</v>
      </c>
      <c r="C51" s="5" t="s">
        <v>23</v>
      </c>
      <c r="D51" s="6">
        <v>299.9339069101668</v>
      </c>
      <c r="E51" s="6">
        <v>4.6399999999999997</v>
      </c>
      <c r="F51" s="6">
        <v>0</v>
      </c>
      <c r="G51" s="6">
        <v>0</v>
      </c>
    </row>
    <row r="52" spans="1:7" x14ac:dyDescent="0.3">
      <c r="A52" s="4">
        <v>40344</v>
      </c>
      <c r="B52" s="5" t="s">
        <v>18</v>
      </c>
      <c r="C52" s="5" t="s">
        <v>23</v>
      </c>
      <c r="D52" s="6">
        <v>244.48261981110159</v>
      </c>
      <c r="E52" s="6">
        <v>4.1900000000000004</v>
      </c>
      <c r="F52" s="6">
        <v>0</v>
      </c>
      <c r="G52" s="6">
        <v>0</v>
      </c>
    </row>
    <row r="53" spans="1:7" x14ac:dyDescent="0.3">
      <c r="A53" s="4">
        <v>40351</v>
      </c>
      <c r="B53" s="5" t="s">
        <v>18</v>
      </c>
      <c r="C53" s="5" t="s">
        <v>23</v>
      </c>
      <c r="D53" s="6">
        <v>440.97002195203333</v>
      </c>
      <c r="E53" s="6">
        <v>4.1900000000000004</v>
      </c>
      <c r="F53" s="6">
        <v>1</v>
      </c>
      <c r="G53" s="6">
        <v>0</v>
      </c>
    </row>
    <row r="54" spans="1:7" x14ac:dyDescent="0.3">
      <c r="A54" s="4">
        <v>40358</v>
      </c>
      <c r="B54" s="5" t="s">
        <v>18</v>
      </c>
      <c r="C54" s="5" t="s">
        <v>23</v>
      </c>
      <c r="D54" s="6">
        <v>269.93480159233297</v>
      </c>
      <c r="E54" s="6">
        <v>3.94</v>
      </c>
      <c r="F54" s="6">
        <v>0</v>
      </c>
      <c r="G54" s="6">
        <v>1</v>
      </c>
    </row>
    <row r="55" spans="1:7" x14ac:dyDescent="0.3">
      <c r="A55" s="4">
        <v>40365</v>
      </c>
      <c r="B55" s="5" t="s">
        <v>18</v>
      </c>
      <c r="C55" s="5" t="s">
        <v>23</v>
      </c>
      <c r="D55" s="6">
        <v>334.96321778716339</v>
      </c>
      <c r="E55" s="6">
        <v>4.1790000000000003</v>
      </c>
      <c r="F55" s="6">
        <v>0</v>
      </c>
      <c r="G55" s="6">
        <v>1</v>
      </c>
    </row>
    <row r="56" spans="1:7" x14ac:dyDescent="0.3">
      <c r="A56" s="4">
        <v>40372</v>
      </c>
      <c r="B56" s="5" t="s">
        <v>18</v>
      </c>
      <c r="C56" s="5" t="s">
        <v>23</v>
      </c>
      <c r="D56" s="6">
        <v>357.7484603303962</v>
      </c>
      <c r="E56" s="6">
        <v>4.1790000000000003</v>
      </c>
      <c r="F56" s="6">
        <v>0</v>
      </c>
      <c r="G56" s="6">
        <v>1</v>
      </c>
    </row>
    <row r="57" spans="1:7" x14ac:dyDescent="0.3">
      <c r="A57" s="4">
        <v>40302</v>
      </c>
      <c r="B57" s="5" t="s">
        <v>18</v>
      </c>
      <c r="C57" s="5" t="s">
        <v>24</v>
      </c>
      <c r="D57" s="6">
        <v>230.50294470959292</v>
      </c>
      <c r="E57" s="6">
        <v>5.29</v>
      </c>
      <c r="F57" s="6">
        <v>0</v>
      </c>
      <c r="G57" s="6">
        <v>1</v>
      </c>
    </row>
    <row r="58" spans="1:7" x14ac:dyDescent="0.3">
      <c r="A58" s="4">
        <v>40309</v>
      </c>
      <c r="B58" s="5" t="s">
        <v>18</v>
      </c>
      <c r="C58" s="5" t="s">
        <v>24</v>
      </c>
      <c r="D58" s="6">
        <v>363.78535420602554</v>
      </c>
      <c r="E58" s="6">
        <v>4.3899999999999997</v>
      </c>
      <c r="F58" s="6">
        <v>0</v>
      </c>
      <c r="G58" s="6">
        <v>0</v>
      </c>
    </row>
    <row r="59" spans="1:7" x14ac:dyDescent="0.3">
      <c r="A59" s="4">
        <v>40316</v>
      </c>
      <c r="B59" s="5" t="s">
        <v>18</v>
      </c>
      <c r="C59" s="5" t="s">
        <v>24</v>
      </c>
      <c r="D59" s="6">
        <v>268.40864887242094</v>
      </c>
      <c r="E59" s="6">
        <v>4.79</v>
      </c>
      <c r="F59" s="6">
        <v>0</v>
      </c>
      <c r="G59" s="6">
        <v>0</v>
      </c>
    </row>
    <row r="60" spans="1:7" x14ac:dyDescent="0.3">
      <c r="A60" s="4">
        <v>40323</v>
      </c>
      <c r="B60" s="5" t="s">
        <v>18</v>
      </c>
      <c r="C60" s="5" t="s">
        <v>24</v>
      </c>
      <c r="D60" s="6">
        <v>211.23872621363978</v>
      </c>
      <c r="E60" s="6">
        <v>4.3899999999999997</v>
      </c>
      <c r="F60" s="6">
        <v>0</v>
      </c>
      <c r="G60" s="6">
        <v>0</v>
      </c>
    </row>
    <row r="61" spans="1:7" x14ac:dyDescent="0.3">
      <c r="A61" s="4">
        <v>40330</v>
      </c>
      <c r="B61" s="5" t="s">
        <v>18</v>
      </c>
      <c r="C61" s="5" t="s">
        <v>24</v>
      </c>
      <c r="D61" s="6">
        <v>223.0831529572697</v>
      </c>
      <c r="E61" s="6">
        <v>4.79</v>
      </c>
      <c r="F61" s="6">
        <v>0</v>
      </c>
      <c r="G61" s="6">
        <v>0</v>
      </c>
    </row>
    <row r="62" spans="1:7" x14ac:dyDescent="0.3">
      <c r="A62" s="4">
        <v>40337</v>
      </c>
      <c r="B62" s="5" t="s">
        <v>18</v>
      </c>
      <c r="C62" s="5" t="s">
        <v>24</v>
      </c>
      <c r="D62" s="6">
        <v>351.97074735656679</v>
      </c>
      <c r="E62" s="6">
        <v>5.29</v>
      </c>
      <c r="F62" s="6">
        <v>0</v>
      </c>
      <c r="G62" s="6">
        <v>0</v>
      </c>
    </row>
    <row r="63" spans="1:7" x14ac:dyDescent="0.3">
      <c r="A63" s="4">
        <v>40344</v>
      </c>
      <c r="B63" s="5" t="s">
        <v>18</v>
      </c>
      <c r="C63" s="5" t="s">
        <v>24</v>
      </c>
      <c r="D63" s="6">
        <v>168.5650474293837</v>
      </c>
      <c r="E63" s="6">
        <v>5.83</v>
      </c>
      <c r="F63" s="6">
        <v>0</v>
      </c>
      <c r="G63" s="6">
        <v>0</v>
      </c>
    </row>
    <row r="64" spans="1:7" x14ac:dyDescent="0.3">
      <c r="A64" s="4">
        <v>40351</v>
      </c>
      <c r="B64" s="5" t="s">
        <v>18</v>
      </c>
      <c r="C64" s="5" t="s">
        <v>24</v>
      </c>
      <c r="D64" s="6">
        <v>241.95493277686541</v>
      </c>
      <c r="E64" s="6">
        <v>6.19</v>
      </c>
      <c r="F64" s="6">
        <v>0</v>
      </c>
      <c r="G64" s="6">
        <v>0</v>
      </c>
    </row>
    <row r="65" spans="1:7" x14ac:dyDescent="0.3">
      <c r="A65" s="4">
        <v>40358</v>
      </c>
      <c r="B65" s="5" t="s">
        <v>18</v>
      </c>
      <c r="C65" s="5" t="s">
        <v>24</v>
      </c>
      <c r="D65" s="6">
        <v>184.85808826771864</v>
      </c>
      <c r="E65" s="6">
        <v>5.59</v>
      </c>
      <c r="F65" s="6">
        <v>0</v>
      </c>
      <c r="G65" s="6">
        <v>0</v>
      </c>
    </row>
    <row r="66" spans="1:7" x14ac:dyDescent="0.3">
      <c r="A66" s="4">
        <v>40365</v>
      </c>
      <c r="B66" s="5" t="s">
        <v>18</v>
      </c>
      <c r="C66" s="5" t="s">
        <v>24</v>
      </c>
      <c r="D66" s="6">
        <v>200.07702230282163</v>
      </c>
      <c r="E66" s="6">
        <v>4.6224999999999996</v>
      </c>
      <c r="F66" s="6">
        <v>0</v>
      </c>
      <c r="G66" s="6">
        <v>0</v>
      </c>
    </row>
    <row r="67" spans="1:7" x14ac:dyDescent="0.3">
      <c r="A67" s="4">
        <v>40372</v>
      </c>
      <c r="B67" s="5" t="s">
        <v>18</v>
      </c>
      <c r="C67" s="5" t="s">
        <v>24</v>
      </c>
      <c r="D67" s="6">
        <v>181.75129023351653</v>
      </c>
      <c r="E67" s="6">
        <v>4.6224999999999996</v>
      </c>
      <c r="F67" s="6">
        <v>0</v>
      </c>
      <c r="G67" s="6">
        <v>0</v>
      </c>
    </row>
    <row r="68" spans="1:7" x14ac:dyDescent="0.3">
      <c r="A68" s="4">
        <v>40302</v>
      </c>
      <c r="B68" s="5" t="s">
        <v>18</v>
      </c>
      <c r="C68" s="5" t="s">
        <v>25</v>
      </c>
      <c r="D68" s="6">
        <v>154.70125058617577</v>
      </c>
      <c r="E68" s="6">
        <v>4.7328571430000004</v>
      </c>
      <c r="F68" s="6">
        <v>0</v>
      </c>
      <c r="G68" s="6">
        <v>0</v>
      </c>
    </row>
    <row r="69" spans="1:7" x14ac:dyDescent="0.3">
      <c r="A69" s="4">
        <v>40309</v>
      </c>
      <c r="B69" s="5" t="s">
        <v>18</v>
      </c>
      <c r="C69" s="5" t="s">
        <v>25</v>
      </c>
      <c r="D69" s="6">
        <v>120.08165652683778</v>
      </c>
      <c r="E69" s="6">
        <v>4.03</v>
      </c>
      <c r="F69" s="6">
        <v>0</v>
      </c>
      <c r="G69" s="6">
        <v>0</v>
      </c>
    </row>
    <row r="70" spans="1:7" x14ac:dyDescent="0.3">
      <c r="A70" s="4">
        <v>40316</v>
      </c>
      <c r="B70" s="5" t="s">
        <v>18</v>
      </c>
      <c r="C70" s="5" t="s">
        <v>25</v>
      </c>
      <c r="D70" s="6">
        <v>284.8292030196755</v>
      </c>
      <c r="E70" s="6">
        <v>3.6663636359999998</v>
      </c>
      <c r="F70" s="6">
        <v>0</v>
      </c>
      <c r="G70" s="6">
        <v>0</v>
      </c>
    </row>
    <row r="71" spans="1:7" x14ac:dyDescent="0.3">
      <c r="A71" s="4">
        <v>40323</v>
      </c>
      <c r="B71" s="5" t="s">
        <v>18</v>
      </c>
      <c r="C71" s="5" t="s">
        <v>25</v>
      </c>
      <c r="D71" s="6">
        <v>248.17471444662888</v>
      </c>
      <c r="E71" s="6">
        <v>3.6663636359999998</v>
      </c>
      <c r="F71" s="6">
        <v>0</v>
      </c>
      <c r="G71" s="6">
        <v>0</v>
      </c>
    </row>
    <row r="72" spans="1:7" x14ac:dyDescent="0.3">
      <c r="A72" s="4">
        <v>40330</v>
      </c>
      <c r="B72" s="5" t="s">
        <v>18</v>
      </c>
      <c r="C72" s="5" t="s">
        <v>25</v>
      </c>
      <c r="D72" s="6">
        <v>278.14696766500168</v>
      </c>
      <c r="E72" s="6">
        <v>3.794</v>
      </c>
      <c r="F72" s="6">
        <v>0</v>
      </c>
      <c r="G72" s="6">
        <v>0</v>
      </c>
    </row>
    <row r="73" spans="1:7" x14ac:dyDescent="0.3">
      <c r="A73" s="4">
        <v>40337</v>
      </c>
      <c r="B73" s="5" t="s">
        <v>18</v>
      </c>
      <c r="C73" s="5" t="s">
        <v>25</v>
      </c>
      <c r="D73" s="6">
        <v>275.66126852782827</v>
      </c>
      <c r="E73" s="6">
        <v>4.03</v>
      </c>
      <c r="F73" s="6">
        <v>0</v>
      </c>
      <c r="G73" s="6">
        <v>0</v>
      </c>
    </row>
    <row r="74" spans="1:7" x14ac:dyDescent="0.3">
      <c r="A74" s="4">
        <v>40344</v>
      </c>
      <c r="B74" s="5" t="s">
        <v>18</v>
      </c>
      <c r="C74" s="5" t="s">
        <v>25</v>
      </c>
      <c r="D74" s="6">
        <v>325.03973275525487</v>
      </c>
      <c r="E74" s="6">
        <v>3.63</v>
      </c>
      <c r="F74" s="6">
        <v>1</v>
      </c>
      <c r="G74" s="6">
        <v>0</v>
      </c>
    </row>
    <row r="75" spans="1:7" x14ac:dyDescent="0.3">
      <c r="A75" s="4">
        <v>40351</v>
      </c>
      <c r="B75" s="5" t="s">
        <v>18</v>
      </c>
      <c r="C75" s="5" t="s">
        <v>25</v>
      </c>
      <c r="D75" s="6">
        <v>336.94447229060336</v>
      </c>
      <c r="E75" s="6">
        <v>4.03</v>
      </c>
      <c r="F75" s="6">
        <v>0</v>
      </c>
      <c r="G75" s="6">
        <v>1</v>
      </c>
    </row>
    <row r="76" spans="1:7" x14ac:dyDescent="0.3">
      <c r="A76" s="4">
        <v>40358</v>
      </c>
      <c r="B76" s="5" t="s">
        <v>18</v>
      </c>
      <c r="C76" s="5" t="s">
        <v>25</v>
      </c>
      <c r="D76" s="6">
        <v>304.84372440863598</v>
      </c>
      <c r="E76" s="6">
        <v>4.2122222220000003</v>
      </c>
      <c r="F76" s="6">
        <v>0</v>
      </c>
      <c r="G76" s="6">
        <v>1</v>
      </c>
    </row>
    <row r="77" spans="1:7" x14ac:dyDescent="0.3">
      <c r="A77" s="4">
        <v>40365</v>
      </c>
      <c r="B77" s="5" t="s">
        <v>18</v>
      </c>
      <c r="C77" s="5" t="s">
        <v>25</v>
      </c>
      <c r="D77" s="6">
        <v>257.52693757002027</v>
      </c>
      <c r="E77" s="6">
        <v>4.0199999999999996</v>
      </c>
      <c r="F77" s="6">
        <v>0</v>
      </c>
      <c r="G77" s="6">
        <v>1</v>
      </c>
    </row>
    <row r="78" spans="1:7" x14ac:dyDescent="0.3">
      <c r="A78" s="4">
        <v>40372</v>
      </c>
      <c r="B78" s="5" t="s">
        <v>18</v>
      </c>
      <c r="C78" s="5" t="s">
        <v>25</v>
      </c>
      <c r="D78" s="6">
        <v>280.49607322898152</v>
      </c>
      <c r="E78" s="6">
        <v>4.0162500000000003</v>
      </c>
      <c r="F78" s="6">
        <v>0</v>
      </c>
      <c r="G78" s="6">
        <v>0</v>
      </c>
    </row>
    <row r="79" spans="1:7" x14ac:dyDescent="0.3">
      <c r="A79" s="4">
        <v>40302</v>
      </c>
      <c r="B79" s="5" t="s">
        <v>18</v>
      </c>
      <c r="C79" s="5" t="s">
        <v>26</v>
      </c>
      <c r="D79" s="6">
        <v>234.36817392164625</v>
      </c>
      <c r="E79" s="6">
        <v>4.2042857140000001</v>
      </c>
      <c r="F79" s="6">
        <v>0</v>
      </c>
      <c r="G79" s="6">
        <v>0</v>
      </c>
    </row>
    <row r="80" spans="1:7" x14ac:dyDescent="0.3">
      <c r="A80" s="4">
        <v>40309</v>
      </c>
      <c r="B80" s="5" t="s">
        <v>18</v>
      </c>
      <c r="C80" s="5" t="s">
        <v>26</v>
      </c>
      <c r="D80" s="6">
        <v>240.35825174778387</v>
      </c>
      <c r="E80" s="6">
        <v>4.181666667</v>
      </c>
      <c r="F80" s="6">
        <v>0</v>
      </c>
      <c r="G80" s="6">
        <v>0</v>
      </c>
    </row>
    <row r="81" spans="1:7" x14ac:dyDescent="0.3">
      <c r="A81" s="4">
        <v>40316</v>
      </c>
      <c r="B81" s="5" t="s">
        <v>18</v>
      </c>
      <c r="C81" s="5" t="s">
        <v>26</v>
      </c>
      <c r="D81" s="6">
        <v>212.82588288712984</v>
      </c>
      <c r="E81" s="6">
        <v>3.9242857139999998</v>
      </c>
      <c r="F81" s="6">
        <v>0</v>
      </c>
      <c r="G81" s="6">
        <v>0</v>
      </c>
    </row>
    <row r="82" spans="1:7" x14ac:dyDescent="0.3">
      <c r="A82" s="4">
        <v>40323</v>
      </c>
      <c r="B82" s="5" t="s">
        <v>18</v>
      </c>
      <c r="C82" s="5" t="s">
        <v>26</v>
      </c>
      <c r="D82" s="6">
        <v>213.59333551683733</v>
      </c>
      <c r="E82" s="6">
        <v>3.8842857139999998</v>
      </c>
      <c r="F82" s="6">
        <v>0</v>
      </c>
      <c r="G82" s="6">
        <v>0</v>
      </c>
    </row>
    <row r="83" spans="1:7" x14ac:dyDescent="0.3">
      <c r="A83" s="4">
        <v>40330</v>
      </c>
      <c r="B83" s="5" t="s">
        <v>18</v>
      </c>
      <c r="C83" s="5" t="s">
        <v>26</v>
      </c>
      <c r="D83" s="6">
        <v>202.78247809055952</v>
      </c>
      <c r="E83" s="6">
        <v>3.464</v>
      </c>
      <c r="F83" s="6">
        <v>0</v>
      </c>
      <c r="G83" s="6">
        <v>0</v>
      </c>
    </row>
    <row r="84" spans="1:7" x14ac:dyDescent="0.3">
      <c r="A84" s="4">
        <v>40337</v>
      </c>
      <c r="B84" s="5" t="s">
        <v>18</v>
      </c>
      <c r="C84" s="5" t="s">
        <v>26</v>
      </c>
      <c r="D84" s="6">
        <v>172.89299098579787</v>
      </c>
      <c r="E84" s="6">
        <v>3.66</v>
      </c>
      <c r="F84" s="6">
        <v>0</v>
      </c>
      <c r="G84" s="6">
        <v>0</v>
      </c>
    </row>
    <row r="85" spans="1:7" x14ac:dyDescent="0.3">
      <c r="A85" s="4">
        <v>40344</v>
      </c>
      <c r="B85" s="5" t="s">
        <v>18</v>
      </c>
      <c r="C85" s="5" t="s">
        <v>26</v>
      </c>
      <c r="D85" s="6">
        <v>270.36572840572046</v>
      </c>
      <c r="E85" s="6">
        <v>3.6233333330000002</v>
      </c>
      <c r="F85" s="6">
        <v>0</v>
      </c>
      <c r="G85" s="6">
        <v>0</v>
      </c>
    </row>
    <row r="86" spans="1:7" x14ac:dyDescent="0.3">
      <c r="A86" s="4">
        <v>40351</v>
      </c>
      <c r="B86" s="5" t="s">
        <v>18</v>
      </c>
      <c r="C86" s="5" t="s">
        <v>26</v>
      </c>
      <c r="D86" s="6">
        <v>280.23676981467042</v>
      </c>
      <c r="E86" s="6">
        <v>3.96</v>
      </c>
      <c r="F86" s="6">
        <v>0</v>
      </c>
      <c r="G86" s="6">
        <v>0</v>
      </c>
    </row>
    <row r="87" spans="1:7" x14ac:dyDescent="0.3">
      <c r="A87" s="4">
        <v>40358</v>
      </c>
      <c r="B87" s="5" t="s">
        <v>18</v>
      </c>
      <c r="C87" s="5" t="s">
        <v>26</v>
      </c>
      <c r="D87" s="6">
        <v>350.55099080856598</v>
      </c>
      <c r="E87" s="6">
        <v>3.629</v>
      </c>
      <c r="F87" s="6">
        <v>1</v>
      </c>
      <c r="G87" s="6">
        <v>0</v>
      </c>
    </row>
    <row r="88" spans="1:7" x14ac:dyDescent="0.3">
      <c r="A88" s="4">
        <v>40365</v>
      </c>
      <c r="B88" s="5" t="s">
        <v>18</v>
      </c>
      <c r="C88" s="5" t="s">
        <v>26</v>
      </c>
      <c r="D88" s="6">
        <v>351.30307609863956</v>
      </c>
      <c r="E88" s="6">
        <v>3.0049999999999999</v>
      </c>
      <c r="F88" s="6">
        <v>0</v>
      </c>
      <c r="G88" s="6">
        <v>1</v>
      </c>
    </row>
    <row r="89" spans="1:7" x14ac:dyDescent="0.3">
      <c r="A89" s="4">
        <v>40372</v>
      </c>
      <c r="B89" s="5" t="s">
        <v>18</v>
      </c>
      <c r="C89" s="5" t="s">
        <v>26</v>
      </c>
      <c r="D89" s="6">
        <v>313.2871856579099</v>
      </c>
      <c r="E89" s="6">
        <v>3.1419999999999999</v>
      </c>
      <c r="F89" s="6">
        <v>0</v>
      </c>
      <c r="G89" s="6">
        <v>1</v>
      </c>
    </row>
    <row r="90" spans="1:7" x14ac:dyDescent="0.3">
      <c r="A90" s="4">
        <v>40302</v>
      </c>
      <c r="B90" s="5" t="s">
        <v>18</v>
      </c>
      <c r="C90" s="5" t="s">
        <v>27</v>
      </c>
      <c r="D90" s="6">
        <v>206.85485160026474</v>
      </c>
      <c r="E90" s="6">
        <v>4.7328571430000004</v>
      </c>
      <c r="F90" s="6">
        <v>0</v>
      </c>
      <c r="G90" s="6">
        <v>0</v>
      </c>
    </row>
    <row r="91" spans="1:7" x14ac:dyDescent="0.3">
      <c r="A91" s="4">
        <v>40309</v>
      </c>
      <c r="B91" s="5" t="s">
        <v>18</v>
      </c>
      <c r="C91" s="5" t="s">
        <v>27</v>
      </c>
      <c r="D91" s="6">
        <v>142.74466259605006</v>
      </c>
      <c r="E91" s="6">
        <v>4.1614285710000001</v>
      </c>
      <c r="F91" s="6">
        <v>0</v>
      </c>
      <c r="G91" s="6">
        <v>0</v>
      </c>
    </row>
    <row r="92" spans="1:7" x14ac:dyDescent="0.3">
      <c r="A92" s="4">
        <v>40316</v>
      </c>
      <c r="B92" s="5" t="s">
        <v>18</v>
      </c>
      <c r="C92" s="5" t="s">
        <v>27</v>
      </c>
      <c r="D92" s="6">
        <v>227.90986270015858</v>
      </c>
      <c r="E92" s="6">
        <v>3.8814285709999998</v>
      </c>
      <c r="F92" s="6">
        <v>0</v>
      </c>
      <c r="G92" s="6">
        <v>0</v>
      </c>
    </row>
    <row r="93" spans="1:7" x14ac:dyDescent="0.3">
      <c r="A93" s="4">
        <v>40323</v>
      </c>
      <c r="B93" s="5" t="s">
        <v>18</v>
      </c>
      <c r="C93" s="5" t="s">
        <v>27</v>
      </c>
      <c r="D93" s="6">
        <v>223.9126389906113</v>
      </c>
      <c r="E93" s="6">
        <v>4.1449999999999996</v>
      </c>
      <c r="F93" s="6">
        <v>0</v>
      </c>
      <c r="G93" s="6">
        <v>0</v>
      </c>
    </row>
    <row r="94" spans="1:7" x14ac:dyDescent="0.3">
      <c r="A94" s="4">
        <v>40330</v>
      </c>
      <c r="B94" s="5" t="s">
        <v>18</v>
      </c>
      <c r="C94" s="5" t="s">
        <v>27</v>
      </c>
      <c r="D94" s="6">
        <v>220.86505026355866</v>
      </c>
      <c r="E94" s="6">
        <v>3.8814285709999998</v>
      </c>
      <c r="F94" s="6">
        <v>0</v>
      </c>
      <c r="G94" s="6">
        <v>0</v>
      </c>
    </row>
    <row r="95" spans="1:7" x14ac:dyDescent="0.3">
      <c r="A95" s="4">
        <v>40337</v>
      </c>
      <c r="B95" s="5" t="s">
        <v>18</v>
      </c>
      <c r="C95" s="5" t="s">
        <v>27</v>
      </c>
      <c r="D95" s="6">
        <v>229.21950133471654</v>
      </c>
      <c r="E95" s="6">
        <v>4.1900000000000004</v>
      </c>
      <c r="F95" s="6">
        <v>0</v>
      </c>
      <c r="G95" s="6">
        <v>0</v>
      </c>
    </row>
    <row r="96" spans="1:7" x14ac:dyDescent="0.3">
      <c r="A96" s="4">
        <v>40344</v>
      </c>
      <c r="B96" s="5" t="s">
        <v>18</v>
      </c>
      <c r="C96" s="5" t="s">
        <v>27</v>
      </c>
      <c r="D96" s="6">
        <v>224.88853710671569</v>
      </c>
      <c r="E96" s="6">
        <v>4.1614285710000001</v>
      </c>
      <c r="F96" s="6">
        <v>0</v>
      </c>
      <c r="G96" s="6">
        <v>0</v>
      </c>
    </row>
    <row r="97" spans="1:7" x14ac:dyDescent="0.3">
      <c r="A97" s="4">
        <v>40351</v>
      </c>
      <c r="B97" s="5" t="s">
        <v>18</v>
      </c>
      <c r="C97" s="5" t="s">
        <v>27</v>
      </c>
      <c r="D97" s="6">
        <v>241.56974188162042</v>
      </c>
      <c r="E97" s="6">
        <v>4.1614285710000001</v>
      </c>
      <c r="F97" s="6">
        <v>0</v>
      </c>
      <c r="G97" s="6">
        <v>0</v>
      </c>
    </row>
    <row r="98" spans="1:7" x14ac:dyDescent="0.3">
      <c r="A98" s="4">
        <v>40358</v>
      </c>
      <c r="B98" s="5" t="s">
        <v>18</v>
      </c>
      <c r="C98" s="5" t="s">
        <v>27</v>
      </c>
      <c r="D98" s="6">
        <v>230.10048123327263</v>
      </c>
      <c r="E98" s="6">
        <v>4.1614285710000001</v>
      </c>
      <c r="F98" s="6">
        <v>0</v>
      </c>
      <c r="G98" s="6">
        <v>0</v>
      </c>
    </row>
    <row r="99" spans="1:7" x14ac:dyDescent="0.3">
      <c r="A99" s="4">
        <v>40365</v>
      </c>
      <c r="B99" s="5" t="s">
        <v>18</v>
      </c>
      <c r="C99" s="5" t="s">
        <v>27</v>
      </c>
      <c r="D99" s="6">
        <v>308.24658556892086</v>
      </c>
      <c r="E99" s="6">
        <v>3.7450000000000001</v>
      </c>
      <c r="F99" s="6">
        <v>0</v>
      </c>
      <c r="G99" s="6">
        <v>0</v>
      </c>
    </row>
    <row r="100" spans="1:7" x14ac:dyDescent="0.3">
      <c r="A100" s="4">
        <v>40372</v>
      </c>
      <c r="B100" s="5" t="s">
        <v>18</v>
      </c>
      <c r="C100" s="5" t="s">
        <v>27</v>
      </c>
      <c r="D100" s="6">
        <v>326.65294605776489</v>
      </c>
      <c r="E100" s="6">
        <v>3.7450000000000001</v>
      </c>
      <c r="F100" s="6">
        <v>0</v>
      </c>
      <c r="G100" s="6">
        <v>0</v>
      </c>
    </row>
    <row r="101" spans="1:7" x14ac:dyDescent="0.3">
      <c r="A101" s="4">
        <v>40302</v>
      </c>
      <c r="B101" s="5" t="s">
        <v>18</v>
      </c>
      <c r="C101" s="5" t="s">
        <v>28</v>
      </c>
      <c r="D101" s="6">
        <v>120.51899294525484</v>
      </c>
      <c r="E101" s="6">
        <v>4.1614285710000001</v>
      </c>
      <c r="F101" s="6">
        <v>0</v>
      </c>
      <c r="G101" s="6">
        <v>0</v>
      </c>
    </row>
    <row r="102" spans="1:7" x14ac:dyDescent="0.3">
      <c r="A102" s="4">
        <v>40309</v>
      </c>
      <c r="B102" s="5" t="s">
        <v>18</v>
      </c>
      <c r="C102" s="5" t="s">
        <v>28</v>
      </c>
      <c r="D102" s="6">
        <v>199.31599103370235</v>
      </c>
      <c r="E102" s="6">
        <v>4.128571429</v>
      </c>
      <c r="F102" s="6">
        <v>0</v>
      </c>
      <c r="G102" s="6">
        <v>0</v>
      </c>
    </row>
    <row r="103" spans="1:7" x14ac:dyDescent="0.3">
      <c r="A103" s="4">
        <v>40316</v>
      </c>
      <c r="B103" s="5" t="s">
        <v>18</v>
      </c>
      <c r="C103" s="5" t="s">
        <v>28</v>
      </c>
      <c r="D103" s="6">
        <v>265.2078074172141</v>
      </c>
      <c r="E103" s="6">
        <v>3.8814285709999998</v>
      </c>
      <c r="F103" s="6">
        <v>0</v>
      </c>
      <c r="G103" s="6">
        <v>0</v>
      </c>
    </row>
    <row r="104" spans="1:7" x14ac:dyDescent="0.3">
      <c r="A104" s="4">
        <v>40323</v>
      </c>
      <c r="B104" s="5" t="s">
        <v>18</v>
      </c>
      <c r="C104" s="5" t="s">
        <v>28</v>
      </c>
      <c r="D104" s="6">
        <v>292.62008799438132</v>
      </c>
      <c r="E104" s="6">
        <v>3.8814285709999998</v>
      </c>
      <c r="F104" s="6">
        <v>0</v>
      </c>
      <c r="G104" s="6">
        <v>0</v>
      </c>
    </row>
    <row r="105" spans="1:7" x14ac:dyDescent="0.3">
      <c r="A105" s="4">
        <v>40330</v>
      </c>
      <c r="B105" s="5" t="s">
        <v>18</v>
      </c>
      <c r="C105" s="5" t="s">
        <v>28</v>
      </c>
      <c r="D105" s="6">
        <v>296.42927521325447</v>
      </c>
      <c r="E105" s="6">
        <v>3.8814285709999998</v>
      </c>
      <c r="F105" s="6">
        <v>0</v>
      </c>
      <c r="G105" s="6">
        <v>0</v>
      </c>
    </row>
    <row r="106" spans="1:7" x14ac:dyDescent="0.3">
      <c r="A106" s="4">
        <v>40337</v>
      </c>
      <c r="B106" s="5" t="s">
        <v>18</v>
      </c>
      <c r="C106" s="5" t="s">
        <v>28</v>
      </c>
      <c r="D106" s="6">
        <v>349.29649762786892</v>
      </c>
      <c r="E106" s="6">
        <v>4.125714286</v>
      </c>
      <c r="F106" s="6">
        <v>1</v>
      </c>
      <c r="G106" s="6">
        <v>0</v>
      </c>
    </row>
    <row r="107" spans="1:7" x14ac:dyDescent="0.3">
      <c r="A107" s="4">
        <v>40344</v>
      </c>
      <c r="B107" s="5" t="s">
        <v>18</v>
      </c>
      <c r="C107" s="5" t="s">
        <v>28</v>
      </c>
      <c r="D107" s="6">
        <v>284.12361474754738</v>
      </c>
      <c r="E107" s="6">
        <v>4.1614285710000001</v>
      </c>
      <c r="F107" s="6">
        <v>0</v>
      </c>
      <c r="G107" s="6">
        <v>1</v>
      </c>
    </row>
    <row r="108" spans="1:7" x14ac:dyDescent="0.3">
      <c r="A108" s="4">
        <v>40351</v>
      </c>
      <c r="B108" s="5" t="s">
        <v>18</v>
      </c>
      <c r="C108" s="5" t="s">
        <v>28</v>
      </c>
      <c r="D108" s="6">
        <v>302.02682443031557</v>
      </c>
      <c r="E108" s="6">
        <v>4.1614285710000001</v>
      </c>
      <c r="F108" s="6">
        <v>0</v>
      </c>
      <c r="G108" s="6">
        <v>1</v>
      </c>
    </row>
    <row r="109" spans="1:7" x14ac:dyDescent="0.3">
      <c r="A109" s="4">
        <v>40358</v>
      </c>
      <c r="B109" s="5" t="s">
        <v>18</v>
      </c>
      <c r="C109" s="5" t="s">
        <v>28</v>
      </c>
      <c r="D109" s="6">
        <v>262.65703595214245</v>
      </c>
      <c r="E109" s="6">
        <v>4.1614285710000001</v>
      </c>
      <c r="F109" s="6">
        <v>0</v>
      </c>
      <c r="G109" s="6">
        <v>1</v>
      </c>
    </row>
    <row r="110" spans="1:7" x14ac:dyDescent="0.3">
      <c r="A110" s="4">
        <v>40365</v>
      </c>
      <c r="B110" s="5" t="s">
        <v>18</v>
      </c>
      <c r="C110" s="5" t="s">
        <v>28</v>
      </c>
      <c r="D110" s="6">
        <v>377.139476472588</v>
      </c>
      <c r="E110" s="6">
        <v>3.826666667</v>
      </c>
      <c r="F110" s="6">
        <v>0</v>
      </c>
      <c r="G110" s="6">
        <v>0</v>
      </c>
    </row>
    <row r="111" spans="1:7" x14ac:dyDescent="0.3">
      <c r="A111" s="4">
        <v>40372</v>
      </c>
      <c r="B111" s="5" t="s">
        <v>18</v>
      </c>
      <c r="C111" s="5" t="s">
        <v>28</v>
      </c>
      <c r="D111" s="6">
        <v>327.86669151320319</v>
      </c>
      <c r="E111" s="6">
        <v>3.5185714290000001</v>
      </c>
      <c r="F111" s="6">
        <v>0</v>
      </c>
      <c r="G111" s="6">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5EACF-77C7-4BF7-8ECD-5C80ED968CCF}">
  <sheetPr codeName="Sheet2"/>
  <dimension ref="A1:G221"/>
  <sheetViews>
    <sheetView workbookViewId="0">
      <selection activeCell="A221" sqref="A221"/>
    </sheetView>
  </sheetViews>
  <sheetFormatPr defaultRowHeight="14.4" x14ac:dyDescent="0.3"/>
  <cols>
    <col min="1" max="1" width="13.109375" customWidth="1"/>
    <col min="2" max="2" width="6.44140625" bestFit="1" customWidth="1"/>
    <col min="3" max="3" width="19.21875" bestFit="1" customWidth="1"/>
    <col min="4" max="4" width="11.6640625" bestFit="1" customWidth="1"/>
    <col min="5" max="5" width="17.44140625" bestFit="1" customWidth="1"/>
    <col min="6" max="6" width="5.6640625" bestFit="1" customWidth="1"/>
    <col min="7" max="7" width="8.21875" bestFit="1" customWidth="1"/>
  </cols>
  <sheetData>
    <row r="1" spans="1:7" x14ac:dyDescent="0.3">
      <c r="A1" s="1" t="s">
        <v>0</v>
      </c>
      <c r="B1" s="2" t="s">
        <v>1</v>
      </c>
      <c r="C1" s="2" t="s">
        <v>2</v>
      </c>
      <c r="D1" s="3" t="s">
        <v>3</v>
      </c>
      <c r="E1" s="3" t="s">
        <v>4</v>
      </c>
      <c r="F1" s="3" t="s">
        <v>5</v>
      </c>
      <c r="G1" s="3" t="s">
        <v>6</v>
      </c>
    </row>
    <row r="2" spans="1:7" x14ac:dyDescent="0.3">
      <c r="A2" s="4">
        <v>40302</v>
      </c>
      <c r="B2" s="5" t="s">
        <v>7</v>
      </c>
      <c r="C2" s="5" t="s">
        <v>8</v>
      </c>
      <c r="D2" s="6">
        <v>270.7488999921228</v>
      </c>
      <c r="E2" s="6">
        <v>4.29</v>
      </c>
      <c r="F2" s="6">
        <v>0</v>
      </c>
      <c r="G2" s="6">
        <v>0</v>
      </c>
    </row>
    <row r="3" spans="1:7" x14ac:dyDescent="0.3">
      <c r="A3" s="4">
        <v>40309</v>
      </c>
      <c r="B3" s="5" t="s">
        <v>7</v>
      </c>
      <c r="C3" s="5" t="s">
        <v>8</v>
      </c>
      <c r="D3" s="6">
        <v>314.50582438280878</v>
      </c>
      <c r="E3" s="6">
        <v>4.29</v>
      </c>
      <c r="F3" s="6">
        <v>1</v>
      </c>
      <c r="G3" s="6">
        <v>0</v>
      </c>
    </row>
    <row r="4" spans="1:7" x14ac:dyDescent="0.3">
      <c r="A4" s="4">
        <v>40316</v>
      </c>
      <c r="B4" s="5" t="s">
        <v>7</v>
      </c>
      <c r="C4" s="5" t="s">
        <v>8</v>
      </c>
      <c r="D4" s="6">
        <v>390.60697916261392</v>
      </c>
      <c r="E4" s="6">
        <v>4.0858333330000001</v>
      </c>
      <c r="F4" s="6">
        <v>0</v>
      </c>
      <c r="G4" s="6">
        <v>1</v>
      </c>
    </row>
    <row r="5" spans="1:7" x14ac:dyDescent="0.3">
      <c r="A5" s="4">
        <v>40323</v>
      </c>
      <c r="B5" s="5" t="s">
        <v>7</v>
      </c>
      <c r="C5" s="5" t="s">
        <v>8</v>
      </c>
      <c r="D5" s="6">
        <v>249.86237982712225</v>
      </c>
      <c r="E5" s="6">
        <v>4.0858333330000001</v>
      </c>
      <c r="F5" s="6">
        <v>0</v>
      </c>
      <c r="G5" s="6">
        <v>1</v>
      </c>
    </row>
    <row r="6" spans="1:7" x14ac:dyDescent="0.3">
      <c r="A6" s="4">
        <v>40330</v>
      </c>
      <c r="B6" s="5" t="s">
        <v>7</v>
      </c>
      <c r="C6" s="5" t="s">
        <v>8</v>
      </c>
      <c r="D6" s="6">
        <v>222.03389430781561</v>
      </c>
      <c r="E6" s="6">
        <v>4.7931249999999999</v>
      </c>
      <c r="F6" s="6">
        <v>0</v>
      </c>
      <c r="G6" s="6">
        <v>1</v>
      </c>
    </row>
    <row r="7" spans="1:7" x14ac:dyDescent="0.3">
      <c r="A7" s="4">
        <v>40337</v>
      </c>
      <c r="B7" s="5" t="s">
        <v>7</v>
      </c>
      <c r="C7" s="5" t="s">
        <v>8</v>
      </c>
      <c r="D7" s="6">
        <v>276.35819705736077</v>
      </c>
      <c r="E7" s="6">
        <v>4.1471428570000004</v>
      </c>
      <c r="F7" s="6">
        <v>0</v>
      </c>
      <c r="G7" s="6">
        <v>0</v>
      </c>
    </row>
    <row r="8" spans="1:7" x14ac:dyDescent="0.3">
      <c r="A8" s="4">
        <v>40344</v>
      </c>
      <c r="B8" s="5" t="s">
        <v>7</v>
      </c>
      <c r="C8" s="5" t="s">
        <v>8</v>
      </c>
      <c r="D8" s="6">
        <v>294.86318135451683</v>
      </c>
      <c r="E8" s="6">
        <v>4.1471428570000004</v>
      </c>
      <c r="F8" s="6">
        <v>0</v>
      </c>
      <c r="G8" s="6">
        <v>0</v>
      </c>
    </row>
    <row r="9" spans="1:7" x14ac:dyDescent="0.3">
      <c r="A9" s="4">
        <v>40351</v>
      </c>
      <c r="B9" s="5" t="s">
        <v>7</v>
      </c>
      <c r="C9" s="5" t="s">
        <v>8</v>
      </c>
      <c r="D9" s="6">
        <v>383.45580710381228</v>
      </c>
      <c r="E9" s="6">
        <v>4.05</v>
      </c>
      <c r="F9" s="6">
        <v>1</v>
      </c>
      <c r="G9" s="6">
        <v>0</v>
      </c>
    </row>
    <row r="10" spans="1:7" x14ac:dyDescent="0.3">
      <c r="A10" s="4">
        <v>40358</v>
      </c>
      <c r="B10" s="5" t="s">
        <v>7</v>
      </c>
      <c r="C10" s="5" t="s">
        <v>8</v>
      </c>
      <c r="D10" s="6">
        <v>300.2942445751741</v>
      </c>
      <c r="E10" s="6">
        <v>4.05</v>
      </c>
      <c r="F10" s="6">
        <v>0</v>
      </c>
      <c r="G10" s="6">
        <v>1</v>
      </c>
    </row>
    <row r="11" spans="1:7" x14ac:dyDescent="0.3">
      <c r="A11" s="4">
        <v>40365</v>
      </c>
      <c r="B11" s="5" t="s">
        <v>7</v>
      </c>
      <c r="C11" s="5" t="s">
        <v>8</v>
      </c>
      <c r="D11" s="6">
        <v>296.74312209515341</v>
      </c>
      <c r="E11" s="6">
        <v>4.5813333329999999</v>
      </c>
      <c r="F11" s="6">
        <v>0</v>
      </c>
      <c r="G11" s="6">
        <v>1</v>
      </c>
    </row>
    <row r="12" spans="1:7" x14ac:dyDescent="0.3">
      <c r="A12" s="4">
        <v>40372</v>
      </c>
      <c r="B12" s="5" t="s">
        <v>7</v>
      </c>
      <c r="C12" s="5" t="s">
        <v>8</v>
      </c>
      <c r="D12" s="6">
        <v>429.79776568141511</v>
      </c>
      <c r="E12" s="6">
        <v>3.556923077</v>
      </c>
      <c r="F12" s="6">
        <v>0</v>
      </c>
      <c r="G12" s="6">
        <v>1</v>
      </c>
    </row>
    <row r="13" spans="1:7" x14ac:dyDescent="0.3">
      <c r="A13" s="4">
        <v>40302</v>
      </c>
      <c r="B13" s="5" t="s">
        <v>7</v>
      </c>
      <c r="C13" s="5" t="s">
        <v>9</v>
      </c>
      <c r="D13" s="6">
        <v>297.21708504560701</v>
      </c>
      <c r="E13" s="6">
        <v>4.29</v>
      </c>
      <c r="F13" s="6">
        <v>0</v>
      </c>
      <c r="G13" s="6">
        <v>0</v>
      </c>
    </row>
    <row r="14" spans="1:7" x14ac:dyDescent="0.3">
      <c r="A14" s="4">
        <v>40309</v>
      </c>
      <c r="B14" s="5" t="s">
        <v>7</v>
      </c>
      <c r="C14" s="5" t="s">
        <v>9</v>
      </c>
      <c r="D14" s="6">
        <v>268.40556671680145</v>
      </c>
      <c r="E14" s="6">
        <v>4.29</v>
      </c>
      <c r="F14" s="6">
        <v>0</v>
      </c>
      <c r="G14" s="6">
        <v>0</v>
      </c>
    </row>
    <row r="15" spans="1:7" x14ac:dyDescent="0.3">
      <c r="A15" s="4">
        <v>40316</v>
      </c>
      <c r="B15" s="5" t="s">
        <v>7</v>
      </c>
      <c r="C15" s="5" t="s">
        <v>9</v>
      </c>
      <c r="D15" s="6">
        <v>206.02798850125583</v>
      </c>
      <c r="E15" s="6">
        <v>4.0858333330000001</v>
      </c>
      <c r="F15" s="6">
        <v>0</v>
      </c>
      <c r="G15" s="6">
        <v>0</v>
      </c>
    </row>
    <row r="16" spans="1:7" x14ac:dyDescent="0.3">
      <c r="A16" s="4">
        <v>40323</v>
      </c>
      <c r="B16" s="5" t="s">
        <v>7</v>
      </c>
      <c r="C16" s="5" t="s">
        <v>9</v>
      </c>
      <c r="D16" s="6">
        <v>201.96734153603134</v>
      </c>
      <c r="E16" s="6">
        <v>4.0858333330000001</v>
      </c>
      <c r="F16" s="6">
        <v>0</v>
      </c>
      <c r="G16" s="6">
        <v>0</v>
      </c>
    </row>
    <row r="17" spans="1:7" x14ac:dyDescent="0.3">
      <c r="A17" s="4">
        <v>40330</v>
      </c>
      <c r="B17" s="5" t="s">
        <v>7</v>
      </c>
      <c r="C17" s="5" t="s">
        <v>9</v>
      </c>
      <c r="D17" s="6">
        <v>239.72697458725526</v>
      </c>
      <c r="E17" s="6">
        <v>3.84</v>
      </c>
      <c r="F17" s="6">
        <v>0</v>
      </c>
      <c r="G17" s="6">
        <v>0</v>
      </c>
    </row>
    <row r="18" spans="1:7" x14ac:dyDescent="0.3">
      <c r="A18" s="4">
        <v>40337</v>
      </c>
      <c r="B18" s="5" t="s">
        <v>7</v>
      </c>
      <c r="C18" s="5" t="s">
        <v>9</v>
      </c>
      <c r="D18" s="6">
        <v>171.39281859155261</v>
      </c>
      <c r="E18" s="6">
        <v>4.2592307690000002</v>
      </c>
      <c r="F18" s="6">
        <v>0</v>
      </c>
      <c r="G18" s="6">
        <v>0</v>
      </c>
    </row>
    <row r="19" spans="1:7" x14ac:dyDescent="0.3">
      <c r="A19" s="4">
        <v>40344</v>
      </c>
      <c r="B19" s="5" t="s">
        <v>7</v>
      </c>
      <c r="C19" s="5" t="s">
        <v>9</v>
      </c>
      <c r="D19" s="6">
        <v>172.74559451311936</v>
      </c>
      <c r="E19" s="6">
        <v>4.99</v>
      </c>
      <c r="F19" s="6">
        <v>0</v>
      </c>
      <c r="G19" s="6">
        <v>0</v>
      </c>
    </row>
    <row r="20" spans="1:7" x14ac:dyDescent="0.3">
      <c r="A20" s="4">
        <v>40351</v>
      </c>
      <c r="B20" s="5" t="s">
        <v>7</v>
      </c>
      <c r="C20" s="5" t="s">
        <v>9</v>
      </c>
      <c r="D20" s="6">
        <v>379.20412736310453</v>
      </c>
      <c r="E20" s="6">
        <v>3.7685714290000001</v>
      </c>
      <c r="F20" s="6">
        <v>1</v>
      </c>
      <c r="G20" s="6">
        <v>0</v>
      </c>
    </row>
    <row r="21" spans="1:7" x14ac:dyDescent="0.3">
      <c r="A21" s="4">
        <v>40358</v>
      </c>
      <c r="B21" s="5" t="s">
        <v>7</v>
      </c>
      <c r="C21" s="5" t="s">
        <v>9</v>
      </c>
      <c r="D21" s="6">
        <v>346.14938028154523</v>
      </c>
      <c r="E21" s="6">
        <v>4.7024999999999997</v>
      </c>
      <c r="F21" s="6">
        <v>0</v>
      </c>
      <c r="G21" s="6">
        <v>1</v>
      </c>
    </row>
    <row r="22" spans="1:7" x14ac:dyDescent="0.3">
      <c r="A22" s="4">
        <v>40365</v>
      </c>
      <c r="B22" s="5" t="s">
        <v>7</v>
      </c>
      <c r="C22" s="5" t="s">
        <v>9</v>
      </c>
      <c r="D22" s="6">
        <v>371.4853015379951</v>
      </c>
      <c r="E22" s="6">
        <v>3.5878571429999999</v>
      </c>
      <c r="F22" s="6">
        <v>0</v>
      </c>
      <c r="G22" s="6">
        <v>1</v>
      </c>
    </row>
    <row r="23" spans="1:7" x14ac:dyDescent="0.3">
      <c r="A23" s="4">
        <v>40372</v>
      </c>
      <c r="B23" s="5" t="s">
        <v>7</v>
      </c>
      <c r="C23" s="5" t="s">
        <v>9</v>
      </c>
      <c r="D23" s="6">
        <v>302.60708516818738</v>
      </c>
      <c r="E23" s="6">
        <v>3.8450000000000002</v>
      </c>
      <c r="F23" s="6">
        <v>0</v>
      </c>
      <c r="G23" s="6">
        <v>1</v>
      </c>
    </row>
    <row r="24" spans="1:7" x14ac:dyDescent="0.3">
      <c r="A24" s="4">
        <v>40302</v>
      </c>
      <c r="B24" s="5" t="s">
        <v>7</v>
      </c>
      <c r="C24" s="5" t="s">
        <v>10</v>
      </c>
      <c r="D24" s="6">
        <v>145.78336079215677</v>
      </c>
      <c r="E24" s="6">
        <v>5.39</v>
      </c>
      <c r="F24" s="6">
        <v>0</v>
      </c>
      <c r="G24" s="6">
        <v>0</v>
      </c>
    </row>
    <row r="25" spans="1:7" x14ac:dyDescent="0.3">
      <c r="A25" s="4">
        <v>40309</v>
      </c>
      <c r="B25" s="5" t="s">
        <v>7</v>
      </c>
      <c r="C25" s="5" t="s">
        <v>10</v>
      </c>
      <c r="D25" s="6">
        <v>309.05276246954139</v>
      </c>
      <c r="E25" s="6">
        <v>5.0185714289999996</v>
      </c>
      <c r="F25" s="6">
        <v>0</v>
      </c>
      <c r="G25" s="6">
        <v>0</v>
      </c>
    </row>
    <row r="26" spans="1:7" x14ac:dyDescent="0.3">
      <c r="A26" s="4">
        <v>40316</v>
      </c>
      <c r="B26" s="5" t="s">
        <v>7</v>
      </c>
      <c r="C26" s="5" t="s">
        <v>10</v>
      </c>
      <c r="D26" s="6">
        <v>154.59788084785293</v>
      </c>
      <c r="E26" s="6">
        <v>5.2149999999999999</v>
      </c>
      <c r="F26" s="6">
        <v>0</v>
      </c>
      <c r="G26" s="6">
        <v>0</v>
      </c>
    </row>
    <row r="27" spans="1:7" x14ac:dyDescent="0.3">
      <c r="A27" s="4">
        <v>40323</v>
      </c>
      <c r="B27" s="5" t="s">
        <v>7</v>
      </c>
      <c r="C27" s="5" t="s">
        <v>10</v>
      </c>
      <c r="D27" s="6">
        <v>247.72564561350089</v>
      </c>
      <c r="E27" s="6">
        <v>4.8816666670000002</v>
      </c>
      <c r="F27" s="6">
        <v>0</v>
      </c>
      <c r="G27" s="6">
        <v>0</v>
      </c>
    </row>
    <row r="28" spans="1:7" x14ac:dyDescent="0.3">
      <c r="A28" s="4">
        <v>40330</v>
      </c>
      <c r="B28" s="5" t="s">
        <v>7</v>
      </c>
      <c r="C28" s="5" t="s">
        <v>10</v>
      </c>
      <c r="D28" s="6">
        <v>227.99236329472669</v>
      </c>
      <c r="E28" s="6">
        <v>3.9666666670000001</v>
      </c>
      <c r="F28" s="6">
        <v>0</v>
      </c>
      <c r="G28" s="6">
        <v>0</v>
      </c>
    </row>
    <row r="29" spans="1:7" x14ac:dyDescent="0.3">
      <c r="A29" s="4">
        <v>40337</v>
      </c>
      <c r="B29" s="5" t="s">
        <v>7</v>
      </c>
      <c r="C29" s="5" t="s">
        <v>10</v>
      </c>
      <c r="D29" s="6">
        <v>226.5964968466343</v>
      </c>
      <c r="E29" s="6">
        <v>3.997692308</v>
      </c>
      <c r="F29" s="6">
        <v>0</v>
      </c>
      <c r="G29" s="6">
        <v>0</v>
      </c>
    </row>
    <row r="30" spans="1:7" x14ac:dyDescent="0.3">
      <c r="A30" s="4">
        <v>40344</v>
      </c>
      <c r="B30" s="5" t="s">
        <v>7</v>
      </c>
      <c r="C30" s="5" t="s">
        <v>10</v>
      </c>
      <c r="D30" s="6">
        <v>233.31521082097063</v>
      </c>
      <c r="E30" s="6">
        <v>4.8958823530000002</v>
      </c>
      <c r="F30" s="6">
        <v>0</v>
      </c>
      <c r="G30" s="6">
        <v>0</v>
      </c>
    </row>
    <row r="31" spans="1:7" x14ac:dyDescent="0.3">
      <c r="A31" s="4">
        <v>40351</v>
      </c>
      <c r="B31" s="5" t="s">
        <v>7</v>
      </c>
      <c r="C31" s="5" t="s">
        <v>10</v>
      </c>
      <c r="D31" s="6">
        <v>215.20722620508221</v>
      </c>
      <c r="E31" s="6">
        <v>4.9275000000000002</v>
      </c>
      <c r="F31" s="6">
        <v>0</v>
      </c>
      <c r="G31" s="6">
        <v>0</v>
      </c>
    </row>
    <row r="32" spans="1:7" x14ac:dyDescent="0.3">
      <c r="A32" s="4">
        <v>40358</v>
      </c>
      <c r="B32" s="5" t="s">
        <v>7</v>
      </c>
      <c r="C32" s="5" t="s">
        <v>10</v>
      </c>
      <c r="D32" s="6">
        <v>233.41454117517861</v>
      </c>
      <c r="E32" s="6">
        <v>4.3166666669999998</v>
      </c>
      <c r="F32" s="6">
        <v>0</v>
      </c>
      <c r="G32" s="6">
        <v>0</v>
      </c>
    </row>
    <row r="33" spans="1:7" x14ac:dyDescent="0.3">
      <c r="A33" s="4">
        <v>40365</v>
      </c>
      <c r="B33" s="5" t="s">
        <v>7</v>
      </c>
      <c r="C33" s="5" t="s">
        <v>10</v>
      </c>
      <c r="D33" s="6">
        <v>297.11769231578774</v>
      </c>
      <c r="E33" s="6">
        <v>4.1213333329999999</v>
      </c>
      <c r="F33" s="6">
        <v>0</v>
      </c>
      <c r="G33" s="6">
        <v>0</v>
      </c>
    </row>
    <row r="34" spans="1:7" x14ac:dyDescent="0.3">
      <c r="A34" s="4">
        <v>40372</v>
      </c>
      <c r="B34" s="5" t="s">
        <v>7</v>
      </c>
      <c r="C34" s="5" t="s">
        <v>10</v>
      </c>
      <c r="D34" s="6">
        <v>258.46230884332823</v>
      </c>
      <c r="E34" s="6">
        <v>4.6806666669999997</v>
      </c>
      <c r="F34" s="6">
        <v>0</v>
      </c>
      <c r="G34" s="6">
        <v>0</v>
      </c>
    </row>
    <row r="35" spans="1:7" x14ac:dyDescent="0.3">
      <c r="A35" s="4">
        <v>40302</v>
      </c>
      <c r="B35" s="5" t="s">
        <v>7</v>
      </c>
      <c r="C35" s="5" t="s">
        <v>11</v>
      </c>
      <c r="D35" s="6">
        <v>336.22133222738205</v>
      </c>
      <c r="E35" s="6">
        <v>4.3172727269999998</v>
      </c>
      <c r="F35" s="6">
        <v>0</v>
      </c>
      <c r="G35" s="6">
        <v>0</v>
      </c>
    </row>
    <row r="36" spans="1:7" x14ac:dyDescent="0.3">
      <c r="A36" s="4">
        <v>40309</v>
      </c>
      <c r="B36" s="5" t="s">
        <v>7</v>
      </c>
      <c r="C36" s="5" t="s">
        <v>11</v>
      </c>
      <c r="D36" s="6">
        <v>364.17453904151307</v>
      </c>
      <c r="E36" s="6">
        <v>4.5233333330000001</v>
      </c>
      <c r="F36" s="6">
        <v>0</v>
      </c>
      <c r="G36" s="6">
        <v>0</v>
      </c>
    </row>
    <row r="37" spans="1:7" x14ac:dyDescent="0.3">
      <c r="A37" s="4">
        <v>40316</v>
      </c>
      <c r="B37" s="5" t="s">
        <v>7</v>
      </c>
      <c r="C37" s="5" t="s">
        <v>11</v>
      </c>
      <c r="D37" s="6">
        <v>291.1947988284852</v>
      </c>
      <c r="E37" s="6">
        <v>4.9469230770000001</v>
      </c>
      <c r="F37" s="6">
        <v>1</v>
      </c>
      <c r="G37" s="6">
        <v>0</v>
      </c>
    </row>
    <row r="38" spans="1:7" x14ac:dyDescent="0.3">
      <c r="A38" s="4">
        <v>40323</v>
      </c>
      <c r="B38" s="5" t="s">
        <v>7</v>
      </c>
      <c r="C38" s="5" t="s">
        <v>11</v>
      </c>
      <c r="D38" s="6">
        <v>279.62964251219836</v>
      </c>
      <c r="E38" s="6">
        <v>4.693846154</v>
      </c>
      <c r="F38" s="6">
        <v>0</v>
      </c>
      <c r="G38" s="6">
        <v>1</v>
      </c>
    </row>
    <row r="39" spans="1:7" x14ac:dyDescent="0.3">
      <c r="A39" s="4">
        <v>40330</v>
      </c>
      <c r="B39" s="5" t="s">
        <v>7</v>
      </c>
      <c r="C39" s="5" t="s">
        <v>11</v>
      </c>
      <c r="D39" s="6">
        <v>328.56464507221398</v>
      </c>
      <c r="E39" s="6">
        <v>4.8435714289999998</v>
      </c>
      <c r="F39" s="6">
        <v>0</v>
      </c>
      <c r="G39" s="6">
        <v>1</v>
      </c>
    </row>
    <row r="40" spans="1:7" x14ac:dyDescent="0.3">
      <c r="A40" s="4">
        <v>40337</v>
      </c>
      <c r="B40" s="5" t="s">
        <v>7</v>
      </c>
      <c r="C40" s="5" t="s">
        <v>11</v>
      </c>
      <c r="D40" s="6">
        <v>329.40232818821283</v>
      </c>
      <c r="E40" s="6">
        <v>4.7024999999999997</v>
      </c>
      <c r="F40" s="6">
        <v>0</v>
      </c>
      <c r="G40" s="6">
        <v>1</v>
      </c>
    </row>
    <row r="41" spans="1:7" x14ac:dyDescent="0.3">
      <c r="A41" s="4">
        <v>40344</v>
      </c>
      <c r="B41" s="5" t="s">
        <v>7</v>
      </c>
      <c r="C41" s="5" t="s">
        <v>11</v>
      </c>
      <c r="D41" s="6">
        <v>211.37293465463586</v>
      </c>
      <c r="E41" s="6">
        <v>4.8958823530000002</v>
      </c>
      <c r="F41" s="6">
        <v>0</v>
      </c>
      <c r="G41" s="6">
        <v>0</v>
      </c>
    </row>
    <row r="42" spans="1:7" x14ac:dyDescent="0.3">
      <c r="A42" s="4">
        <v>40351</v>
      </c>
      <c r="B42" s="5" t="s">
        <v>7</v>
      </c>
      <c r="C42" s="5" t="s">
        <v>11</v>
      </c>
      <c r="D42" s="6">
        <v>428.35016052755583</v>
      </c>
      <c r="E42" s="6">
        <v>4.0257142860000004</v>
      </c>
      <c r="F42" s="6">
        <v>1</v>
      </c>
      <c r="G42" s="6">
        <v>0</v>
      </c>
    </row>
    <row r="43" spans="1:7" x14ac:dyDescent="0.3">
      <c r="A43" s="4">
        <v>40358</v>
      </c>
      <c r="B43" s="5" t="s">
        <v>7</v>
      </c>
      <c r="C43" s="5" t="s">
        <v>11</v>
      </c>
      <c r="D43" s="6">
        <v>412.79178442906306</v>
      </c>
      <c r="E43" s="6">
        <v>4.8366666670000003</v>
      </c>
      <c r="F43" s="6">
        <v>1</v>
      </c>
      <c r="G43" s="6">
        <v>1</v>
      </c>
    </row>
    <row r="44" spans="1:7" x14ac:dyDescent="0.3">
      <c r="A44" s="4">
        <v>40365</v>
      </c>
      <c r="B44" s="5" t="s">
        <v>7</v>
      </c>
      <c r="C44" s="5" t="s">
        <v>11</v>
      </c>
      <c r="D44" s="6">
        <v>328.22108302748148</v>
      </c>
      <c r="E44" s="6">
        <v>4.2473333330000003</v>
      </c>
      <c r="F44" s="6">
        <v>0</v>
      </c>
      <c r="G44" s="6">
        <v>1</v>
      </c>
    </row>
    <row r="45" spans="1:7" x14ac:dyDescent="0.3">
      <c r="A45" s="4">
        <v>40372</v>
      </c>
      <c r="B45" s="5" t="s">
        <v>7</v>
      </c>
      <c r="C45" s="5" t="s">
        <v>11</v>
      </c>
      <c r="D45" s="6">
        <v>269.83398933575558</v>
      </c>
      <c r="E45" s="6">
        <v>4.5443749999999996</v>
      </c>
      <c r="F45" s="6">
        <v>0</v>
      </c>
      <c r="G45" s="6">
        <v>1</v>
      </c>
    </row>
    <row r="46" spans="1:7" x14ac:dyDescent="0.3">
      <c r="A46" s="4">
        <v>40302</v>
      </c>
      <c r="B46" s="5" t="s">
        <v>7</v>
      </c>
      <c r="C46" s="5" t="s">
        <v>12</v>
      </c>
      <c r="D46" s="6">
        <v>286.13829190952799</v>
      </c>
      <c r="E46" s="6">
        <v>4.0627272730000001</v>
      </c>
      <c r="F46" s="6">
        <v>0</v>
      </c>
      <c r="G46" s="6">
        <v>0</v>
      </c>
    </row>
    <row r="47" spans="1:7" x14ac:dyDescent="0.3">
      <c r="A47" s="4">
        <v>40309</v>
      </c>
      <c r="B47" s="5" t="s">
        <v>7</v>
      </c>
      <c r="C47" s="5" t="s">
        <v>12</v>
      </c>
      <c r="D47" s="6">
        <v>100.09976082913568</v>
      </c>
      <c r="E47" s="6">
        <v>4.7233333330000002</v>
      </c>
      <c r="F47" s="6">
        <v>0</v>
      </c>
      <c r="G47" s="6">
        <v>0</v>
      </c>
    </row>
    <row r="48" spans="1:7" x14ac:dyDescent="0.3">
      <c r="A48" s="4">
        <v>40316</v>
      </c>
      <c r="B48" s="5" t="s">
        <v>7</v>
      </c>
      <c r="C48" s="5" t="s">
        <v>12</v>
      </c>
      <c r="D48" s="6">
        <v>202.21177781488618</v>
      </c>
      <c r="E48" s="6">
        <v>4.0945454549999996</v>
      </c>
      <c r="F48" s="6">
        <v>0</v>
      </c>
      <c r="G48" s="6">
        <v>0</v>
      </c>
    </row>
    <row r="49" spans="1:7" x14ac:dyDescent="0.3">
      <c r="A49" s="4">
        <v>40323</v>
      </c>
      <c r="B49" s="5" t="s">
        <v>7</v>
      </c>
      <c r="C49" s="5" t="s">
        <v>12</v>
      </c>
      <c r="D49" s="6">
        <v>277.05184352904394</v>
      </c>
      <c r="E49" s="6">
        <v>4.0581818180000004</v>
      </c>
      <c r="F49" s="6">
        <v>1</v>
      </c>
      <c r="G49" s="6">
        <v>0</v>
      </c>
    </row>
    <row r="50" spans="1:7" x14ac:dyDescent="0.3">
      <c r="A50" s="4">
        <v>40330</v>
      </c>
      <c r="B50" s="5" t="s">
        <v>7</v>
      </c>
      <c r="C50" s="5" t="s">
        <v>12</v>
      </c>
      <c r="D50" s="6">
        <v>432.8902525837712</v>
      </c>
      <c r="E50" s="6">
        <v>3.84</v>
      </c>
      <c r="F50" s="6">
        <v>1</v>
      </c>
      <c r="G50" s="6">
        <v>1</v>
      </c>
    </row>
    <row r="51" spans="1:7" x14ac:dyDescent="0.3">
      <c r="A51" s="4">
        <v>40337</v>
      </c>
      <c r="B51" s="5" t="s">
        <v>7</v>
      </c>
      <c r="C51" s="5" t="s">
        <v>12</v>
      </c>
      <c r="D51" s="6">
        <v>427.7926261350546</v>
      </c>
      <c r="E51" s="6">
        <v>5.1669230769999999</v>
      </c>
      <c r="F51" s="6">
        <v>1</v>
      </c>
      <c r="G51" s="6">
        <v>1</v>
      </c>
    </row>
    <row r="52" spans="1:7" x14ac:dyDescent="0.3">
      <c r="A52" s="4">
        <v>40344</v>
      </c>
      <c r="B52" s="5" t="s">
        <v>7</v>
      </c>
      <c r="C52" s="5" t="s">
        <v>12</v>
      </c>
      <c r="D52" s="6">
        <v>241.04674393023117</v>
      </c>
      <c r="E52" s="6">
        <v>4.05</v>
      </c>
      <c r="F52" s="6">
        <v>0</v>
      </c>
      <c r="G52" s="6">
        <v>1</v>
      </c>
    </row>
    <row r="53" spans="1:7" x14ac:dyDescent="0.3">
      <c r="A53" s="4">
        <v>40351</v>
      </c>
      <c r="B53" s="5" t="s">
        <v>7</v>
      </c>
      <c r="C53" s="5" t="s">
        <v>12</v>
      </c>
      <c r="D53" s="6">
        <v>556.55004166698996</v>
      </c>
      <c r="E53" s="6">
        <v>3.8515384620000002</v>
      </c>
      <c r="F53" s="6">
        <v>1</v>
      </c>
      <c r="G53" s="6">
        <v>1</v>
      </c>
    </row>
    <row r="54" spans="1:7" x14ac:dyDescent="0.3">
      <c r="A54" s="4">
        <v>40358</v>
      </c>
      <c r="B54" s="5" t="s">
        <v>7</v>
      </c>
      <c r="C54" s="5" t="s">
        <v>12</v>
      </c>
      <c r="D54" s="6">
        <v>309.99966629109912</v>
      </c>
      <c r="E54" s="6">
        <v>3.8515384620000002</v>
      </c>
      <c r="F54" s="6">
        <v>0</v>
      </c>
      <c r="G54" s="6">
        <v>1</v>
      </c>
    </row>
    <row r="55" spans="1:7" x14ac:dyDescent="0.3">
      <c r="A55" s="4">
        <v>40365</v>
      </c>
      <c r="B55" s="5" t="s">
        <v>7</v>
      </c>
      <c r="C55" s="5" t="s">
        <v>12</v>
      </c>
      <c r="D55" s="6">
        <v>409.73567792980032</v>
      </c>
      <c r="E55" s="6">
        <v>4.4442857140000003</v>
      </c>
      <c r="F55" s="6">
        <v>0</v>
      </c>
      <c r="G55" s="6">
        <v>1</v>
      </c>
    </row>
    <row r="56" spans="1:7" x14ac:dyDescent="0.3">
      <c r="A56" s="4">
        <v>40372</v>
      </c>
      <c r="B56" s="5" t="s">
        <v>7</v>
      </c>
      <c r="C56" s="5" t="s">
        <v>12</v>
      </c>
      <c r="D56" s="6">
        <v>347.35825789398893</v>
      </c>
      <c r="E56" s="6">
        <v>4.314666667</v>
      </c>
      <c r="F56" s="6">
        <v>0</v>
      </c>
      <c r="G56" s="6">
        <v>1</v>
      </c>
    </row>
    <row r="57" spans="1:7" x14ac:dyDescent="0.3">
      <c r="A57" s="4">
        <v>40302</v>
      </c>
      <c r="B57" s="5" t="s">
        <v>7</v>
      </c>
      <c r="C57" s="5" t="s">
        <v>13</v>
      </c>
      <c r="D57" s="6">
        <v>305.04944445264965</v>
      </c>
      <c r="E57" s="6">
        <v>4.3899999999999997</v>
      </c>
      <c r="F57" s="6">
        <v>0</v>
      </c>
      <c r="G57" s="6">
        <v>0</v>
      </c>
    </row>
    <row r="58" spans="1:7" x14ac:dyDescent="0.3">
      <c r="A58" s="4">
        <v>40309</v>
      </c>
      <c r="B58" s="5" t="s">
        <v>7</v>
      </c>
      <c r="C58" s="5" t="s">
        <v>13</v>
      </c>
      <c r="D58" s="6">
        <v>219.65535217099114</v>
      </c>
      <c r="E58" s="6">
        <v>4.34</v>
      </c>
      <c r="F58" s="6">
        <v>0</v>
      </c>
      <c r="G58" s="6">
        <v>0</v>
      </c>
    </row>
    <row r="59" spans="1:7" x14ac:dyDescent="0.3">
      <c r="A59" s="4">
        <v>40316</v>
      </c>
      <c r="B59" s="5" t="s">
        <v>7</v>
      </c>
      <c r="C59" s="5" t="s">
        <v>13</v>
      </c>
      <c r="D59" s="6">
        <v>239.05316731393944</v>
      </c>
      <c r="E59" s="6">
        <v>4.0949999999999998</v>
      </c>
      <c r="F59" s="6">
        <v>0</v>
      </c>
      <c r="G59" s="6">
        <v>0</v>
      </c>
    </row>
    <row r="60" spans="1:7" x14ac:dyDescent="0.3">
      <c r="A60" s="4">
        <v>40323</v>
      </c>
      <c r="B60" s="5" t="s">
        <v>7</v>
      </c>
      <c r="C60" s="5" t="s">
        <v>13</v>
      </c>
      <c r="D60" s="6">
        <v>249.14047552741056</v>
      </c>
      <c r="E60" s="6">
        <v>3.8140000000000001</v>
      </c>
      <c r="F60" s="6">
        <v>0</v>
      </c>
      <c r="G60" s="6">
        <v>0</v>
      </c>
    </row>
    <row r="61" spans="1:7" x14ac:dyDescent="0.3">
      <c r="A61" s="4">
        <v>40330</v>
      </c>
      <c r="B61" s="5" t="s">
        <v>7</v>
      </c>
      <c r="C61" s="5" t="s">
        <v>13</v>
      </c>
      <c r="D61" s="6">
        <v>263.47531165786268</v>
      </c>
      <c r="E61" s="6">
        <v>3.8140000000000001</v>
      </c>
      <c r="F61" s="6">
        <v>0</v>
      </c>
      <c r="G61" s="6">
        <v>0</v>
      </c>
    </row>
    <row r="62" spans="1:7" x14ac:dyDescent="0.3">
      <c r="A62" s="4">
        <v>40337</v>
      </c>
      <c r="B62" s="5" t="s">
        <v>7</v>
      </c>
      <c r="C62" s="5" t="s">
        <v>13</v>
      </c>
      <c r="D62" s="6">
        <v>666.72935151489276</v>
      </c>
      <c r="E62" s="6">
        <v>3.3260000000000001</v>
      </c>
      <c r="F62" s="6">
        <v>0</v>
      </c>
      <c r="G62" s="6">
        <v>0</v>
      </c>
    </row>
    <row r="63" spans="1:7" x14ac:dyDescent="0.3">
      <c r="A63" s="4">
        <v>40344</v>
      </c>
      <c r="B63" s="5" t="s">
        <v>7</v>
      </c>
      <c r="C63" s="5" t="s">
        <v>13</v>
      </c>
      <c r="D63" s="6">
        <v>711.8649399072799</v>
      </c>
      <c r="E63" s="6">
        <v>3.1986666669999999</v>
      </c>
      <c r="F63" s="6">
        <v>0</v>
      </c>
      <c r="G63" s="6">
        <v>0</v>
      </c>
    </row>
    <row r="64" spans="1:7" x14ac:dyDescent="0.3">
      <c r="A64" s="4">
        <v>40351</v>
      </c>
      <c r="B64" s="5" t="s">
        <v>7</v>
      </c>
      <c r="C64" s="5" t="s">
        <v>13</v>
      </c>
      <c r="D64" s="6">
        <v>328.15780403353938</v>
      </c>
      <c r="E64" s="6">
        <v>4.3666666669999996</v>
      </c>
      <c r="F64" s="6">
        <v>0</v>
      </c>
      <c r="G64" s="6">
        <v>0</v>
      </c>
    </row>
    <row r="65" spans="1:7" x14ac:dyDescent="0.3">
      <c r="A65" s="4">
        <v>40358</v>
      </c>
      <c r="B65" s="5" t="s">
        <v>7</v>
      </c>
      <c r="C65" s="5" t="s">
        <v>13</v>
      </c>
      <c r="D65" s="6">
        <v>144.59522043429578</v>
      </c>
      <c r="E65" s="6">
        <v>3.979090909</v>
      </c>
      <c r="F65" s="6">
        <v>0</v>
      </c>
      <c r="G65" s="6">
        <v>0</v>
      </c>
    </row>
    <row r="66" spans="1:7" x14ac:dyDescent="0.3">
      <c r="A66" s="4">
        <v>40365</v>
      </c>
      <c r="B66" s="5" t="s">
        <v>7</v>
      </c>
      <c r="C66" s="5" t="s">
        <v>13</v>
      </c>
      <c r="D66" s="6">
        <v>266.12956722271895</v>
      </c>
      <c r="E66" s="6">
        <v>4.9561538460000003</v>
      </c>
      <c r="F66" s="6">
        <v>0</v>
      </c>
      <c r="G66" s="6">
        <v>0</v>
      </c>
    </row>
    <row r="67" spans="1:7" x14ac:dyDescent="0.3">
      <c r="A67" s="4">
        <v>40372</v>
      </c>
      <c r="B67" s="5" t="s">
        <v>7</v>
      </c>
      <c r="C67" s="5" t="s">
        <v>13</v>
      </c>
      <c r="D67" s="6">
        <v>277.18746772270498</v>
      </c>
      <c r="E67" s="6">
        <v>3.8136363640000002</v>
      </c>
      <c r="F67" s="6">
        <v>0</v>
      </c>
      <c r="G67" s="6">
        <v>0</v>
      </c>
    </row>
    <row r="68" spans="1:7" x14ac:dyDescent="0.3">
      <c r="A68" s="4">
        <v>40302</v>
      </c>
      <c r="B68" s="5" t="s">
        <v>7</v>
      </c>
      <c r="C68" s="5" t="s">
        <v>14</v>
      </c>
      <c r="D68" s="6">
        <v>153.97779967160201</v>
      </c>
      <c r="E68" s="6">
        <v>5.0185714289999996</v>
      </c>
      <c r="F68" s="6">
        <v>0</v>
      </c>
      <c r="G68" s="6">
        <v>0</v>
      </c>
    </row>
    <row r="69" spans="1:7" x14ac:dyDescent="0.3">
      <c r="A69" s="4">
        <v>40309</v>
      </c>
      <c r="B69" s="5" t="s">
        <v>7</v>
      </c>
      <c r="C69" s="5" t="s">
        <v>14</v>
      </c>
      <c r="D69" s="6">
        <v>232.91486209197791</v>
      </c>
      <c r="E69" s="6">
        <v>5.0185714289999996</v>
      </c>
      <c r="F69" s="6">
        <v>0</v>
      </c>
      <c r="G69" s="6">
        <v>0</v>
      </c>
    </row>
    <row r="70" spans="1:7" x14ac:dyDescent="0.3">
      <c r="A70" s="4">
        <v>40316</v>
      </c>
      <c r="B70" s="5" t="s">
        <v>7</v>
      </c>
      <c r="C70" s="5" t="s">
        <v>14</v>
      </c>
      <c r="D70" s="6">
        <v>308.27675199977176</v>
      </c>
      <c r="E70" s="6">
        <v>4.4635294119999998</v>
      </c>
      <c r="F70" s="6">
        <v>1</v>
      </c>
      <c r="G70" s="6">
        <v>0</v>
      </c>
    </row>
    <row r="71" spans="1:7" x14ac:dyDescent="0.3">
      <c r="A71" s="4">
        <v>40323</v>
      </c>
      <c r="B71" s="5" t="s">
        <v>7</v>
      </c>
      <c r="C71" s="5" t="s">
        <v>14</v>
      </c>
      <c r="D71" s="6">
        <v>272.20570082094849</v>
      </c>
      <c r="E71" s="6">
        <v>5.0105882350000002</v>
      </c>
      <c r="F71" s="6">
        <v>0</v>
      </c>
      <c r="G71" s="6">
        <v>1</v>
      </c>
    </row>
    <row r="72" spans="1:7" x14ac:dyDescent="0.3">
      <c r="A72" s="4">
        <v>40330</v>
      </c>
      <c r="B72" s="5" t="s">
        <v>7</v>
      </c>
      <c r="C72" s="5" t="s">
        <v>14</v>
      </c>
      <c r="D72" s="6">
        <v>355.87124573559618</v>
      </c>
      <c r="E72" s="6">
        <v>4.8816666670000002</v>
      </c>
      <c r="F72" s="6">
        <v>0</v>
      </c>
      <c r="G72" s="6">
        <v>1</v>
      </c>
    </row>
    <row r="73" spans="1:7" x14ac:dyDescent="0.3">
      <c r="A73" s="4">
        <v>40337</v>
      </c>
      <c r="B73" s="5" t="s">
        <v>7</v>
      </c>
      <c r="C73" s="5" t="s">
        <v>14</v>
      </c>
      <c r="D73" s="6">
        <v>337.17576313998126</v>
      </c>
      <c r="E73" s="6">
        <v>4.8329411760000003</v>
      </c>
      <c r="F73" s="6">
        <v>0</v>
      </c>
      <c r="G73" s="6">
        <v>1</v>
      </c>
    </row>
    <row r="74" spans="1:7" x14ac:dyDescent="0.3">
      <c r="A74" s="4">
        <v>40344</v>
      </c>
      <c r="B74" s="5" t="s">
        <v>7</v>
      </c>
      <c r="C74" s="5" t="s">
        <v>14</v>
      </c>
      <c r="D74" s="6">
        <v>361.36155202758158</v>
      </c>
      <c r="E74" s="6">
        <v>5.2305555559999997</v>
      </c>
      <c r="F74" s="6">
        <v>1</v>
      </c>
      <c r="G74" s="6">
        <v>0</v>
      </c>
    </row>
    <row r="75" spans="1:7" x14ac:dyDescent="0.3">
      <c r="A75" s="4">
        <v>40351</v>
      </c>
      <c r="B75" s="5" t="s">
        <v>7</v>
      </c>
      <c r="C75" s="5" t="s">
        <v>14</v>
      </c>
      <c r="D75" s="6">
        <v>1041.2002563709802</v>
      </c>
      <c r="E75" s="6">
        <v>4.0835294119999999</v>
      </c>
      <c r="F75" s="6">
        <v>1</v>
      </c>
      <c r="G75" s="6">
        <v>1</v>
      </c>
    </row>
    <row r="76" spans="1:7" x14ac:dyDescent="0.3">
      <c r="A76" s="4">
        <v>40358</v>
      </c>
      <c r="B76" s="5" t="s">
        <v>7</v>
      </c>
      <c r="C76" s="5" t="s">
        <v>14</v>
      </c>
      <c r="D76" s="6">
        <v>753.38798724890694</v>
      </c>
      <c r="E76" s="6">
        <v>4.0835294119999999</v>
      </c>
      <c r="F76" s="6">
        <v>0</v>
      </c>
      <c r="G76" s="6">
        <v>1</v>
      </c>
    </row>
    <row r="77" spans="1:7" x14ac:dyDescent="0.3">
      <c r="A77" s="4">
        <v>40365</v>
      </c>
      <c r="B77" s="5" t="s">
        <v>7</v>
      </c>
      <c r="C77" s="5" t="s">
        <v>14</v>
      </c>
      <c r="D77" s="6">
        <v>192.07759771029299</v>
      </c>
      <c r="E77" s="6">
        <v>4.7470588239999998</v>
      </c>
      <c r="F77" s="6">
        <v>0</v>
      </c>
      <c r="G77" s="6">
        <v>1</v>
      </c>
    </row>
    <row r="78" spans="1:7" x14ac:dyDescent="0.3">
      <c r="A78" s="4">
        <v>40372</v>
      </c>
      <c r="B78" s="5" t="s">
        <v>7</v>
      </c>
      <c r="C78" s="5" t="s">
        <v>14</v>
      </c>
      <c r="D78" s="6">
        <v>390.64287641209955</v>
      </c>
      <c r="E78" s="6">
        <v>4.1479999999999997</v>
      </c>
      <c r="F78" s="6">
        <v>0</v>
      </c>
      <c r="G78" s="6">
        <v>1</v>
      </c>
    </row>
    <row r="79" spans="1:7" x14ac:dyDescent="0.3">
      <c r="A79" s="4">
        <v>40302</v>
      </c>
      <c r="B79" s="5" t="s">
        <v>7</v>
      </c>
      <c r="C79" s="5" t="s">
        <v>15</v>
      </c>
      <c r="D79" s="6">
        <v>256.29154906337163</v>
      </c>
      <c r="E79" s="6">
        <v>4.4990909090000004</v>
      </c>
      <c r="F79" s="6">
        <v>0</v>
      </c>
      <c r="G79" s="6">
        <v>0</v>
      </c>
    </row>
    <row r="80" spans="1:7" x14ac:dyDescent="0.3">
      <c r="A80" s="4">
        <v>40309</v>
      </c>
      <c r="B80" s="5" t="s">
        <v>7</v>
      </c>
      <c r="C80" s="5" t="s">
        <v>15</v>
      </c>
      <c r="D80" s="6">
        <v>184.67931669463792</v>
      </c>
      <c r="E80" s="6">
        <v>5.483333333</v>
      </c>
      <c r="F80" s="6">
        <v>0</v>
      </c>
      <c r="G80" s="6">
        <v>0</v>
      </c>
    </row>
    <row r="81" spans="1:7" x14ac:dyDescent="0.3">
      <c r="A81" s="4">
        <v>40316</v>
      </c>
      <c r="B81" s="5" t="s">
        <v>7</v>
      </c>
      <c r="C81" s="5" t="s">
        <v>15</v>
      </c>
      <c r="D81" s="6">
        <v>259.95286757158794</v>
      </c>
      <c r="E81" s="6">
        <v>4.2938461539999997</v>
      </c>
      <c r="F81" s="6">
        <v>0</v>
      </c>
      <c r="G81" s="6">
        <v>0</v>
      </c>
    </row>
    <row r="82" spans="1:7" x14ac:dyDescent="0.3">
      <c r="A82" s="4">
        <v>40323</v>
      </c>
      <c r="B82" s="5" t="s">
        <v>7</v>
      </c>
      <c r="C82" s="5" t="s">
        <v>15</v>
      </c>
      <c r="D82" s="6">
        <v>325.84191908072341</v>
      </c>
      <c r="E82" s="6">
        <v>4.0581818180000004</v>
      </c>
      <c r="F82" s="6">
        <v>0</v>
      </c>
      <c r="G82" s="6">
        <v>0</v>
      </c>
    </row>
    <row r="83" spans="1:7" x14ac:dyDescent="0.3">
      <c r="A83" s="4">
        <v>40330</v>
      </c>
      <c r="B83" s="5" t="s">
        <v>7</v>
      </c>
      <c r="C83" s="5" t="s">
        <v>15</v>
      </c>
      <c r="D83" s="6">
        <v>291.77268941607758</v>
      </c>
      <c r="E83" s="6">
        <v>4.0250000000000004</v>
      </c>
      <c r="F83" s="6">
        <v>0</v>
      </c>
      <c r="G83" s="6">
        <v>0</v>
      </c>
    </row>
    <row r="84" spans="1:7" x14ac:dyDescent="0.3">
      <c r="A84" s="4">
        <v>40337</v>
      </c>
      <c r="B84" s="5" t="s">
        <v>7</v>
      </c>
      <c r="C84" s="5" t="s">
        <v>15</v>
      </c>
      <c r="D84" s="6">
        <v>126.71894491627157</v>
      </c>
      <c r="E84" s="6">
        <v>6.2515384620000001</v>
      </c>
      <c r="F84" s="6">
        <v>0</v>
      </c>
      <c r="G84" s="6">
        <v>0</v>
      </c>
    </row>
    <row r="85" spans="1:7" x14ac:dyDescent="0.3">
      <c r="A85" s="4">
        <v>40344</v>
      </c>
      <c r="B85" s="5" t="s">
        <v>7</v>
      </c>
      <c r="C85" s="5" t="s">
        <v>15</v>
      </c>
      <c r="D85" s="6">
        <v>206.70153351002702</v>
      </c>
      <c r="E85" s="6">
        <v>5.671818182</v>
      </c>
      <c r="F85" s="6">
        <v>0</v>
      </c>
      <c r="G85" s="6">
        <v>0</v>
      </c>
    </row>
    <row r="86" spans="1:7" x14ac:dyDescent="0.3">
      <c r="A86" s="4">
        <v>40351</v>
      </c>
      <c r="B86" s="5" t="s">
        <v>7</v>
      </c>
      <c r="C86" s="5" t="s">
        <v>15</v>
      </c>
      <c r="D86" s="6">
        <v>201.98489226665259</v>
      </c>
      <c r="E86" s="6">
        <v>5.6669230769999999</v>
      </c>
      <c r="F86" s="6">
        <v>0</v>
      </c>
      <c r="G86" s="6">
        <v>0</v>
      </c>
    </row>
    <row r="87" spans="1:7" x14ac:dyDescent="0.3">
      <c r="A87" s="4">
        <v>40358</v>
      </c>
      <c r="B87" s="5" t="s">
        <v>7</v>
      </c>
      <c r="C87" s="5" t="s">
        <v>15</v>
      </c>
      <c r="D87" s="6">
        <v>303.19777569926305</v>
      </c>
      <c r="E87" s="6">
        <v>3.8515384620000002</v>
      </c>
      <c r="F87" s="6">
        <v>0</v>
      </c>
      <c r="G87" s="6">
        <v>0</v>
      </c>
    </row>
    <row r="88" spans="1:7" x14ac:dyDescent="0.3">
      <c r="A88" s="4">
        <v>40365</v>
      </c>
      <c r="B88" s="5" t="s">
        <v>7</v>
      </c>
      <c r="C88" s="5" t="s">
        <v>15</v>
      </c>
      <c r="D88" s="6">
        <v>342.45802828352049</v>
      </c>
      <c r="E88" s="6">
        <v>4.1381249999999996</v>
      </c>
      <c r="F88" s="6">
        <v>0</v>
      </c>
      <c r="G88" s="6">
        <v>0</v>
      </c>
    </row>
    <row r="89" spans="1:7" x14ac:dyDescent="0.3">
      <c r="A89" s="4">
        <v>40372</v>
      </c>
      <c r="B89" s="5" t="s">
        <v>7</v>
      </c>
      <c r="C89" s="5" t="s">
        <v>15</v>
      </c>
      <c r="D89" s="6">
        <v>189.92428664396911</v>
      </c>
      <c r="E89" s="6">
        <v>4.1381249999999996</v>
      </c>
      <c r="F89" s="6">
        <v>0</v>
      </c>
      <c r="G89" s="6">
        <v>0</v>
      </c>
    </row>
    <row r="90" spans="1:7" x14ac:dyDescent="0.3">
      <c r="A90" s="4">
        <v>40302</v>
      </c>
      <c r="B90" s="5" t="s">
        <v>7</v>
      </c>
      <c r="C90" s="5" t="s">
        <v>16</v>
      </c>
      <c r="D90" s="6">
        <v>192.14693620199762</v>
      </c>
      <c r="E90" s="6">
        <v>4.49</v>
      </c>
      <c r="F90" s="6">
        <v>0</v>
      </c>
      <c r="G90" s="6">
        <v>0</v>
      </c>
    </row>
    <row r="91" spans="1:7" x14ac:dyDescent="0.3">
      <c r="A91" s="4">
        <v>40309</v>
      </c>
      <c r="B91" s="5" t="s">
        <v>7</v>
      </c>
      <c r="C91" s="5" t="s">
        <v>16</v>
      </c>
      <c r="D91" s="6">
        <v>166.4431242436884</v>
      </c>
      <c r="E91" s="6">
        <v>4.49</v>
      </c>
      <c r="F91" s="6">
        <v>0</v>
      </c>
      <c r="G91" s="6">
        <v>0</v>
      </c>
    </row>
    <row r="92" spans="1:7" x14ac:dyDescent="0.3">
      <c r="A92" s="4">
        <v>40316</v>
      </c>
      <c r="B92" s="5" t="s">
        <v>7</v>
      </c>
      <c r="C92" s="5" t="s">
        <v>16</v>
      </c>
      <c r="D92" s="6">
        <v>235.78191117171292</v>
      </c>
      <c r="E92" s="6">
        <v>4.1630769230000002</v>
      </c>
      <c r="F92" s="6">
        <v>0</v>
      </c>
      <c r="G92" s="6">
        <v>0</v>
      </c>
    </row>
    <row r="93" spans="1:7" x14ac:dyDescent="0.3">
      <c r="A93" s="4">
        <v>40323</v>
      </c>
      <c r="B93" s="5" t="s">
        <v>7</v>
      </c>
      <c r="C93" s="5" t="s">
        <v>16</v>
      </c>
      <c r="D93" s="6">
        <v>284.67501459199542</v>
      </c>
      <c r="E93" s="6">
        <v>4.0578571429999997</v>
      </c>
      <c r="F93" s="6">
        <v>0</v>
      </c>
      <c r="G93" s="6">
        <v>0</v>
      </c>
    </row>
    <row r="94" spans="1:7" x14ac:dyDescent="0.3">
      <c r="A94" s="4">
        <v>40330</v>
      </c>
      <c r="B94" s="5" t="s">
        <v>7</v>
      </c>
      <c r="C94" s="5" t="s">
        <v>16</v>
      </c>
      <c r="D94" s="6">
        <v>214.07504868302217</v>
      </c>
      <c r="E94" s="6">
        <v>3.9666666670000001</v>
      </c>
      <c r="F94" s="6">
        <v>0</v>
      </c>
      <c r="G94" s="6">
        <v>0</v>
      </c>
    </row>
    <row r="95" spans="1:7" x14ac:dyDescent="0.3">
      <c r="A95" s="4">
        <v>40337</v>
      </c>
      <c r="B95" s="5" t="s">
        <v>7</v>
      </c>
      <c r="C95" s="5" t="s">
        <v>16</v>
      </c>
      <c r="D95" s="6">
        <v>183.77263114909792</v>
      </c>
      <c r="E95" s="6">
        <v>5.443846154</v>
      </c>
      <c r="F95" s="6">
        <v>0</v>
      </c>
      <c r="G95" s="6">
        <v>0</v>
      </c>
    </row>
    <row r="96" spans="1:7" x14ac:dyDescent="0.3">
      <c r="A96" s="4">
        <v>40344</v>
      </c>
      <c r="B96" s="5" t="s">
        <v>7</v>
      </c>
      <c r="C96" s="5" t="s">
        <v>16</v>
      </c>
      <c r="D96" s="6">
        <v>289.28642125223553</v>
      </c>
      <c r="E96" s="6">
        <v>4.29</v>
      </c>
      <c r="F96" s="6">
        <v>0</v>
      </c>
      <c r="G96" s="6">
        <v>0</v>
      </c>
    </row>
    <row r="97" spans="1:7" x14ac:dyDescent="0.3">
      <c r="A97" s="4">
        <v>40351</v>
      </c>
      <c r="B97" s="5" t="s">
        <v>7</v>
      </c>
      <c r="C97" s="5" t="s">
        <v>16</v>
      </c>
      <c r="D97" s="6">
        <v>397.14858141361776</v>
      </c>
      <c r="E97" s="6">
        <v>4.2962499999999997</v>
      </c>
      <c r="F97" s="6">
        <v>1</v>
      </c>
      <c r="G97" s="6">
        <v>0</v>
      </c>
    </row>
    <row r="98" spans="1:7" x14ac:dyDescent="0.3">
      <c r="A98" s="4">
        <v>40358</v>
      </c>
      <c r="B98" s="5" t="s">
        <v>7</v>
      </c>
      <c r="C98" s="5" t="s">
        <v>16</v>
      </c>
      <c r="D98" s="6">
        <v>300.04673067328798</v>
      </c>
      <c r="E98" s="6">
        <v>4.403333333</v>
      </c>
      <c r="F98" s="6">
        <v>0</v>
      </c>
      <c r="G98" s="6">
        <v>1</v>
      </c>
    </row>
    <row r="99" spans="1:7" x14ac:dyDescent="0.3">
      <c r="A99" s="4">
        <v>40365</v>
      </c>
      <c r="B99" s="5" t="s">
        <v>7</v>
      </c>
      <c r="C99" s="5" t="s">
        <v>16</v>
      </c>
      <c r="D99" s="6">
        <v>256.18438620920188</v>
      </c>
      <c r="E99" s="6">
        <v>3.8813333330000002</v>
      </c>
      <c r="F99" s="6">
        <v>0</v>
      </c>
      <c r="G99" s="6">
        <v>1</v>
      </c>
    </row>
    <row r="100" spans="1:7" x14ac:dyDescent="0.3">
      <c r="A100" s="4">
        <v>40372</v>
      </c>
      <c r="B100" s="5" t="s">
        <v>7</v>
      </c>
      <c r="C100" s="5" t="s">
        <v>16</v>
      </c>
      <c r="D100" s="6">
        <v>318.5782889727414</v>
      </c>
      <c r="E100" s="6">
        <v>4.1381249999999996</v>
      </c>
      <c r="F100" s="6">
        <v>0</v>
      </c>
      <c r="G100" s="6">
        <v>1</v>
      </c>
    </row>
    <row r="101" spans="1:7" x14ac:dyDescent="0.3">
      <c r="A101" s="4">
        <v>40302</v>
      </c>
      <c r="B101" s="5" t="s">
        <v>7</v>
      </c>
      <c r="C101" s="5" t="s">
        <v>17</v>
      </c>
      <c r="D101" s="6">
        <v>281.76515409737482</v>
      </c>
      <c r="E101" s="6">
        <v>4.0627272730000001</v>
      </c>
      <c r="F101" s="6">
        <v>0</v>
      </c>
      <c r="G101" s="6">
        <v>0</v>
      </c>
    </row>
    <row r="102" spans="1:7" x14ac:dyDescent="0.3">
      <c r="A102" s="4">
        <v>40309</v>
      </c>
      <c r="B102" s="5" t="s">
        <v>7</v>
      </c>
      <c r="C102" s="5" t="s">
        <v>17</v>
      </c>
      <c r="D102" s="6">
        <v>348.46674668822629</v>
      </c>
      <c r="E102" s="6">
        <v>3.8515384620000002</v>
      </c>
      <c r="F102" s="6">
        <v>1</v>
      </c>
      <c r="G102" s="6">
        <v>0</v>
      </c>
    </row>
    <row r="103" spans="1:7" x14ac:dyDescent="0.3">
      <c r="A103" s="4">
        <v>40316</v>
      </c>
      <c r="B103" s="5" t="s">
        <v>7</v>
      </c>
      <c r="C103" s="5" t="s">
        <v>17</v>
      </c>
      <c r="D103" s="6">
        <v>378.71914793843308</v>
      </c>
      <c r="E103" s="6">
        <v>3.5935714289999998</v>
      </c>
      <c r="F103" s="6">
        <v>0</v>
      </c>
      <c r="G103" s="6">
        <v>1</v>
      </c>
    </row>
    <row r="104" spans="1:7" x14ac:dyDescent="0.3">
      <c r="A104" s="4">
        <v>40323</v>
      </c>
      <c r="B104" s="5" t="s">
        <v>7</v>
      </c>
      <c r="C104" s="5" t="s">
        <v>17</v>
      </c>
      <c r="D104" s="6">
        <v>360.30415645289946</v>
      </c>
      <c r="E104" s="6">
        <v>4.6431250000000004</v>
      </c>
      <c r="F104" s="6">
        <v>0</v>
      </c>
      <c r="G104" s="6">
        <v>1</v>
      </c>
    </row>
    <row r="105" spans="1:7" x14ac:dyDescent="0.3">
      <c r="A105" s="4">
        <v>40330</v>
      </c>
      <c r="B105" s="5" t="s">
        <v>7</v>
      </c>
      <c r="C105" s="5" t="s">
        <v>17</v>
      </c>
      <c r="D105" s="6">
        <v>342.76335527262108</v>
      </c>
      <c r="E105" s="6">
        <v>4.7733333330000001</v>
      </c>
      <c r="F105" s="6">
        <v>0</v>
      </c>
      <c r="G105" s="6">
        <v>1</v>
      </c>
    </row>
    <row r="106" spans="1:7" x14ac:dyDescent="0.3">
      <c r="A106" s="4">
        <v>40337</v>
      </c>
      <c r="B106" s="5" t="s">
        <v>7</v>
      </c>
      <c r="C106" s="5" t="s">
        <v>17</v>
      </c>
      <c r="D106" s="6">
        <v>360.59464988979607</v>
      </c>
      <c r="E106" s="6">
        <v>5.4542857140000001</v>
      </c>
      <c r="F106" s="6">
        <v>0</v>
      </c>
      <c r="G106" s="6">
        <v>0</v>
      </c>
    </row>
    <row r="107" spans="1:7" x14ac:dyDescent="0.3">
      <c r="A107" s="4">
        <v>40344</v>
      </c>
      <c r="B107" s="5" t="s">
        <v>7</v>
      </c>
      <c r="C107" s="5" t="s">
        <v>17</v>
      </c>
      <c r="D107" s="6">
        <v>283.6937634993709</v>
      </c>
      <c r="E107" s="6">
        <v>4.483333333</v>
      </c>
      <c r="F107" s="6">
        <v>0</v>
      </c>
      <c r="G107" s="6">
        <v>0</v>
      </c>
    </row>
    <row r="108" spans="1:7" x14ac:dyDescent="0.3">
      <c r="A108" s="4">
        <v>40351</v>
      </c>
      <c r="B108" s="5" t="s">
        <v>7</v>
      </c>
      <c r="C108" s="5" t="s">
        <v>17</v>
      </c>
      <c r="D108" s="6">
        <v>248.0364410567509</v>
      </c>
      <c r="E108" s="6">
        <v>4.7592307690000002</v>
      </c>
      <c r="F108" s="6">
        <v>0</v>
      </c>
      <c r="G108" s="6">
        <v>0</v>
      </c>
    </row>
    <row r="109" spans="1:7" x14ac:dyDescent="0.3">
      <c r="A109" s="4">
        <v>40358</v>
      </c>
      <c r="B109" s="5" t="s">
        <v>7</v>
      </c>
      <c r="C109" s="5" t="s">
        <v>17</v>
      </c>
      <c r="D109" s="6">
        <v>378.96757551248282</v>
      </c>
      <c r="E109" s="6">
        <v>3.7685714290000001</v>
      </c>
      <c r="F109" s="6">
        <v>1</v>
      </c>
      <c r="G109" s="6">
        <v>0</v>
      </c>
    </row>
    <row r="110" spans="1:7" x14ac:dyDescent="0.3">
      <c r="A110" s="4">
        <v>40365</v>
      </c>
      <c r="B110" s="5" t="s">
        <v>7</v>
      </c>
      <c r="C110" s="5" t="s">
        <v>17</v>
      </c>
      <c r="D110" s="6">
        <v>270.20687266746779</v>
      </c>
      <c r="E110" s="6">
        <v>4.9506249999999996</v>
      </c>
      <c r="F110" s="6">
        <v>0</v>
      </c>
      <c r="G110" s="6">
        <v>1</v>
      </c>
    </row>
    <row r="111" spans="1:7" x14ac:dyDescent="0.3">
      <c r="A111" s="4">
        <v>40372</v>
      </c>
      <c r="B111" s="5" t="s">
        <v>7</v>
      </c>
      <c r="C111" s="5" t="s">
        <v>17</v>
      </c>
      <c r="D111" s="6">
        <v>305.50056886598702</v>
      </c>
      <c r="E111" s="6">
        <v>4.4866666669999997</v>
      </c>
      <c r="F111" s="6">
        <v>0</v>
      </c>
      <c r="G111" s="6">
        <v>1</v>
      </c>
    </row>
    <row r="112" spans="1:7" x14ac:dyDescent="0.3">
      <c r="A112" s="4">
        <v>40302</v>
      </c>
      <c r="B112" s="5" t="s">
        <v>18</v>
      </c>
      <c r="C112" s="5" t="s">
        <v>19</v>
      </c>
      <c r="D112" s="6">
        <v>127.97854653078643</v>
      </c>
      <c r="E112" s="6">
        <v>4.6328571429999998</v>
      </c>
      <c r="F112" s="6">
        <v>0</v>
      </c>
      <c r="G112" s="6">
        <v>0</v>
      </c>
    </row>
    <row r="113" spans="1:7" x14ac:dyDescent="0.3">
      <c r="A113" s="4">
        <v>40309</v>
      </c>
      <c r="B113" s="5" t="s">
        <v>18</v>
      </c>
      <c r="C113" s="5" t="s">
        <v>19</v>
      </c>
      <c r="D113" s="6">
        <v>152.5346601739578</v>
      </c>
      <c r="E113" s="6">
        <v>4.9275000000000002</v>
      </c>
      <c r="F113" s="6">
        <v>0</v>
      </c>
      <c r="G113" s="6">
        <v>0</v>
      </c>
    </row>
    <row r="114" spans="1:7" x14ac:dyDescent="0.3">
      <c r="A114" s="4">
        <v>40316</v>
      </c>
      <c r="B114" s="5" t="s">
        <v>18</v>
      </c>
      <c r="C114" s="5" t="s">
        <v>19</v>
      </c>
      <c r="D114" s="6">
        <v>250.59645711523632</v>
      </c>
      <c r="E114" s="6">
        <v>4.3687500000000004</v>
      </c>
      <c r="F114" s="6">
        <v>0</v>
      </c>
      <c r="G114" s="6">
        <v>0</v>
      </c>
    </row>
    <row r="115" spans="1:7" x14ac:dyDescent="0.3">
      <c r="A115" s="4">
        <v>40323</v>
      </c>
      <c r="B115" s="5" t="s">
        <v>18</v>
      </c>
      <c r="C115" s="5" t="s">
        <v>19</v>
      </c>
      <c r="D115" s="6">
        <v>230.18775321635798</v>
      </c>
      <c r="E115" s="6">
        <v>4.208571429</v>
      </c>
      <c r="F115" s="6">
        <v>0</v>
      </c>
      <c r="G115" s="6">
        <v>0</v>
      </c>
    </row>
    <row r="116" spans="1:7" x14ac:dyDescent="0.3">
      <c r="A116" s="4">
        <v>40330</v>
      </c>
      <c r="B116" s="5" t="s">
        <v>18</v>
      </c>
      <c r="C116" s="5" t="s">
        <v>19</v>
      </c>
      <c r="D116" s="6">
        <v>258.26648249879088</v>
      </c>
      <c r="E116" s="6">
        <v>4.208571429</v>
      </c>
      <c r="F116" s="6">
        <v>0</v>
      </c>
      <c r="G116" s="6">
        <v>0</v>
      </c>
    </row>
    <row r="117" spans="1:7" x14ac:dyDescent="0.3">
      <c r="A117" s="4">
        <v>40337</v>
      </c>
      <c r="B117" s="5" t="s">
        <v>18</v>
      </c>
      <c r="C117" s="5" t="s">
        <v>19</v>
      </c>
      <c r="D117" s="6">
        <v>120.9717472247146</v>
      </c>
      <c r="E117" s="6">
        <v>4.6328571429999998</v>
      </c>
      <c r="F117" s="6">
        <v>0</v>
      </c>
      <c r="G117" s="6">
        <v>0</v>
      </c>
    </row>
    <row r="118" spans="1:7" x14ac:dyDescent="0.3">
      <c r="A118" s="4">
        <v>40344</v>
      </c>
      <c r="B118" s="5" t="s">
        <v>18</v>
      </c>
      <c r="C118" s="5" t="s">
        <v>19</v>
      </c>
      <c r="D118" s="6">
        <v>323.95524257777464</v>
      </c>
      <c r="E118" s="6">
        <v>4.6455555559999997</v>
      </c>
      <c r="F118" s="6">
        <v>1</v>
      </c>
      <c r="G118" s="6">
        <v>0</v>
      </c>
    </row>
    <row r="119" spans="1:7" x14ac:dyDescent="0.3">
      <c r="A119" s="4">
        <v>40351</v>
      </c>
      <c r="B119" s="5" t="s">
        <v>18</v>
      </c>
      <c r="C119" s="5" t="s">
        <v>19</v>
      </c>
      <c r="D119" s="6">
        <v>332.53958284465392</v>
      </c>
      <c r="E119" s="6">
        <v>4.12</v>
      </c>
      <c r="F119" s="6">
        <v>0</v>
      </c>
      <c r="G119" s="6">
        <v>1</v>
      </c>
    </row>
    <row r="120" spans="1:7" x14ac:dyDescent="0.3">
      <c r="A120" s="4">
        <v>40358</v>
      </c>
      <c r="B120" s="5" t="s">
        <v>18</v>
      </c>
      <c r="C120" s="5" t="s">
        <v>19</v>
      </c>
      <c r="D120" s="6">
        <v>318.75480206331304</v>
      </c>
      <c r="E120" s="6">
        <v>4.12</v>
      </c>
      <c r="F120" s="6">
        <v>0</v>
      </c>
      <c r="G120" s="6">
        <v>1</v>
      </c>
    </row>
    <row r="121" spans="1:7" x14ac:dyDescent="0.3">
      <c r="A121" s="4">
        <v>40365</v>
      </c>
      <c r="B121" s="5" t="s">
        <v>18</v>
      </c>
      <c r="C121" s="5" t="s">
        <v>19</v>
      </c>
      <c r="D121" s="6">
        <v>333.84805201146571</v>
      </c>
      <c r="E121" s="6">
        <v>3.3111111110000002</v>
      </c>
      <c r="F121" s="6">
        <v>0</v>
      </c>
      <c r="G121" s="6">
        <v>1</v>
      </c>
    </row>
    <row r="122" spans="1:7" x14ac:dyDescent="0.3">
      <c r="A122" s="4">
        <v>40372</v>
      </c>
      <c r="B122" s="5" t="s">
        <v>18</v>
      </c>
      <c r="C122" s="5" t="s">
        <v>19</v>
      </c>
      <c r="D122" s="6">
        <v>335.28131464737612</v>
      </c>
      <c r="E122" s="6">
        <v>3.1469999999999998</v>
      </c>
      <c r="F122" s="6">
        <v>0</v>
      </c>
      <c r="G122" s="6">
        <v>0</v>
      </c>
    </row>
    <row r="123" spans="1:7" x14ac:dyDescent="0.3">
      <c r="A123" s="4">
        <v>40302</v>
      </c>
      <c r="B123" s="5" t="s">
        <v>18</v>
      </c>
      <c r="C123" s="5" t="s">
        <v>20</v>
      </c>
      <c r="D123" s="6">
        <v>169.60160845688188</v>
      </c>
      <c r="E123" s="6">
        <v>4.24</v>
      </c>
      <c r="F123" s="6">
        <v>0</v>
      </c>
      <c r="G123" s="6">
        <v>0</v>
      </c>
    </row>
    <row r="124" spans="1:7" x14ac:dyDescent="0.3">
      <c r="A124" s="4">
        <v>40309</v>
      </c>
      <c r="B124" s="5" t="s">
        <v>18</v>
      </c>
      <c r="C124" s="5" t="s">
        <v>20</v>
      </c>
      <c r="D124" s="6">
        <v>209.3971488106277</v>
      </c>
      <c r="E124" s="6">
        <v>4.2283333330000001</v>
      </c>
      <c r="F124" s="6">
        <v>0</v>
      </c>
      <c r="G124" s="6">
        <v>0</v>
      </c>
    </row>
    <row r="125" spans="1:7" x14ac:dyDescent="0.3">
      <c r="A125" s="4">
        <v>40316</v>
      </c>
      <c r="B125" s="5" t="s">
        <v>18</v>
      </c>
      <c r="C125" s="5" t="s">
        <v>20</v>
      </c>
      <c r="D125" s="6">
        <v>196.34960394675636</v>
      </c>
      <c r="E125" s="6">
        <v>3.9950000000000001</v>
      </c>
      <c r="F125" s="6">
        <v>0</v>
      </c>
      <c r="G125" s="6">
        <v>0</v>
      </c>
    </row>
    <row r="126" spans="1:7" x14ac:dyDescent="0.3">
      <c r="A126" s="4">
        <v>40323</v>
      </c>
      <c r="B126" s="5" t="s">
        <v>18</v>
      </c>
      <c r="C126" s="5" t="s">
        <v>20</v>
      </c>
      <c r="D126" s="6">
        <v>358.38055216776797</v>
      </c>
      <c r="E126" s="6">
        <v>3.9950000000000001</v>
      </c>
      <c r="F126" s="6">
        <v>0</v>
      </c>
      <c r="G126" s="6">
        <v>0</v>
      </c>
    </row>
    <row r="127" spans="1:7" x14ac:dyDescent="0.3">
      <c r="A127" s="4">
        <v>40330</v>
      </c>
      <c r="B127" s="5" t="s">
        <v>18</v>
      </c>
      <c r="C127" s="5" t="s">
        <v>20</v>
      </c>
      <c r="D127" s="6">
        <v>198.00953936017774</v>
      </c>
      <c r="E127" s="6">
        <v>3.9950000000000001</v>
      </c>
      <c r="F127" s="6">
        <v>0</v>
      </c>
      <c r="G127" s="6">
        <v>0</v>
      </c>
    </row>
    <row r="128" spans="1:7" x14ac:dyDescent="0.3">
      <c r="A128" s="4">
        <v>40337</v>
      </c>
      <c r="B128" s="5" t="s">
        <v>18</v>
      </c>
      <c r="C128" s="5" t="s">
        <v>20</v>
      </c>
      <c r="D128" s="6">
        <v>166.40779961215463</v>
      </c>
      <c r="E128" s="6">
        <v>4.24</v>
      </c>
      <c r="F128" s="6">
        <v>0</v>
      </c>
      <c r="G128" s="6">
        <v>0</v>
      </c>
    </row>
    <row r="129" spans="1:7" x14ac:dyDescent="0.3">
      <c r="A129" s="4">
        <v>40344</v>
      </c>
      <c r="B129" s="5" t="s">
        <v>18</v>
      </c>
      <c r="C129" s="5" t="s">
        <v>20</v>
      </c>
      <c r="D129" s="6">
        <v>299.87320850245294</v>
      </c>
      <c r="E129" s="6">
        <v>4.24</v>
      </c>
      <c r="F129" s="6">
        <v>1</v>
      </c>
      <c r="G129" s="6">
        <v>0</v>
      </c>
    </row>
    <row r="130" spans="1:7" x14ac:dyDescent="0.3">
      <c r="A130" s="4">
        <v>40351</v>
      </c>
      <c r="B130" s="5" t="s">
        <v>18</v>
      </c>
      <c r="C130" s="5" t="s">
        <v>20</v>
      </c>
      <c r="D130" s="6">
        <v>344.85569958245247</v>
      </c>
      <c r="E130" s="6">
        <v>4.24</v>
      </c>
      <c r="F130" s="6">
        <v>0</v>
      </c>
      <c r="G130" s="6">
        <v>1</v>
      </c>
    </row>
    <row r="131" spans="1:7" x14ac:dyDescent="0.3">
      <c r="A131" s="4">
        <v>40358</v>
      </c>
      <c r="B131" s="5" t="s">
        <v>18</v>
      </c>
      <c r="C131" s="5" t="s">
        <v>20</v>
      </c>
      <c r="D131" s="6">
        <v>340.26696321400709</v>
      </c>
      <c r="E131" s="6">
        <v>4.24</v>
      </c>
      <c r="F131" s="6">
        <v>0</v>
      </c>
      <c r="G131" s="6">
        <v>1</v>
      </c>
    </row>
    <row r="132" spans="1:7" x14ac:dyDescent="0.3">
      <c r="A132" s="4">
        <v>40365</v>
      </c>
      <c r="B132" s="5" t="s">
        <v>18</v>
      </c>
      <c r="C132" s="5" t="s">
        <v>20</v>
      </c>
      <c r="D132" s="6">
        <v>262.28117718093938</v>
      </c>
      <c r="E132" s="6">
        <v>3.7450000000000001</v>
      </c>
      <c r="F132" s="6">
        <v>0</v>
      </c>
      <c r="G132" s="6">
        <v>1</v>
      </c>
    </row>
    <row r="133" spans="1:7" x14ac:dyDescent="0.3">
      <c r="A133" s="4">
        <v>40372</v>
      </c>
      <c r="B133" s="5" t="s">
        <v>18</v>
      </c>
      <c r="C133" s="5" t="s">
        <v>20</v>
      </c>
      <c r="D133" s="6">
        <v>235.86848608428613</v>
      </c>
      <c r="E133" s="6">
        <v>3.7450000000000001</v>
      </c>
      <c r="F133" s="6">
        <v>0</v>
      </c>
      <c r="G133" s="6">
        <v>0</v>
      </c>
    </row>
    <row r="134" spans="1:7" x14ac:dyDescent="0.3">
      <c r="A134" s="4">
        <v>40302</v>
      </c>
      <c r="B134" s="5" t="s">
        <v>18</v>
      </c>
      <c r="C134" s="5" t="s">
        <v>21</v>
      </c>
      <c r="D134" s="6">
        <v>203.79754865341786</v>
      </c>
      <c r="E134" s="6">
        <v>4.2042857140000001</v>
      </c>
      <c r="F134" s="6">
        <v>0</v>
      </c>
      <c r="G134" s="6">
        <v>0</v>
      </c>
    </row>
    <row r="135" spans="1:7" x14ac:dyDescent="0.3">
      <c r="A135" s="4">
        <v>40309</v>
      </c>
      <c r="B135" s="5" t="s">
        <v>18</v>
      </c>
      <c r="C135" s="5" t="s">
        <v>21</v>
      </c>
      <c r="D135" s="6">
        <v>219.29149989342258</v>
      </c>
      <c r="E135" s="6">
        <v>4.8233333329999999</v>
      </c>
      <c r="F135" s="6">
        <v>0</v>
      </c>
      <c r="G135" s="6">
        <v>0</v>
      </c>
    </row>
    <row r="136" spans="1:7" x14ac:dyDescent="0.3">
      <c r="A136" s="4">
        <v>40316</v>
      </c>
      <c r="B136" s="5" t="s">
        <v>18</v>
      </c>
      <c r="C136" s="5" t="s">
        <v>21</v>
      </c>
      <c r="D136" s="6">
        <v>294.08243374242301</v>
      </c>
      <c r="E136" s="6">
        <v>4.12</v>
      </c>
      <c r="F136" s="6">
        <v>0</v>
      </c>
      <c r="G136" s="6">
        <v>0</v>
      </c>
    </row>
    <row r="137" spans="1:7" x14ac:dyDescent="0.3">
      <c r="A137" s="4">
        <v>40323</v>
      </c>
      <c r="B137" s="5" t="s">
        <v>18</v>
      </c>
      <c r="C137" s="5" t="s">
        <v>21</v>
      </c>
      <c r="D137" s="6">
        <v>337.72974904051551</v>
      </c>
      <c r="E137" s="6">
        <v>3.9242857139999998</v>
      </c>
      <c r="F137" s="6">
        <v>0</v>
      </c>
      <c r="G137" s="6">
        <v>0</v>
      </c>
    </row>
    <row r="138" spans="1:7" x14ac:dyDescent="0.3">
      <c r="A138" s="4">
        <v>40330</v>
      </c>
      <c r="B138" s="5" t="s">
        <v>18</v>
      </c>
      <c r="C138" s="5" t="s">
        <v>21</v>
      </c>
      <c r="D138" s="6">
        <v>198.84945852895032</v>
      </c>
      <c r="E138" s="6">
        <v>3.9242857139999998</v>
      </c>
      <c r="F138" s="6">
        <v>0</v>
      </c>
      <c r="G138" s="6">
        <v>0</v>
      </c>
    </row>
    <row r="139" spans="1:7" x14ac:dyDescent="0.3">
      <c r="A139" s="4">
        <v>40337</v>
      </c>
      <c r="B139" s="5" t="s">
        <v>18</v>
      </c>
      <c r="C139" s="5" t="s">
        <v>21</v>
      </c>
      <c r="D139" s="6">
        <v>224.22524285785963</v>
      </c>
      <c r="E139" s="6">
        <v>4.2042857140000001</v>
      </c>
      <c r="F139" s="6">
        <v>0</v>
      </c>
      <c r="G139" s="6">
        <v>0</v>
      </c>
    </row>
    <row r="140" spans="1:7" x14ac:dyDescent="0.3">
      <c r="A140" s="4">
        <v>40344</v>
      </c>
      <c r="B140" s="5" t="s">
        <v>18</v>
      </c>
      <c r="C140" s="5" t="s">
        <v>21</v>
      </c>
      <c r="D140" s="6">
        <v>258.85789097402039</v>
      </c>
      <c r="E140" s="6">
        <v>4.2042857140000001</v>
      </c>
      <c r="F140" s="6">
        <v>0</v>
      </c>
      <c r="G140" s="6">
        <v>0</v>
      </c>
    </row>
    <row r="141" spans="1:7" x14ac:dyDescent="0.3">
      <c r="A141" s="4">
        <v>40351</v>
      </c>
      <c r="B141" s="5" t="s">
        <v>18</v>
      </c>
      <c r="C141" s="5" t="s">
        <v>21</v>
      </c>
      <c r="D141" s="6">
        <v>259.40173476767922</v>
      </c>
      <c r="E141" s="6">
        <v>3.801111111</v>
      </c>
      <c r="F141" s="6">
        <v>0</v>
      </c>
      <c r="G141" s="6">
        <v>0</v>
      </c>
    </row>
    <row r="142" spans="1:7" x14ac:dyDescent="0.3">
      <c r="A142" s="4">
        <v>40358</v>
      </c>
      <c r="B142" s="5" t="s">
        <v>18</v>
      </c>
      <c r="C142" s="5" t="s">
        <v>21</v>
      </c>
      <c r="D142" s="6">
        <v>206.1745931678478</v>
      </c>
      <c r="E142" s="6">
        <v>3.9337499999999999</v>
      </c>
      <c r="F142" s="6">
        <v>0</v>
      </c>
      <c r="G142" s="6">
        <v>0</v>
      </c>
    </row>
    <row r="143" spans="1:7" x14ac:dyDescent="0.3">
      <c r="A143" s="4">
        <v>40365</v>
      </c>
      <c r="B143" s="5" t="s">
        <v>18</v>
      </c>
      <c r="C143" s="5" t="s">
        <v>21</v>
      </c>
      <c r="D143" s="6">
        <v>304.46835954757643</v>
      </c>
      <c r="E143" s="6">
        <v>3.3111111110000002</v>
      </c>
      <c r="F143" s="6">
        <v>0</v>
      </c>
      <c r="G143" s="6">
        <v>0</v>
      </c>
    </row>
    <row r="144" spans="1:7" x14ac:dyDescent="0.3">
      <c r="A144" s="4">
        <v>40372</v>
      </c>
      <c r="B144" s="5" t="s">
        <v>18</v>
      </c>
      <c r="C144" s="5" t="s">
        <v>21</v>
      </c>
      <c r="D144" s="6">
        <v>331.18181179812558</v>
      </c>
      <c r="E144" s="6">
        <v>3.1469999999999998</v>
      </c>
      <c r="F144" s="6">
        <v>0</v>
      </c>
      <c r="G144" s="6">
        <v>0</v>
      </c>
    </row>
    <row r="145" spans="1:7" x14ac:dyDescent="0.3">
      <c r="A145" s="4">
        <v>40302</v>
      </c>
      <c r="B145" s="5" t="s">
        <v>18</v>
      </c>
      <c r="C145" s="5" t="s">
        <v>22</v>
      </c>
      <c r="D145" s="6">
        <v>280.66506151742271</v>
      </c>
      <c r="E145" s="6">
        <v>4.1614285710000001</v>
      </c>
      <c r="F145" s="6">
        <v>0</v>
      </c>
      <c r="G145" s="6">
        <v>1</v>
      </c>
    </row>
    <row r="146" spans="1:7" x14ac:dyDescent="0.3">
      <c r="A146" s="4">
        <v>40309</v>
      </c>
      <c r="B146" s="5" t="s">
        <v>18</v>
      </c>
      <c r="C146" s="5" t="s">
        <v>22</v>
      </c>
      <c r="D146" s="6">
        <v>340.35566181391414</v>
      </c>
      <c r="E146" s="6">
        <v>4.1614285710000001</v>
      </c>
      <c r="F146" s="6">
        <v>0</v>
      </c>
      <c r="G146" s="6">
        <v>0</v>
      </c>
    </row>
    <row r="147" spans="1:7" x14ac:dyDescent="0.3">
      <c r="A147" s="4">
        <v>40316</v>
      </c>
      <c r="B147" s="5" t="s">
        <v>18</v>
      </c>
      <c r="C147" s="5" t="s">
        <v>22</v>
      </c>
      <c r="D147" s="6">
        <v>293.192482907672</v>
      </c>
      <c r="E147" s="6">
        <v>3.9449999999999998</v>
      </c>
      <c r="F147" s="6">
        <v>0</v>
      </c>
      <c r="G147" s="6">
        <v>0</v>
      </c>
    </row>
    <row r="148" spans="1:7" x14ac:dyDescent="0.3">
      <c r="A148" s="4">
        <v>40323</v>
      </c>
      <c r="B148" s="5" t="s">
        <v>18</v>
      </c>
      <c r="C148" s="5" t="s">
        <v>22</v>
      </c>
      <c r="D148" s="6">
        <v>247.64821289163172</v>
      </c>
      <c r="E148" s="6">
        <v>4.2371428570000003</v>
      </c>
      <c r="F148" s="6">
        <v>0</v>
      </c>
      <c r="G148" s="6">
        <v>0</v>
      </c>
    </row>
    <row r="149" spans="1:7" x14ac:dyDescent="0.3">
      <c r="A149" s="4">
        <v>40330</v>
      </c>
      <c r="B149" s="5" t="s">
        <v>18</v>
      </c>
      <c r="C149" s="5" t="s">
        <v>22</v>
      </c>
      <c r="D149" s="6">
        <v>236.22983595974381</v>
      </c>
      <c r="E149" s="6">
        <v>4.4562499999999998</v>
      </c>
      <c r="F149" s="6">
        <v>0</v>
      </c>
      <c r="G149" s="6">
        <v>0</v>
      </c>
    </row>
    <row r="150" spans="1:7" x14ac:dyDescent="0.3">
      <c r="A150" s="4">
        <v>40337</v>
      </c>
      <c r="B150" s="5" t="s">
        <v>18</v>
      </c>
      <c r="C150" s="5" t="s">
        <v>22</v>
      </c>
      <c r="D150" s="6">
        <v>272.23564345348746</v>
      </c>
      <c r="E150" s="6">
        <v>4.7328571430000004</v>
      </c>
      <c r="F150" s="6">
        <v>0</v>
      </c>
      <c r="G150" s="6">
        <v>0</v>
      </c>
    </row>
    <row r="151" spans="1:7" x14ac:dyDescent="0.3">
      <c r="A151" s="4">
        <v>40344</v>
      </c>
      <c r="B151" s="5" t="s">
        <v>18</v>
      </c>
      <c r="C151" s="5" t="s">
        <v>22</v>
      </c>
      <c r="D151" s="6">
        <v>183.67520776248719</v>
      </c>
      <c r="E151" s="6">
        <v>4.1614285710000001</v>
      </c>
      <c r="F151" s="6">
        <v>0</v>
      </c>
      <c r="G151" s="6">
        <v>0</v>
      </c>
    </row>
    <row r="152" spans="1:7" x14ac:dyDescent="0.3">
      <c r="A152" s="4">
        <v>40351</v>
      </c>
      <c r="B152" s="5" t="s">
        <v>18</v>
      </c>
      <c r="C152" s="5" t="s">
        <v>22</v>
      </c>
      <c r="D152" s="6">
        <v>252.50665912191596</v>
      </c>
      <c r="E152" s="6">
        <v>4.1900000000000004</v>
      </c>
      <c r="F152" s="6">
        <v>0</v>
      </c>
      <c r="G152" s="6">
        <v>0</v>
      </c>
    </row>
    <row r="153" spans="1:7" x14ac:dyDescent="0.3">
      <c r="A153" s="4">
        <v>40358</v>
      </c>
      <c r="B153" s="5" t="s">
        <v>18</v>
      </c>
      <c r="C153" s="5" t="s">
        <v>22</v>
      </c>
      <c r="D153" s="6">
        <v>289.86053137541177</v>
      </c>
      <c r="E153" s="6">
        <v>4.1614285710000001</v>
      </c>
      <c r="F153" s="6">
        <v>0</v>
      </c>
      <c r="G153" s="6">
        <v>0</v>
      </c>
    </row>
    <row r="154" spans="1:7" x14ac:dyDescent="0.3">
      <c r="A154" s="4">
        <v>40365</v>
      </c>
      <c r="B154" s="5" t="s">
        <v>18</v>
      </c>
      <c r="C154" s="5" t="s">
        <v>22</v>
      </c>
      <c r="D154" s="6">
        <v>200.91386435089427</v>
      </c>
      <c r="E154" s="6">
        <v>3.78</v>
      </c>
      <c r="F154" s="6">
        <v>0</v>
      </c>
      <c r="G154" s="6">
        <v>0</v>
      </c>
    </row>
    <row r="155" spans="1:7" x14ac:dyDescent="0.3">
      <c r="A155" s="4">
        <v>40372</v>
      </c>
      <c r="B155" s="5" t="s">
        <v>18</v>
      </c>
      <c r="C155" s="5" t="s">
        <v>22</v>
      </c>
      <c r="D155" s="6">
        <v>135.1673761865116</v>
      </c>
      <c r="E155" s="6">
        <v>3.78</v>
      </c>
      <c r="F155" s="6">
        <v>0</v>
      </c>
      <c r="G155" s="6">
        <v>0</v>
      </c>
    </row>
    <row r="156" spans="1:7" x14ac:dyDescent="0.3">
      <c r="A156" s="4">
        <v>40302</v>
      </c>
      <c r="B156" s="5" t="s">
        <v>18</v>
      </c>
      <c r="C156" s="5" t="s">
        <v>23</v>
      </c>
      <c r="D156" s="6">
        <v>89.823337547925831</v>
      </c>
      <c r="E156" s="6">
        <v>4.8566666669999998</v>
      </c>
      <c r="F156" s="6">
        <v>0</v>
      </c>
      <c r="G156" s="6">
        <v>0</v>
      </c>
    </row>
    <row r="157" spans="1:7" x14ac:dyDescent="0.3">
      <c r="A157" s="4">
        <v>40309</v>
      </c>
      <c r="B157" s="5" t="s">
        <v>18</v>
      </c>
      <c r="C157" s="5" t="s">
        <v>23</v>
      </c>
      <c r="D157" s="6">
        <v>171.57186238849636</v>
      </c>
      <c r="E157" s="6">
        <v>4.8566666669999998</v>
      </c>
      <c r="F157" s="6">
        <v>0</v>
      </c>
      <c r="G157" s="6">
        <v>0</v>
      </c>
    </row>
    <row r="158" spans="1:7" x14ac:dyDescent="0.3">
      <c r="A158" s="4">
        <v>40316</v>
      </c>
      <c r="B158" s="5" t="s">
        <v>18</v>
      </c>
      <c r="C158" s="5" t="s">
        <v>23</v>
      </c>
      <c r="D158" s="6">
        <v>197.55094390304976</v>
      </c>
      <c r="E158" s="6">
        <v>4.3499999999999996</v>
      </c>
      <c r="F158" s="6">
        <v>0</v>
      </c>
      <c r="G158" s="6">
        <v>0</v>
      </c>
    </row>
    <row r="159" spans="1:7" x14ac:dyDescent="0.3">
      <c r="A159" s="4">
        <v>40323</v>
      </c>
      <c r="B159" s="5" t="s">
        <v>18</v>
      </c>
      <c r="C159" s="5" t="s">
        <v>23</v>
      </c>
      <c r="D159" s="6">
        <v>268.89447791817884</v>
      </c>
      <c r="E159" s="6">
        <v>4.3499999999999996</v>
      </c>
      <c r="F159" s="6">
        <v>0</v>
      </c>
      <c r="G159" s="6">
        <v>0</v>
      </c>
    </row>
    <row r="160" spans="1:7" x14ac:dyDescent="0.3">
      <c r="A160" s="4">
        <v>40330</v>
      </c>
      <c r="B160" s="5" t="s">
        <v>18</v>
      </c>
      <c r="C160" s="5" t="s">
        <v>23</v>
      </c>
      <c r="D160" s="6">
        <v>173.2082566698104</v>
      </c>
      <c r="E160" s="6">
        <v>4.1449999999999996</v>
      </c>
      <c r="F160" s="6">
        <v>0</v>
      </c>
      <c r="G160" s="6">
        <v>0</v>
      </c>
    </row>
    <row r="161" spans="1:7" x14ac:dyDescent="0.3">
      <c r="A161" s="4">
        <v>40337</v>
      </c>
      <c r="B161" s="5" t="s">
        <v>18</v>
      </c>
      <c r="C161" s="5" t="s">
        <v>23</v>
      </c>
      <c r="D161" s="6">
        <v>299.9339069101668</v>
      </c>
      <c r="E161" s="6">
        <v>4.6399999999999997</v>
      </c>
      <c r="F161" s="6">
        <v>0</v>
      </c>
      <c r="G161" s="6">
        <v>0</v>
      </c>
    </row>
    <row r="162" spans="1:7" x14ac:dyDescent="0.3">
      <c r="A162" s="4">
        <v>40344</v>
      </c>
      <c r="B162" s="5" t="s">
        <v>18</v>
      </c>
      <c r="C162" s="5" t="s">
        <v>23</v>
      </c>
      <c r="D162" s="6">
        <v>244.48261981110159</v>
      </c>
      <c r="E162" s="6">
        <v>4.1900000000000004</v>
      </c>
      <c r="F162" s="6">
        <v>0</v>
      </c>
      <c r="G162" s="6">
        <v>0</v>
      </c>
    </row>
    <row r="163" spans="1:7" x14ac:dyDescent="0.3">
      <c r="A163" s="4">
        <v>40351</v>
      </c>
      <c r="B163" s="5" t="s">
        <v>18</v>
      </c>
      <c r="C163" s="5" t="s">
        <v>23</v>
      </c>
      <c r="D163" s="6">
        <v>440.97002195203333</v>
      </c>
      <c r="E163" s="6">
        <v>4.1900000000000004</v>
      </c>
      <c r="F163" s="6">
        <v>1</v>
      </c>
      <c r="G163" s="6">
        <v>0</v>
      </c>
    </row>
    <row r="164" spans="1:7" x14ac:dyDescent="0.3">
      <c r="A164" s="4">
        <v>40358</v>
      </c>
      <c r="B164" s="5" t="s">
        <v>18</v>
      </c>
      <c r="C164" s="5" t="s">
        <v>23</v>
      </c>
      <c r="D164" s="6">
        <v>269.93480159233297</v>
      </c>
      <c r="E164" s="6">
        <v>3.94</v>
      </c>
      <c r="F164" s="6">
        <v>0</v>
      </c>
      <c r="G164" s="6">
        <v>1</v>
      </c>
    </row>
    <row r="165" spans="1:7" x14ac:dyDescent="0.3">
      <c r="A165" s="4">
        <v>40365</v>
      </c>
      <c r="B165" s="5" t="s">
        <v>18</v>
      </c>
      <c r="C165" s="5" t="s">
        <v>23</v>
      </c>
      <c r="D165" s="6">
        <v>334.96321778716339</v>
      </c>
      <c r="E165" s="6">
        <v>4.1790000000000003</v>
      </c>
      <c r="F165" s="6">
        <v>0</v>
      </c>
      <c r="G165" s="6">
        <v>1</v>
      </c>
    </row>
    <row r="166" spans="1:7" x14ac:dyDescent="0.3">
      <c r="A166" s="4">
        <v>40372</v>
      </c>
      <c r="B166" s="5" t="s">
        <v>18</v>
      </c>
      <c r="C166" s="5" t="s">
        <v>23</v>
      </c>
      <c r="D166" s="6">
        <v>357.7484603303962</v>
      </c>
      <c r="E166" s="6">
        <v>4.1790000000000003</v>
      </c>
      <c r="F166" s="6">
        <v>0</v>
      </c>
      <c r="G166" s="6">
        <v>1</v>
      </c>
    </row>
    <row r="167" spans="1:7" x14ac:dyDescent="0.3">
      <c r="A167" s="4">
        <v>40302</v>
      </c>
      <c r="B167" s="5" t="s">
        <v>18</v>
      </c>
      <c r="C167" s="5" t="s">
        <v>24</v>
      </c>
      <c r="D167" s="6">
        <v>230.50294470959292</v>
      </c>
      <c r="E167" s="6">
        <v>5.29</v>
      </c>
      <c r="F167" s="6">
        <v>0</v>
      </c>
      <c r="G167" s="6">
        <v>1</v>
      </c>
    </row>
    <row r="168" spans="1:7" x14ac:dyDescent="0.3">
      <c r="A168" s="4">
        <v>40309</v>
      </c>
      <c r="B168" s="5" t="s">
        <v>18</v>
      </c>
      <c r="C168" s="5" t="s">
        <v>24</v>
      </c>
      <c r="D168" s="6">
        <v>363.78535420602554</v>
      </c>
      <c r="E168" s="6">
        <v>4.3899999999999997</v>
      </c>
      <c r="F168" s="6">
        <v>0</v>
      </c>
      <c r="G168" s="6">
        <v>0</v>
      </c>
    </row>
    <row r="169" spans="1:7" x14ac:dyDescent="0.3">
      <c r="A169" s="4">
        <v>40316</v>
      </c>
      <c r="B169" s="5" t="s">
        <v>18</v>
      </c>
      <c r="C169" s="5" t="s">
        <v>24</v>
      </c>
      <c r="D169" s="6">
        <v>268.40864887242094</v>
      </c>
      <c r="E169" s="6">
        <v>4.79</v>
      </c>
      <c r="F169" s="6">
        <v>0</v>
      </c>
      <c r="G169" s="6">
        <v>0</v>
      </c>
    </row>
    <row r="170" spans="1:7" x14ac:dyDescent="0.3">
      <c r="A170" s="4">
        <v>40323</v>
      </c>
      <c r="B170" s="5" t="s">
        <v>18</v>
      </c>
      <c r="C170" s="5" t="s">
        <v>24</v>
      </c>
      <c r="D170" s="6">
        <v>211.23872621363978</v>
      </c>
      <c r="E170" s="6">
        <v>4.3899999999999997</v>
      </c>
      <c r="F170" s="6">
        <v>0</v>
      </c>
      <c r="G170" s="6">
        <v>0</v>
      </c>
    </row>
    <row r="171" spans="1:7" x14ac:dyDescent="0.3">
      <c r="A171" s="4">
        <v>40330</v>
      </c>
      <c r="B171" s="5" t="s">
        <v>18</v>
      </c>
      <c r="C171" s="5" t="s">
        <v>24</v>
      </c>
      <c r="D171" s="6">
        <v>223.0831529572697</v>
      </c>
      <c r="E171" s="6">
        <v>4.79</v>
      </c>
      <c r="F171" s="6">
        <v>0</v>
      </c>
      <c r="G171" s="6">
        <v>0</v>
      </c>
    </row>
    <row r="172" spans="1:7" x14ac:dyDescent="0.3">
      <c r="A172" s="4">
        <v>40337</v>
      </c>
      <c r="B172" s="5" t="s">
        <v>18</v>
      </c>
      <c r="C172" s="5" t="s">
        <v>24</v>
      </c>
      <c r="D172" s="6">
        <v>351.97074735656679</v>
      </c>
      <c r="E172" s="6">
        <v>5.29</v>
      </c>
      <c r="F172" s="6">
        <v>0</v>
      </c>
      <c r="G172" s="6">
        <v>0</v>
      </c>
    </row>
    <row r="173" spans="1:7" x14ac:dyDescent="0.3">
      <c r="A173" s="4">
        <v>40344</v>
      </c>
      <c r="B173" s="5" t="s">
        <v>18</v>
      </c>
      <c r="C173" s="5" t="s">
        <v>24</v>
      </c>
      <c r="D173" s="6">
        <v>168.5650474293837</v>
      </c>
      <c r="E173" s="6">
        <v>5.83</v>
      </c>
      <c r="F173" s="6">
        <v>0</v>
      </c>
      <c r="G173" s="6">
        <v>0</v>
      </c>
    </row>
    <row r="174" spans="1:7" x14ac:dyDescent="0.3">
      <c r="A174" s="4">
        <v>40351</v>
      </c>
      <c r="B174" s="5" t="s">
        <v>18</v>
      </c>
      <c r="C174" s="5" t="s">
        <v>24</v>
      </c>
      <c r="D174" s="6">
        <v>241.95493277686541</v>
      </c>
      <c r="E174" s="6">
        <v>6.19</v>
      </c>
      <c r="F174" s="6">
        <v>0</v>
      </c>
      <c r="G174" s="6">
        <v>0</v>
      </c>
    </row>
    <row r="175" spans="1:7" x14ac:dyDescent="0.3">
      <c r="A175" s="4">
        <v>40358</v>
      </c>
      <c r="B175" s="5" t="s">
        <v>18</v>
      </c>
      <c r="C175" s="5" t="s">
        <v>24</v>
      </c>
      <c r="D175" s="6">
        <v>184.85808826771864</v>
      </c>
      <c r="E175" s="6">
        <v>5.59</v>
      </c>
      <c r="F175" s="6">
        <v>0</v>
      </c>
      <c r="G175" s="6">
        <v>0</v>
      </c>
    </row>
    <row r="176" spans="1:7" x14ac:dyDescent="0.3">
      <c r="A176" s="4">
        <v>40365</v>
      </c>
      <c r="B176" s="5" t="s">
        <v>18</v>
      </c>
      <c r="C176" s="5" t="s">
        <v>24</v>
      </c>
      <c r="D176" s="6">
        <v>200.07702230282163</v>
      </c>
      <c r="E176" s="6">
        <v>4.6224999999999996</v>
      </c>
      <c r="F176" s="6">
        <v>0</v>
      </c>
      <c r="G176" s="6">
        <v>0</v>
      </c>
    </row>
    <row r="177" spans="1:7" x14ac:dyDescent="0.3">
      <c r="A177" s="4">
        <v>40372</v>
      </c>
      <c r="B177" s="5" t="s">
        <v>18</v>
      </c>
      <c r="C177" s="5" t="s">
        <v>24</v>
      </c>
      <c r="D177" s="6">
        <v>181.75129023351653</v>
      </c>
      <c r="E177" s="6">
        <v>4.6224999999999996</v>
      </c>
      <c r="F177" s="6">
        <v>0</v>
      </c>
      <c r="G177" s="6">
        <v>0</v>
      </c>
    </row>
    <row r="178" spans="1:7" x14ac:dyDescent="0.3">
      <c r="A178" s="4">
        <v>40302</v>
      </c>
      <c r="B178" s="5" t="s">
        <v>18</v>
      </c>
      <c r="C178" s="5" t="s">
        <v>25</v>
      </c>
      <c r="D178" s="6">
        <v>154.70125058617577</v>
      </c>
      <c r="E178" s="6">
        <v>4.7328571430000004</v>
      </c>
      <c r="F178" s="6">
        <v>0</v>
      </c>
      <c r="G178" s="6">
        <v>0</v>
      </c>
    </row>
    <row r="179" spans="1:7" x14ac:dyDescent="0.3">
      <c r="A179" s="4">
        <v>40309</v>
      </c>
      <c r="B179" s="5" t="s">
        <v>18</v>
      </c>
      <c r="C179" s="5" t="s">
        <v>25</v>
      </c>
      <c r="D179" s="6">
        <v>120.08165652683778</v>
      </c>
      <c r="E179" s="6">
        <v>4.03</v>
      </c>
      <c r="F179" s="6">
        <v>0</v>
      </c>
      <c r="G179" s="6">
        <v>0</v>
      </c>
    </row>
    <row r="180" spans="1:7" x14ac:dyDescent="0.3">
      <c r="A180" s="4">
        <v>40316</v>
      </c>
      <c r="B180" s="5" t="s">
        <v>18</v>
      </c>
      <c r="C180" s="5" t="s">
        <v>25</v>
      </c>
      <c r="D180" s="6">
        <v>284.8292030196755</v>
      </c>
      <c r="E180" s="6">
        <v>3.6663636359999998</v>
      </c>
      <c r="F180" s="6">
        <v>0</v>
      </c>
      <c r="G180" s="6">
        <v>0</v>
      </c>
    </row>
    <row r="181" spans="1:7" x14ac:dyDescent="0.3">
      <c r="A181" s="4">
        <v>40323</v>
      </c>
      <c r="B181" s="5" t="s">
        <v>18</v>
      </c>
      <c r="C181" s="5" t="s">
        <v>25</v>
      </c>
      <c r="D181" s="6">
        <v>248.17471444662888</v>
      </c>
      <c r="E181" s="6">
        <v>3.6663636359999998</v>
      </c>
      <c r="F181" s="6">
        <v>0</v>
      </c>
      <c r="G181" s="6">
        <v>0</v>
      </c>
    </row>
    <row r="182" spans="1:7" x14ac:dyDescent="0.3">
      <c r="A182" s="4">
        <v>40330</v>
      </c>
      <c r="B182" s="5" t="s">
        <v>18</v>
      </c>
      <c r="C182" s="5" t="s">
        <v>25</v>
      </c>
      <c r="D182" s="6">
        <v>278.14696766500168</v>
      </c>
      <c r="E182" s="6">
        <v>3.794</v>
      </c>
      <c r="F182" s="6">
        <v>0</v>
      </c>
      <c r="G182" s="6">
        <v>0</v>
      </c>
    </row>
    <row r="183" spans="1:7" x14ac:dyDescent="0.3">
      <c r="A183" s="4">
        <v>40337</v>
      </c>
      <c r="B183" s="5" t="s">
        <v>18</v>
      </c>
      <c r="C183" s="5" t="s">
        <v>25</v>
      </c>
      <c r="D183" s="6">
        <v>275.66126852782827</v>
      </c>
      <c r="E183" s="6">
        <v>4.03</v>
      </c>
      <c r="F183" s="6">
        <v>0</v>
      </c>
      <c r="G183" s="6">
        <v>0</v>
      </c>
    </row>
    <row r="184" spans="1:7" x14ac:dyDescent="0.3">
      <c r="A184" s="4">
        <v>40344</v>
      </c>
      <c r="B184" s="5" t="s">
        <v>18</v>
      </c>
      <c r="C184" s="5" t="s">
        <v>25</v>
      </c>
      <c r="D184" s="6">
        <v>325.03973275525487</v>
      </c>
      <c r="E184" s="6">
        <v>3.63</v>
      </c>
      <c r="F184" s="6">
        <v>1</v>
      </c>
      <c r="G184" s="6">
        <v>0</v>
      </c>
    </row>
    <row r="185" spans="1:7" x14ac:dyDescent="0.3">
      <c r="A185" s="4">
        <v>40351</v>
      </c>
      <c r="B185" s="5" t="s">
        <v>18</v>
      </c>
      <c r="C185" s="5" t="s">
        <v>25</v>
      </c>
      <c r="D185" s="6">
        <v>336.94447229060336</v>
      </c>
      <c r="E185" s="6">
        <v>4.03</v>
      </c>
      <c r="F185" s="6">
        <v>0</v>
      </c>
      <c r="G185" s="6">
        <v>1</v>
      </c>
    </row>
    <row r="186" spans="1:7" x14ac:dyDescent="0.3">
      <c r="A186" s="4">
        <v>40358</v>
      </c>
      <c r="B186" s="5" t="s">
        <v>18</v>
      </c>
      <c r="C186" s="5" t="s">
        <v>25</v>
      </c>
      <c r="D186" s="6">
        <v>304.84372440863598</v>
      </c>
      <c r="E186" s="6">
        <v>4.2122222220000003</v>
      </c>
      <c r="F186" s="6">
        <v>0</v>
      </c>
      <c r="G186" s="6">
        <v>1</v>
      </c>
    </row>
    <row r="187" spans="1:7" x14ac:dyDescent="0.3">
      <c r="A187" s="4">
        <v>40365</v>
      </c>
      <c r="B187" s="5" t="s">
        <v>18</v>
      </c>
      <c r="C187" s="5" t="s">
        <v>25</v>
      </c>
      <c r="D187" s="6">
        <v>257.52693757002027</v>
      </c>
      <c r="E187" s="6">
        <v>4.0199999999999996</v>
      </c>
      <c r="F187" s="6">
        <v>0</v>
      </c>
      <c r="G187" s="6">
        <v>1</v>
      </c>
    </row>
    <row r="188" spans="1:7" x14ac:dyDescent="0.3">
      <c r="A188" s="4">
        <v>40372</v>
      </c>
      <c r="B188" s="5" t="s">
        <v>18</v>
      </c>
      <c r="C188" s="5" t="s">
        <v>25</v>
      </c>
      <c r="D188" s="6">
        <v>280.49607322898152</v>
      </c>
      <c r="E188" s="6">
        <v>4.0162500000000003</v>
      </c>
      <c r="F188" s="6">
        <v>0</v>
      </c>
      <c r="G188" s="6">
        <v>0</v>
      </c>
    </row>
    <row r="189" spans="1:7" x14ac:dyDescent="0.3">
      <c r="A189" s="4">
        <v>40302</v>
      </c>
      <c r="B189" s="5" t="s">
        <v>18</v>
      </c>
      <c r="C189" s="5" t="s">
        <v>26</v>
      </c>
      <c r="D189" s="6">
        <v>234.36817392164625</v>
      </c>
      <c r="E189" s="6">
        <v>4.2042857140000001</v>
      </c>
      <c r="F189" s="6">
        <v>0</v>
      </c>
      <c r="G189" s="6">
        <v>0</v>
      </c>
    </row>
    <row r="190" spans="1:7" x14ac:dyDescent="0.3">
      <c r="A190" s="4">
        <v>40309</v>
      </c>
      <c r="B190" s="5" t="s">
        <v>18</v>
      </c>
      <c r="C190" s="5" t="s">
        <v>26</v>
      </c>
      <c r="D190" s="6">
        <v>240.35825174778387</v>
      </c>
      <c r="E190" s="6">
        <v>4.181666667</v>
      </c>
      <c r="F190" s="6">
        <v>0</v>
      </c>
      <c r="G190" s="6">
        <v>0</v>
      </c>
    </row>
    <row r="191" spans="1:7" x14ac:dyDescent="0.3">
      <c r="A191" s="4">
        <v>40316</v>
      </c>
      <c r="B191" s="5" t="s">
        <v>18</v>
      </c>
      <c r="C191" s="5" t="s">
        <v>26</v>
      </c>
      <c r="D191" s="6">
        <v>212.82588288712984</v>
      </c>
      <c r="E191" s="6">
        <v>3.9242857139999998</v>
      </c>
      <c r="F191" s="6">
        <v>0</v>
      </c>
      <c r="G191" s="6">
        <v>0</v>
      </c>
    </row>
    <row r="192" spans="1:7" x14ac:dyDescent="0.3">
      <c r="A192" s="4">
        <v>40323</v>
      </c>
      <c r="B192" s="5" t="s">
        <v>18</v>
      </c>
      <c r="C192" s="5" t="s">
        <v>26</v>
      </c>
      <c r="D192" s="6">
        <v>213.59333551683733</v>
      </c>
      <c r="E192" s="6">
        <v>3.8842857139999998</v>
      </c>
      <c r="F192" s="6">
        <v>0</v>
      </c>
      <c r="G192" s="6">
        <v>0</v>
      </c>
    </row>
    <row r="193" spans="1:7" x14ac:dyDescent="0.3">
      <c r="A193" s="4">
        <v>40330</v>
      </c>
      <c r="B193" s="5" t="s">
        <v>18</v>
      </c>
      <c r="C193" s="5" t="s">
        <v>26</v>
      </c>
      <c r="D193" s="6">
        <v>202.78247809055952</v>
      </c>
      <c r="E193" s="6">
        <v>3.464</v>
      </c>
      <c r="F193" s="6">
        <v>0</v>
      </c>
      <c r="G193" s="6">
        <v>0</v>
      </c>
    </row>
    <row r="194" spans="1:7" x14ac:dyDescent="0.3">
      <c r="A194" s="4">
        <v>40337</v>
      </c>
      <c r="B194" s="5" t="s">
        <v>18</v>
      </c>
      <c r="C194" s="5" t="s">
        <v>26</v>
      </c>
      <c r="D194" s="6">
        <v>172.89299098579787</v>
      </c>
      <c r="E194" s="6">
        <v>3.66</v>
      </c>
      <c r="F194" s="6">
        <v>0</v>
      </c>
      <c r="G194" s="6">
        <v>0</v>
      </c>
    </row>
    <row r="195" spans="1:7" x14ac:dyDescent="0.3">
      <c r="A195" s="4">
        <v>40344</v>
      </c>
      <c r="B195" s="5" t="s">
        <v>18</v>
      </c>
      <c r="C195" s="5" t="s">
        <v>26</v>
      </c>
      <c r="D195" s="6">
        <v>270.36572840572046</v>
      </c>
      <c r="E195" s="6">
        <v>3.6233333330000002</v>
      </c>
      <c r="F195" s="6">
        <v>0</v>
      </c>
      <c r="G195" s="6">
        <v>0</v>
      </c>
    </row>
    <row r="196" spans="1:7" x14ac:dyDescent="0.3">
      <c r="A196" s="4">
        <v>40351</v>
      </c>
      <c r="B196" s="5" t="s">
        <v>18</v>
      </c>
      <c r="C196" s="5" t="s">
        <v>26</v>
      </c>
      <c r="D196" s="6">
        <v>280.23676981467042</v>
      </c>
      <c r="E196" s="6">
        <v>3.96</v>
      </c>
      <c r="F196" s="6">
        <v>0</v>
      </c>
      <c r="G196" s="6">
        <v>0</v>
      </c>
    </row>
    <row r="197" spans="1:7" x14ac:dyDescent="0.3">
      <c r="A197" s="4">
        <v>40358</v>
      </c>
      <c r="B197" s="5" t="s">
        <v>18</v>
      </c>
      <c r="C197" s="5" t="s">
        <v>26</v>
      </c>
      <c r="D197" s="6">
        <v>350.55099080856598</v>
      </c>
      <c r="E197" s="6">
        <v>3.629</v>
      </c>
      <c r="F197" s="6">
        <v>1</v>
      </c>
      <c r="G197" s="6">
        <v>0</v>
      </c>
    </row>
    <row r="198" spans="1:7" x14ac:dyDescent="0.3">
      <c r="A198" s="4">
        <v>40365</v>
      </c>
      <c r="B198" s="5" t="s">
        <v>18</v>
      </c>
      <c r="C198" s="5" t="s">
        <v>26</v>
      </c>
      <c r="D198" s="6">
        <v>351.30307609863956</v>
      </c>
      <c r="E198" s="6">
        <v>3.0049999999999999</v>
      </c>
      <c r="F198" s="6">
        <v>0</v>
      </c>
      <c r="G198" s="6">
        <v>1</v>
      </c>
    </row>
    <row r="199" spans="1:7" x14ac:dyDescent="0.3">
      <c r="A199" s="4">
        <v>40372</v>
      </c>
      <c r="B199" s="5" t="s">
        <v>18</v>
      </c>
      <c r="C199" s="5" t="s">
        <v>26</v>
      </c>
      <c r="D199" s="6">
        <v>313.2871856579099</v>
      </c>
      <c r="E199" s="6">
        <v>3.1419999999999999</v>
      </c>
      <c r="F199" s="6">
        <v>0</v>
      </c>
      <c r="G199" s="6">
        <v>1</v>
      </c>
    </row>
    <row r="200" spans="1:7" x14ac:dyDescent="0.3">
      <c r="A200" s="4">
        <v>40302</v>
      </c>
      <c r="B200" s="5" t="s">
        <v>18</v>
      </c>
      <c r="C200" s="5" t="s">
        <v>27</v>
      </c>
      <c r="D200" s="6">
        <v>206.85485160026474</v>
      </c>
      <c r="E200" s="6">
        <v>4.7328571430000004</v>
      </c>
      <c r="F200" s="6">
        <v>0</v>
      </c>
      <c r="G200" s="6">
        <v>0</v>
      </c>
    </row>
    <row r="201" spans="1:7" x14ac:dyDescent="0.3">
      <c r="A201" s="4">
        <v>40309</v>
      </c>
      <c r="B201" s="5" t="s">
        <v>18</v>
      </c>
      <c r="C201" s="5" t="s">
        <v>27</v>
      </c>
      <c r="D201" s="6">
        <v>142.74466259605006</v>
      </c>
      <c r="E201" s="6">
        <v>4.1614285710000001</v>
      </c>
      <c r="F201" s="6">
        <v>0</v>
      </c>
      <c r="G201" s="6">
        <v>0</v>
      </c>
    </row>
    <row r="202" spans="1:7" x14ac:dyDescent="0.3">
      <c r="A202" s="4">
        <v>40316</v>
      </c>
      <c r="B202" s="5" t="s">
        <v>18</v>
      </c>
      <c r="C202" s="5" t="s">
        <v>27</v>
      </c>
      <c r="D202" s="6">
        <v>227.90986270015858</v>
      </c>
      <c r="E202" s="6">
        <v>3.8814285709999998</v>
      </c>
      <c r="F202" s="6">
        <v>0</v>
      </c>
      <c r="G202" s="6">
        <v>0</v>
      </c>
    </row>
    <row r="203" spans="1:7" x14ac:dyDescent="0.3">
      <c r="A203" s="4">
        <v>40323</v>
      </c>
      <c r="B203" s="5" t="s">
        <v>18</v>
      </c>
      <c r="C203" s="5" t="s">
        <v>27</v>
      </c>
      <c r="D203" s="6">
        <v>223.9126389906113</v>
      </c>
      <c r="E203" s="6">
        <v>4.1449999999999996</v>
      </c>
      <c r="F203" s="6">
        <v>0</v>
      </c>
      <c r="G203" s="6">
        <v>0</v>
      </c>
    </row>
    <row r="204" spans="1:7" x14ac:dyDescent="0.3">
      <c r="A204" s="4">
        <v>40330</v>
      </c>
      <c r="B204" s="5" t="s">
        <v>18</v>
      </c>
      <c r="C204" s="5" t="s">
        <v>27</v>
      </c>
      <c r="D204" s="6">
        <v>220.86505026355866</v>
      </c>
      <c r="E204" s="6">
        <v>3.8814285709999998</v>
      </c>
      <c r="F204" s="6">
        <v>0</v>
      </c>
      <c r="G204" s="6">
        <v>0</v>
      </c>
    </row>
    <row r="205" spans="1:7" x14ac:dyDescent="0.3">
      <c r="A205" s="4">
        <v>40337</v>
      </c>
      <c r="B205" s="5" t="s">
        <v>18</v>
      </c>
      <c r="C205" s="5" t="s">
        <v>27</v>
      </c>
      <c r="D205" s="6">
        <v>229.21950133471654</v>
      </c>
      <c r="E205" s="6">
        <v>4.1900000000000004</v>
      </c>
      <c r="F205" s="6">
        <v>0</v>
      </c>
      <c r="G205" s="6">
        <v>0</v>
      </c>
    </row>
    <row r="206" spans="1:7" x14ac:dyDescent="0.3">
      <c r="A206" s="4">
        <v>40344</v>
      </c>
      <c r="B206" s="5" t="s">
        <v>18</v>
      </c>
      <c r="C206" s="5" t="s">
        <v>27</v>
      </c>
      <c r="D206" s="6">
        <v>224.88853710671569</v>
      </c>
      <c r="E206" s="6">
        <v>4.1614285710000001</v>
      </c>
      <c r="F206" s="6">
        <v>0</v>
      </c>
      <c r="G206" s="6">
        <v>0</v>
      </c>
    </row>
    <row r="207" spans="1:7" x14ac:dyDescent="0.3">
      <c r="A207" s="4">
        <v>40351</v>
      </c>
      <c r="B207" s="5" t="s">
        <v>18</v>
      </c>
      <c r="C207" s="5" t="s">
        <v>27</v>
      </c>
      <c r="D207" s="6">
        <v>241.56974188162042</v>
      </c>
      <c r="E207" s="6">
        <v>4.1614285710000001</v>
      </c>
      <c r="F207" s="6">
        <v>0</v>
      </c>
      <c r="G207" s="6">
        <v>0</v>
      </c>
    </row>
    <row r="208" spans="1:7" x14ac:dyDescent="0.3">
      <c r="A208" s="4">
        <v>40358</v>
      </c>
      <c r="B208" s="5" t="s">
        <v>18</v>
      </c>
      <c r="C208" s="5" t="s">
        <v>27</v>
      </c>
      <c r="D208" s="6">
        <v>230.10048123327263</v>
      </c>
      <c r="E208" s="6">
        <v>4.1614285710000001</v>
      </c>
      <c r="F208" s="6">
        <v>0</v>
      </c>
      <c r="G208" s="6">
        <v>0</v>
      </c>
    </row>
    <row r="209" spans="1:7" x14ac:dyDescent="0.3">
      <c r="A209" s="4">
        <v>40365</v>
      </c>
      <c r="B209" s="5" t="s">
        <v>18</v>
      </c>
      <c r="C209" s="5" t="s">
        <v>27</v>
      </c>
      <c r="D209" s="6">
        <v>308.24658556892086</v>
      </c>
      <c r="E209" s="6">
        <v>3.7450000000000001</v>
      </c>
      <c r="F209" s="6">
        <v>0</v>
      </c>
      <c r="G209" s="6">
        <v>0</v>
      </c>
    </row>
    <row r="210" spans="1:7" x14ac:dyDescent="0.3">
      <c r="A210" s="4">
        <v>40372</v>
      </c>
      <c r="B210" s="5" t="s">
        <v>18</v>
      </c>
      <c r="C210" s="5" t="s">
        <v>27</v>
      </c>
      <c r="D210" s="6">
        <v>326.65294605776489</v>
      </c>
      <c r="E210" s="6">
        <v>3.7450000000000001</v>
      </c>
      <c r="F210" s="6">
        <v>0</v>
      </c>
      <c r="G210" s="6">
        <v>0</v>
      </c>
    </row>
    <row r="211" spans="1:7" x14ac:dyDescent="0.3">
      <c r="A211" s="4">
        <v>40302</v>
      </c>
      <c r="B211" s="5" t="s">
        <v>18</v>
      </c>
      <c r="C211" s="5" t="s">
        <v>28</v>
      </c>
      <c r="D211" s="6">
        <v>120.51899294525484</v>
      </c>
      <c r="E211" s="6">
        <v>4.1614285710000001</v>
      </c>
      <c r="F211" s="6">
        <v>0</v>
      </c>
      <c r="G211" s="6">
        <v>0</v>
      </c>
    </row>
    <row r="212" spans="1:7" x14ac:dyDescent="0.3">
      <c r="A212" s="4">
        <v>40309</v>
      </c>
      <c r="B212" s="5" t="s">
        <v>18</v>
      </c>
      <c r="C212" s="5" t="s">
        <v>28</v>
      </c>
      <c r="D212" s="6">
        <v>199.31599103370235</v>
      </c>
      <c r="E212" s="6">
        <v>4.128571429</v>
      </c>
      <c r="F212" s="6">
        <v>0</v>
      </c>
      <c r="G212" s="6">
        <v>0</v>
      </c>
    </row>
    <row r="213" spans="1:7" x14ac:dyDescent="0.3">
      <c r="A213" s="4">
        <v>40316</v>
      </c>
      <c r="B213" s="5" t="s">
        <v>18</v>
      </c>
      <c r="C213" s="5" t="s">
        <v>28</v>
      </c>
      <c r="D213" s="6">
        <v>265.2078074172141</v>
      </c>
      <c r="E213" s="6">
        <v>3.8814285709999998</v>
      </c>
      <c r="F213" s="6">
        <v>0</v>
      </c>
      <c r="G213" s="6">
        <v>0</v>
      </c>
    </row>
    <row r="214" spans="1:7" x14ac:dyDescent="0.3">
      <c r="A214" s="4">
        <v>40323</v>
      </c>
      <c r="B214" s="5" t="s">
        <v>18</v>
      </c>
      <c r="C214" s="5" t="s">
        <v>28</v>
      </c>
      <c r="D214" s="6">
        <v>292.62008799438132</v>
      </c>
      <c r="E214" s="6">
        <v>3.8814285709999998</v>
      </c>
      <c r="F214" s="6">
        <v>0</v>
      </c>
      <c r="G214" s="6">
        <v>0</v>
      </c>
    </row>
    <row r="215" spans="1:7" x14ac:dyDescent="0.3">
      <c r="A215" s="4">
        <v>40330</v>
      </c>
      <c r="B215" s="5" t="s">
        <v>18</v>
      </c>
      <c r="C215" s="5" t="s">
        <v>28</v>
      </c>
      <c r="D215" s="6">
        <v>296.42927521325447</v>
      </c>
      <c r="E215" s="6">
        <v>3.8814285709999998</v>
      </c>
      <c r="F215" s="6">
        <v>0</v>
      </c>
      <c r="G215" s="6">
        <v>0</v>
      </c>
    </row>
    <row r="216" spans="1:7" x14ac:dyDescent="0.3">
      <c r="A216" s="4">
        <v>40337</v>
      </c>
      <c r="B216" s="5" t="s">
        <v>18</v>
      </c>
      <c r="C216" s="5" t="s">
        <v>28</v>
      </c>
      <c r="D216" s="6">
        <v>349.29649762786892</v>
      </c>
      <c r="E216" s="6">
        <v>4.125714286</v>
      </c>
      <c r="F216" s="6">
        <v>1</v>
      </c>
      <c r="G216" s="6">
        <v>0</v>
      </c>
    </row>
    <row r="217" spans="1:7" x14ac:dyDescent="0.3">
      <c r="A217" s="4">
        <v>40344</v>
      </c>
      <c r="B217" s="5" t="s">
        <v>18</v>
      </c>
      <c r="C217" s="5" t="s">
        <v>28</v>
      </c>
      <c r="D217" s="6">
        <v>284.12361474754738</v>
      </c>
      <c r="E217" s="6">
        <v>4.1614285710000001</v>
      </c>
      <c r="F217" s="6">
        <v>0</v>
      </c>
      <c r="G217" s="6">
        <v>1</v>
      </c>
    </row>
    <row r="218" spans="1:7" x14ac:dyDescent="0.3">
      <c r="A218" s="4">
        <v>40351</v>
      </c>
      <c r="B218" s="5" t="s">
        <v>18</v>
      </c>
      <c r="C218" s="5" t="s">
        <v>28</v>
      </c>
      <c r="D218" s="6">
        <v>302.02682443031557</v>
      </c>
      <c r="E218" s="6">
        <v>4.1614285710000001</v>
      </c>
      <c r="F218" s="6">
        <v>0</v>
      </c>
      <c r="G218" s="6">
        <v>1</v>
      </c>
    </row>
    <row r="219" spans="1:7" x14ac:dyDescent="0.3">
      <c r="A219" s="4">
        <v>40358</v>
      </c>
      <c r="B219" s="5" t="s">
        <v>18</v>
      </c>
      <c r="C219" s="5" t="s">
        <v>28</v>
      </c>
      <c r="D219" s="6">
        <v>262.65703595214245</v>
      </c>
      <c r="E219" s="6">
        <v>4.1614285710000001</v>
      </c>
      <c r="F219" s="6">
        <v>0</v>
      </c>
      <c r="G219" s="6">
        <v>1</v>
      </c>
    </row>
    <row r="220" spans="1:7" x14ac:dyDescent="0.3">
      <c r="A220" s="4">
        <v>40365</v>
      </c>
      <c r="B220" s="5" t="s">
        <v>18</v>
      </c>
      <c r="C220" s="5" t="s">
        <v>28</v>
      </c>
      <c r="D220" s="6">
        <v>377.139476472588</v>
      </c>
      <c r="E220" s="6">
        <v>3.826666667</v>
      </c>
      <c r="F220" s="6">
        <v>0</v>
      </c>
      <c r="G220" s="6">
        <v>0</v>
      </c>
    </row>
    <row r="221" spans="1:7" x14ac:dyDescent="0.3">
      <c r="A221" s="4">
        <v>40372</v>
      </c>
      <c r="B221" s="5" t="s">
        <v>18</v>
      </c>
      <c r="C221" s="5" t="s">
        <v>28</v>
      </c>
      <c r="D221" s="6">
        <v>327.86669151320319</v>
      </c>
      <c r="E221" s="6">
        <v>3.5185714290000001</v>
      </c>
      <c r="F221" s="6">
        <v>0</v>
      </c>
      <c r="G221" s="6">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Q1</vt:lpstr>
      <vt:lpstr> Q2 </vt:lpstr>
      <vt:lpstr>Q3</vt:lpstr>
      <vt:lpstr>Q4</vt:lpstr>
      <vt:lpstr>Q5</vt:lpstr>
      <vt:lpstr>Dictionary</vt:lpstr>
      <vt:lpstr>RM Data</vt:lpstr>
      <vt:lpstr>NE Data</vt:lpstr>
      <vt:lpstr>Combined Data</vt:lpstr>
    </vt:vector>
  </TitlesOfParts>
  <Company>The University of Texas at Austin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Sonnier, Garrett P</dc:creator>
  <cp:lastModifiedBy>mahika bansal</cp:lastModifiedBy>
  <dcterms:created xsi:type="dcterms:W3CDTF">2019-11-18T20:30:20Z</dcterms:created>
  <dcterms:modified xsi:type="dcterms:W3CDTF">2021-11-30T19:05:48Z</dcterms:modified>
</cp:coreProperties>
</file>