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2989E1F-1607-4B6C-A66A-915AFBA7E7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2" l="1"/>
  <c r="M22" i="2"/>
  <c r="M21" i="2"/>
  <c r="M19" i="2"/>
  <c r="M13" i="2"/>
  <c r="M12" i="2"/>
  <c r="M11" i="2"/>
  <c r="M10" i="2"/>
  <c r="I22" i="2"/>
  <c r="I21" i="2"/>
  <c r="I20" i="2"/>
  <c r="I19" i="2"/>
  <c r="I13" i="2"/>
  <c r="I12" i="2"/>
  <c r="I11" i="2"/>
  <c r="I10" i="2"/>
</calcChain>
</file>

<file path=xl/sharedStrings.xml><?xml version="1.0" encoding="utf-8"?>
<sst xmlns="http://schemas.openxmlformats.org/spreadsheetml/2006/main" count="38" uniqueCount="20">
  <si>
    <t>YILLAR</t>
  </si>
  <si>
    <t xml:space="preserve">  30 979 979</t>
  </si>
  <si>
    <t xml:space="preserve">  32 006 149</t>
  </si>
  <si>
    <t>4 276 533</t>
  </si>
  <si>
    <t>2023*</t>
  </si>
  <si>
    <t>TURİZM GELİRİ, GİDERİ ve ORTALAMA HARCAMANIN YILLARA GÖRE
 DAĞILIMI</t>
  </si>
  <si>
    <t>GELEN 
ZİYARETÇİ
SAYISI</t>
  </si>
  <si>
    <t>ÇIKAN
ZİYARETÇİ
SAYISI</t>
  </si>
  <si>
    <t>GELEN ZİYARETÇİ SAYISI</t>
  </si>
  <si>
    <t>Toplam</t>
  </si>
  <si>
    <t>Max</t>
  </si>
  <si>
    <t>Min</t>
  </si>
  <si>
    <t>Ortalama</t>
  </si>
  <si>
    <t>ÇIKAN ZİYARETÇİ SAYISI</t>
  </si>
  <si>
    <t>TURİZM GELİRİ</t>
  </si>
  <si>
    <t>TURİZM GİDERİ</t>
  </si>
  <si>
    <t>Yıllar</t>
  </si>
  <si>
    <t>2004_2023</t>
  </si>
  <si>
    <t>TURİZM
GELİRİ
$</t>
  </si>
  <si>
    <t>TURİZM
GİDERİ
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</si>
</sst>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#"/>
    <numFmt numFmtId="165" formatCode="###\ ###"/>
    <numFmt numFmtId="166" formatCode="###\ ###\ ###"/>
    <numFmt numFmtId="167" formatCode="_-[$$-409]* #,##0.00_ ;_-[$$-409]* \-#,##0.00\ ;_-[$$-409]* &quot;-&quot;??_ ;_-@_ "/>
  </numFmts>
  <fonts count="7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i/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9"/>
        </stop>
      </gradientFill>
    </fill>
    <fill>
      <gradientFill degree="90">
        <stop position="0">
          <color theme="0"/>
        </stop>
        <stop position="1">
          <color theme="6"/>
        </stop>
      </gradientFill>
    </fill>
    <fill>
      <gradientFill degree="90">
        <stop position="0">
          <color theme="0"/>
        </stop>
        <stop position="1">
          <color theme="5"/>
        </stop>
      </gradient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1" xfId="0" applyBorder="1"/>
    <xf numFmtId="164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6" fillId="0" borderId="0" xfId="0" applyFont="1"/>
    <xf numFmtId="167" fontId="0" fillId="0" borderId="0" xfId="0" applyNumberFormat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abSelected="1" zoomScaleNormal="100" workbookViewId="0">
      <selection activeCell="H25" sqref="H25"/>
    </sheetView>
  </sheetViews>
  <sheetFormatPr defaultRowHeight="12.75" x14ac:dyDescent="0.2"/>
  <cols>
    <col min="1" max="1" width="5.7109375" customWidth="1"/>
    <col min="3" max="3" width="15.85546875" customWidth="1"/>
    <col min="4" max="4" width="15.42578125" customWidth="1"/>
    <col min="5" max="5" width="17" customWidth="1"/>
    <col min="6" max="6" width="14.5703125" customWidth="1"/>
    <col min="8" max="8" width="12.5703125" customWidth="1"/>
    <col min="9" max="9" width="13.28515625" customWidth="1"/>
    <col min="10" max="10" width="10.7109375" customWidth="1"/>
    <col min="11" max="11" width="10.28515625" customWidth="1"/>
    <col min="12" max="12" width="12.7109375" customWidth="1"/>
    <col min="13" max="13" width="16.28515625" customWidth="1"/>
    <col min="14" max="14" width="14.5703125" customWidth="1"/>
  </cols>
  <sheetData>
    <row r="1" spans="2:14" ht="12.75" customHeight="1" x14ac:dyDescent="0.2">
      <c r="C1" s="12"/>
      <c r="D1" s="12"/>
      <c r="E1" s="12"/>
      <c r="F1" s="12"/>
      <c r="G1" s="12"/>
      <c r="H1" s="12"/>
      <c r="I1" s="12"/>
    </row>
    <row r="2" spans="2:14" ht="26.25" customHeight="1" x14ac:dyDescent="0.2">
      <c r="B2" s="24" t="s">
        <v>5</v>
      </c>
      <c r="C2" s="24"/>
      <c r="D2" s="24"/>
      <c r="E2" s="24"/>
      <c r="F2" s="24"/>
      <c r="G2" s="12"/>
      <c r="H2" s="12"/>
      <c r="I2" s="12"/>
    </row>
    <row r="3" spans="2:14" x14ac:dyDescent="0.2">
      <c r="B3" s="1"/>
      <c r="C3" s="1"/>
      <c r="D3" s="1"/>
      <c r="E3" s="1"/>
      <c r="F3" s="1"/>
    </row>
    <row r="4" spans="2:14" x14ac:dyDescent="0.2">
      <c r="B4" s="25" t="s">
        <v>0</v>
      </c>
      <c r="C4" s="30" t="s">
        <v>6</v>
      </c>
      <c r="D4" s="30" t="s">
        <v>7</v>
      </c>
      <c r="E4" s="30" t="s">
        <v>18</v>
      </c>
      <c r="F4" s="30" t="s">
        <v>19</v>
      </c>
    </row>
    <row r="5" spans="2:14" x14ac:dyDescent="0.2">
      <c r="B5" s="25"/>
      <c r="C5" s="25"/>
      <c r="D5" s="31"/>
      <c r="E5" s="31"/>
      <c r="F5" s="31"/>
    </row>
    <row r="6" spans="2:14" ht="35.25" customHeight="1" x14ac:dyDescent="0.2">
      <c r="B6" s="25"/>
      <c r="C6" s="25"/>
      <c r="D6" s="31"/>
      <c r="E6" s="31"/>
      <c r="F6" s="31"/>
    </row>
    <row r="7" spans="2:14" x14ac:dyDescent="0.2">
      <c r="B7" s="8">
        <v>2004</v>
      </c>
      <c r="C7" s="2">
        <v>20753734</v>
      </c>
      <c r="D7" s="3">
        <v>20262640</v>
      </c>
      <c r="E7" s="3">
        <v>17076607</v>
      </c>
      <c r="F7" s="2">
        <v>2954459.0430000005</v>
      </c>
      <c r="H7" s="26" t="s">
        <v>8</v>
      </c>
      <c r="I7" s="26"/>
      <c r="J7" s="26"/>
      <c r="L7" s="28" t="s">
        <v>14</v>
      </c>
      <c r="M7" s="28"/>
      <c r="N7" s="28"/>
    </row>
    <row r="8" spans="2:14" x14ac:dyDescent="0.2">
      <c r="B8" s="8">
        <v>2005</v>
      </c>
      <c r="C8" s="2">
        <v>25045142</v>
      </c>
      <c r="D8" s="3">
        <v>24124501</v>
      </c>
      <c r="E8" s="3">
        <v>20322111</v>
      </c>
      <c r="F8" s="2">
        <v>3394601.2620000001</v>
      </c>
      <c r="H8" s="26"/>
      <c r="I8" s="26"/>
      <c r="J8" s="26"/>
      <c r="L8" s="28"/>
      <c r="M8" s="28"/>
      <c r="N8" s="28"/>
    </row>
    <row r="9" spans="2:14" x14ac:dyDescent="0.2">
      <c r="B9" s="8">
        <v>2006</v>
      </c>
      <c r="C9" s="2">
        <v>23924023</v>
      </c>
      <c r="D9" s="3">
        <v>23148669</v>
      </c>
      <c r="E9" s="3">
        <v>18593951</v>
      </c>
      <c r="F9" s="2">
        <v>3270947.6500000004</v>
      </c>
      <c r="J9" s="19" t="s">
        <v>16</v>
      </c>
      <c r="N9" s="19" t="s">
        <v>16</v>
      </c>
    </row>
    <row r="10" spans="2:14" x14ac:dyDescent="0.2">
      <c r="B10" s="8">
        <v>2007</v>
      </c>
      <c r="C10" s="2">
        <v>27239630</v>
      </c>
      <c r="D10" s="3">
        <v>27214988</v>
      </c>
      <c r="E10" s="3">
        <v>20942500</v>
      </c>
      <c r="F10" s="2">
        <v>4043283.0100000002</v>
      </c>
      <c r="H10" t="s">
        <v>9</v>
      </c>
      <c r="I10" s="13">
        <f>SUM(C7:C26)</f>
        <v>677023149</v>
      </c>
      <c r="J10" s="20" t="s">
        <v>17</v>
      </c>
      <c r="L10" t="s">
        <v>9</v>
      </c>
      <c r="M10" s="16">
        <f>SUM(E7:E26)</f>
        <v>543417824</v>
      </c>
      <c r="N10" s="20" t="s">
        <v>17</v>
      </c>
    </row>
    <row r="11" spans="2:14" x14ac:dyDescent="0.2">
      <c r="B11" s="8">
        <v>2008</v>
      </c>
      <c r="C11" s="2">
        <v>31137774</v>
      </c>
      <c r="D11" s="3" t="s">
        <v>1</v>
      </c>
      <c r="E11" s="3">
        <v>25415067</v>
      </c>
      <c r="F11" s="2">
        <v>4266197.3769999994</v>
      </c>
      <c r="H11" t="s">
        <v>10</v>
      </c>
      <c r="I11" s="13">
        <f>MAX(C7:C26)</f>
        <v>51747199</v>
      </c>
      <c r="J11" s="21">
        <v>2019</v>
      </c>
      <c r="L11" t="s">
        <v>10</v>
      </c>
      <c r="M11" s="16">
        <f>MAX(E7:E26)</f>
        <v>46477871</v>
      </c>
      <c r="N11" s="23">
        <v>2022</v>
      </c>
    </row>
    <row r="12" spans="2:14" x14ac:dyDescent="0.2">
      <c r="B12" s="8">
        <v>2009</v>
      </c>
      <c r="C12" s="2">
        <v>31759816</v>
      </c>
      <c r="D12" s="3" t="s">
        <v>2</v>
      </c>
      <c r="E12" s="3">
        <v>25064482</v>
      </c>
      <c r="F12" s="2">
        <v>5090440.3500000015</v>
      </c>
      <c r="H12" t="s">
        <v>11</v>
      </c>
      <c r="I12" s="13">
        <f>MIN(C7:C26)</f>
        <v>15971201</v>
      </c>
      <c r="J12" s="21">
        <v>2020</v>
      </c>
      <c r="L12" t="s">
        <v>11</v>
      </c>
      <c r="M12" s="16">
        <f>MIN(E7:E26)</f>
        <v>14817273</v>
      </c>
      <c r="N12" s="23">
        <v>2020</v>
      </c>
    </row>
    <row r="13" spans="2:14" x14ac:dyDescent="0.2">
      <c r="B13" s="8">
        <v>2010</v>
      </c>
      <c r="C13" s="2">
        <v>32997308</v>
      </c>
      <c r="D13" s="3">
        <v>33027943</v>
      </c>
      <c r="E13" s="3">
        <v>24930997</v>
      </c>
      <c r="F13" s="2">
        <v>5874519.7739999993</v>
      </c>
      <c r="H13" t="s">
        <v>12</v>
      </c>
      <c r="I13" s="13">
        <f>AVERAGE(C7:C26)</f>
        <v>33851157.450000003</v>
      </c>
      <c r="L13" t="s">
        <v>12</v>
      </c>
      <c r="M13" s="16">
        <f>AVERAGE(E7:E26)</f>
        <v>27170891.199999999</v>
      </c>
    </row>
    <row r="14" spans="2:14" x14ac:dyDescent="0.2">
      <c r="B14" s="8">
        <v>2011</v>
      </c>
      <c r="C14" s="2">
        <v>36769039</v>
      </c>
      <c r="D14" s="3">
        <v>36151328</v>
      </c>
      <c r="E14" s="3">
        <v>28115692</v>
      </c>
      <c r="F14" s="2">
        <v>5531486.3509999998</v>
      </c>
      <c r="H14" s="17"/>
      <c r="I14" s="17"/>
      <c r="J14" s="17"/>
      <c r="K14" s="15"/>
      <c r="L14" s="17"/>
      <c r="M14" s="17"/>
      <c r="N14" s="17"/>
    </row>
    <row r="15" spans="2:14" x14ac:dyDescent="0.2">
      <c r="B15" s="8">
        <v>2012</v>
      </c>
      <c r="C15" s="2">
        <v>37715225</v>
      </c>
      <c r="D15" s="3">
        <v>36463921</v>
      </c>
      <c r="E15" s="3">
        <v>29689249</v>
      </c>
      <c r="F15" s="2">
        <v>4593389.0779999997</v>
      </c>
    </row>
    <row r="16" spans="2:14" x14ac:dyDescent="0.2">
      <c r="B16" s="8">
        <v>2013</v>
      </c>
      <c r="C16" s="2">
        <v>39860771</v>
      </c>
      <c r="D16" s="3">
        <v>39226226</v>
      </c>
      <c r="E16" s="3">
        <v>33073502</v>
      </c>
      <c r="F16" s="2">
        <v>5253565</v>
      </c>
      <c r="H16" s="27" t="s">
        <v>13</v>
      </c>
      <c r="I16" s="27"/>
      <c r="J16" s="27"/>
      <c r="L16" s="29" t="s">
        <v>15</v>
      </c>
      <c r="M16" s="29"/>
      <c r="N16" s="29"/>
    </row>
    <row r="17" spans="2:14" x14ac:dyDescent="0.2">
      <c r="B17" s="9">
        <v>2014</v>
      </c>
      <c r="C17" s="2">
        <v>41627246</v>
      </c>
      <c r="D17" s="2">
        <v>41415070</v>
      </c>
      <c r="E17" s="2">
        <v>35137949</v>
      </c>
      <c r="F17" s="2">
        <v>5470481.3774491735</v>
      </c>
      <c r="H17" s="27"/>
      <c r="I17" s="27"/>
      <c r="J17" s="27"/>
      <c r="L17" s="29"/>
      <c r="M17" s="29"/>
      <c r="N17" s="29"/>
    </row>
    <row r="18" spans="2:14" x14ac:dyDescent="0.2">
      <c r="B18" s="8">
        <v>2015</v>
      </c>
      <c r="C18" s="2">
        <v>41114069</v>
      </c>
      <c r="D18" s="3">
        <v>41617530</v>
      </c>
      <c r="E18" s="3">
        <v>32492212</v>
      </c>
      <c r="F18" s="2">
        <v>5698423</v>
      </c>
      <c r="J18" s="19" t="s">
        <v>16</v>
      </c>
      <c r="N18" s="19" t="s">
        <v>16</v>
      </c>
    </row>
    <row r="19" spans="2:14" x14ac:dyDescent="0.2">
      <c r="B19" s="9">
        <v>2016</v>
      </c>
      <c r="C19" s="2">
        <v>30906680</v>
      </c>
      <c r="D19" s="2">
        <v>31365330</v>
      </c>
      <c r="E19" s="2">
        <v>22839468</v>
      </c>
      <c r="F19" s="2">
        <v>5049793.3482190631</v>
      </c>
      <c r="H19" s="14" t="s">
        <v>9</v>
      </c>
      <c r="I19" s="13">
        <f>SUM(D7:D26)</f>
        <v>608857023</v>
      </c>
      <c r="J19" s="22" t="s">
        <v>17</v>
      </c>
      <c r="L19" t="s">
        <v>9</v>
      </c>
      <c r="M19" s="16">
        <f>SUM(F7:F26)</f>
        <v>81052022.529030263</v>
      </c>
      <c r="N19" s="20" t="s">
        <v>17</v>
      </c>
    </row>
    <row r="20" spans="2:14" x14ac:dyDescent="0.2">
      <c r="B20" s="9">
        <v>2017</v>
      </c>
      <c r="C20" s="2">
        <v>37969824</v>
      </c>
      <c r="D20" s="2">
        <v>38620346</v>
      </c>
      <c r="E20" s="2">
        <v>27044542</v>
      </c>
      <c r="F20" s="2">
        <v>5137243.5485171797</v>
      </c>
      <c r="H20" s="14" t="s">
        <v>10</v>
      </c>
      <c r="I20" s="13">
        <f>MAX(D7:D26)</f>
        <v>51860042</v>
      </c>
      <c r="J20" s="21">
        <v>2019</v>
      </c>
      <c r="L20" t="s">
        <v>10</v>
      </c>
      <c r="M20" s="16">
        <f>MAX(F7:F26)</f>
        <v>5874519.7739999993</v>
      </c>
      <c r="N20" s="23">
        <v>2010</v>
      </c>
    </row>
    <row r="21" spans="2:14" x14ac:dyDescent="0.2">
      <c r="B21" s="8">
        <v>2018</v>
      </c>
      <c r="C21" s="2">
        <v>46112592</v>
      </c>
      <c r="D21" s="3">
        <v>45628673</v>
      </c>
      <c r="E21" s="3">
        <v>30545924</v>
      </c>
      <c r="F21" s="2">
        <v>4896310.1495849527</v>
      </c>
      <c r="H21" s="14" t="s">
        <v>11</v>
      </c>
      <c r="I21" s="13">
        <f>MIN(D7:D26)</f>
        <v>15826266</v>
      </c>
      <c r="J21" s="21">
        <v>2020</v>
      </c>
      <c r="L21" t="s">
        <v>11</v>
      </c>
      <c r="M21" s="16">
        <f>MIN(F7:F26)</f>
        <v>1104544.8003133708</v>
      </c>
      <c r="N21" s="23">
        <v>2020</v>
      </c>
    </row>
    <row r="22" spans="2:14" x14ac:dyDescent="0.2">
      <c r="B22" s="8">
        <v>2019</v>
      </c>
      <c r="C22" s="2">
        <v>51747199</v>
      </c>
      <c r="D22" s="3">
        <v>51860042</v>
      </c>
      <c r="E22" s="3">
        <v>38930474</v>
      </c>
      <c r="F22" s="2">
        <v>4403669.6349695865</v>
      </c>
      <c r="H22" s="14" t="s">
        <v>12</v>
      </c>
      <c r="I22" s="13">
        <f>AVERAGE(D7:D26)</f>
        <v>33825390.166666664</v>
      </c>
      <c r="L22" t="s">
        <v>12</v>
      </c>
      <c r="M22" s="16">
        <f>AVERAGE(F7:F26)</f>
        <v>4265895.9225805402</v>
      </c>
    </row>
    <row r="23" spans="2:14" x14ac:dyDescent="0.2">
      <c r="B23" s="8">
        <v>2020</v>
      </c>
      <c r="C23" s="2">
        <v>15971201</v>
      </c>
      <c r="D23" s="3">
        <v>15826266</v>
      </c>
      <c r="E23" s="3">
        <v>14817273</v>
      </c>
      <c r="F23" s="2">
        <v>1104544.8003133708</v>
      </c>
    </row>
    <row r="24" spans="2:14" x14ac:dyDescent="0.2">
      <c r="B24" s="8">
        <v>2021</v>
      </c>
      <c r="C24" s="2">
        <v>30038961</v>
      </c>
      <c r="D24" s="3">
        <v>29357463</v>
      </c>
      <c r="E24" s="3">
        <v>30173587</v>
      </c>
      <c r="F24" s="2">
        <v>1851921.7749769185</v>
      </c>
      <c r="K24" s="18"/>
      <c r="N24" s="15"/>
    </row>
    <row r="25" spans="2:14" ht="13.5" thickBot="1" x14ac:dyDescent="0.25">
      <c r="B25" s="10">
        <v>2022</v>
      </c>
      <c r="C25" s="4">
        <v>51387513</v>
      </c>
      <c r="D25" s="4">
        <v>51369026</v>
      </c>
      <c r="E25" s="4">
        <v>46477871</v>
      </c>
      <c r="F25" s="5" t="s">
        <v>3</v>
      </c>
      <c r="M25" s="18"/>
    </row>
    <row r="26" spans="2:14" ht="13.5" thickBot="1" x14ac:dyDescent="0.25">
      <c r="B26" s="11" t="s">
        <v>4</v>
      </c>
      <c r="C26" s="6">
        <v>22945402</v>
      </c>
      <c r="D26" s="6">
        <v>22177061</v>
      </c>
      <c r="E26" s="6">
        <v>21734366</v>
      </c>
      <c r="F26" s="7">
        <v>3166746</v>
      </c>
      <c r="L26" s="13"/>
    </row>
  </sheetData>
  <mergeCells count="10">
    <mergeCell ref="B2:F2"/>
    <mergeCell ref="B4:B6"/>
    <mergeCell ref="H7:J8"/>
    <mergeCell ref="H16:J17"/>
    <mergeCell ref="L7:N8"/>
    <mergeCell ref="L16:N17"/>
    <mergeCell ref="C4:C6"/>
    <mergeCell ref="D4:D6"/>
    <mergeCell ref="E4:E6"/>
    <mergeCell ref="F4:F6"/>
  </mergeCells>
  <conditionalFormatting sqref="H10:I13">
    <cfRule type="dataBar" priority="2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{EB7BCB55-00D7-4FDD-BBE2-00BDEC1847C6}</x14:id>
        </ext>
      </extLst>
    </cfRule>
    <cfRule type="dataBar" priority="7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{EFCB91DC-3B1C-4289-A0A6-877FBF713C8D}</x14:id>
        </ext>
      </extLst>
    </cfRule>
  </conditionalFormatting>
  <conditionalFormatting sqref="H19:I22">
    <cfRule type="dataBar" priority="1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{3EA860F0-9D8D-41DD-A0EB-BA05BF30E280}</x14:id>
        </ext>
      </extLst>
    </cfRule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{C13047F5-659D-4359-A5A0-47A6C14EFAEE}</x14:id>
        </ext>
      </extLst>
    </cfRule>
  </conditionalFormatting>
  <conditionalFormatting sqref="L10:M13">
    <cfRule type="dataBar" priority="3">
      <dataBar>
        <cfvo type="min"/>
        <cfvo type="max"/>
        <color theme="6" tint="0.39997558519241921"/>
      </dataBar>
      <extLst>
        <ext xmlns:x14="http://schemas.microsoft.com/office/spreadsheetml/2009/9/main" uri="{B025F937-C7B1-47D3-B67F-A62EFF666E3E}">
          <x14:id>{B5F95451-A0F6-4D92-8527-636B4296429E}</x14:id>
        </ext>
      </extLst>
    </cfRule>
    <cfRule type="dataBar" priority="5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{BAD68CAD-9939-4FD9-9E12-539D819B0CA8}</x14:id>
        </ext>
      </extLst>
    </cfRule>
  </conditionalFormatting>
  <conditionalFormatting sqref="L19:M22">
    <cfRule type="dataBar" priority="4">
      <dataBar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{9E1568CE-8925-4DC9-819C-AF067D7F37E5}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BCB55-00D7-4FDD-BBE2-00BDEC1847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FCB91DC-3B1C-4289-A0A6-877FBF713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H10:I13</xm:sqref>
        </x14:conditionalFormatting>
        <x14:conditionalFormatting xmlns:xm="http://schemas.microsoft.com/office/excel/2006/main">
          <x14:cfRule type="dataBar" id="{3EA860F0-9D8D-41DD-A0EB-BA05BF30E2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13047F5-659D-4359-A5A0-47A6C14EFA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H19:I22</xm:sqref>
        </x14:conditionalFormatting>
        <x14:conditionalFormatting xmlns:xm="http://schemas.microsoft.com/office/excel/2006/main">
          <x14:cfRule type="dataBar" id="{B5F95451-A0F6-4D92-8527-636B429642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AD68CAD-9939-4FD9-9E12-539D819B0C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L10:M13</xm:sqref>
        </x14:conditionalFormatting>
        <x14:conditionalFormatting xmlns:xm="http://schemas.microsoft.com/office/excel/2006/main">
          <x14:cfRule type="dataBar" id="{9E1568CE-8925-4DC9-819C-AF067D7F37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L19:M22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Güzel Mahim</cp:lastModifiedBy>
  <cp:lastPrinted>2023-01-25T10:42:15Z</cp:lastPrinted>
  <dcterms:created xsi:type="dcterms:W3CDTF">1999-05-26T11:21:22Z</dcterms:created>
  <dcterms:modified xsi:type="dcterms:W3CDTF">2023-10-19T19:05:58Z</dcterms:modified>
</cp:coreProperties>
</file>