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ATM" sheetId="1" r:id="rId1"/>
    <sheet name="Loa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C9" i="1"/>
  <c r="C13" i="1" s="1"/>
  <c r="D12" i="1" s="1"/>
  <c r="D13" i="1" l="1"/>
  <c r="D11" i="1"/>
  <c r="C14" i="1"/>
  <c r="C16" i="1" l="1"/>
  <c r="D16" i="1" s="1"/>
  <c r="C19" i="1"/>
  <c r="C8" i="2" l="1"/>
  <c r="C7" i="2"/>
  <c r="C6" i="2"/>
  <c r="C5" i="2"/>
  <c r="D4" i="2"/>
  <c r="D3" i="2"/>
  <c r="F4" i="1"/>
  <c r="E4" i="1"/>
  <c r="E3" i="1"/>
  <c r="E2" i="1"/>
</calcChain>
</file>

<file path=xl/sharedStrings.xml><?xml version="1.0" encoding="utf-8"?>
<sst xmlns="http://schemas.openxmlformats.org/spreadsheetml/2006/main" count="20" uniqueCount="19">
  <si>
    <t>Sofware Cost</t>
  </si>
  <si>
    <t>Installation Charge</t>
  </si>
  <si>
    <t>Software Cost</t>
  </si>
  <si>
    <t>Marketting</t>
  </si>
  <si>
    <t>Company</t>
  </si>
  <si>
    <t>Development</t>
  </si>
  <si>
    <t>Sham</t>
  </si>
  <si>
    <t>Shaja</t>
  </si>
  <si>
    <t>Mahinda</t>
  </si>
  <si>
    <t>Man Days</t>
  </si>
  <si>
    <t>Buffer</t>
  </si>
  <si>
    <t>Daily Charge</t>
  </si>
  <si>
    <t>Company %</t>
  </si>
  <si>
    <t>Marketting %</t>
  </si>
  <si>
    <t>Cost of the Work</t>
  </si>
  <si>
    <t>Cost of the product</t>
  </si>
  <si>
    <t>Discount</t>
  </si>
  <si>
    <t>Final Price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</si>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</sst>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workbookViewId="0">
      <selection activeCell="D18" sqref="D18"/>
    </sheetView>
  </sheetViews>
  <sheetFormatPr defaultColWidth="9.28515625" defaultRowHeight="15" x14ac:dyDescent="0.25"/>
  <cols>
    <col min="1" max="1" width="9.28515625" style="1"/>
    <col min="2" max="2" width="19.5703125" style="1" bestFit="1" customWidth="1"/>
    <col min="3" max="3" width="13.28515625" style="1" bestFit="1" customWidth="1"/>
    <col min="4" max="4" width="11.5703125" style="1" bestFit="1" customWidth="1"/>
    <col min="5" max="5" width="13.28515625" style="1" bestFit="1" customWidth="1"/>
    <col min="6" max="6" width="11.5703125" style="1" bestFit="1" customWidth="1"/>
    <col min="7" max="16384" width="9.28515625" style="1"/>
  </cols>
  <sheetData>
    <row r="2" spans="2:6" x14ac:dyDescent="0.25">
      <c r="B2" s="1" t="s">
        <v>0</v>
      </c>
      <c r="C2" s="1">
        <v>2270000</v>
      </c>
      <c r="D2" s="1">
        <v>1</v>
      </c>
      <c r="E2" s="1">
        <f>D2*C2</f>
        <v>2270000</v>
      </c>
    </row>
    <row r="3" spans="2:6" x14ac:dyDescent="0.25">
      <c r="B3" s="1" t="s">
        <v>1</v>
      </c>
      <c r="C3" s="1">
        <v>45000</v>
      </c>
      <c r="D3" s="1">
        <v>28</v>
      </c>
      <c r="E3" s="1">
        <f>D3*C3</f>
        <v>1260000</v>
      </c>
    </row>
    <row r="4" spans="2:6" x14ac:dyDescent="0.25">
      <c r="E4" s="1">
        <f>SUM(E2:E3)</f>
        <v>3530000</v>
      </c>
      <c r="F4" s="1">
        <f>E4/30</f>
        <v>117666.66666666667</v>
      </c>
    </row>
    <row r="8" spans="2:6" x14ac:dyDescent="0.25">
      <c r="B8" s="1" t="s">
        <v>9</v>
      </c>
      <c r="C8" s="1">
        <v>30</v>
      </c>
    </row>
    <row r="9" spans="2:6" x14ac:dyDescent="0.25">
      <c r="B9" s="1" t="s">
        <v>10</v>
      </c>
      <c r="C9" s="1">
        <f>C8+C8*100%</f>
        <v>60</v>
      </c>
    </row>
    <row r="10" spans="2:6" x14ac:dyDescent="0.25">
      <c r="B10" s="1" t="s">
        <v>11</v>
      </c>
      <c r="C10" s="1">
        <v>15500</v>
      </c>
    </row>
    <row r="11" spans="2:6" x14ac:dyDescent="0.25">
      <c r="B11" s="1" t="s">
        <v>12</v>
      </c>
      <c r="C11" s="2">
        <v>0.2</v>
      </c>
      <c r="D11" s="1">
        <f>C13*C11</f>
        <v>186000</v>
      </c>
    </row>
    <row r="12" spans="2:6" x14ac:dyDescent="0.25">
      <c r="B12" s="1" t="s">
        <v>13</v>
      </c>
      <c r="C12" s="2">
        <v>0.15</v>
      </c>
      <c r="D12" s="1">
        <f>C13*C12</f>
        <v>139500</v>
      </c>
    </row>
    <row r="13" spans="2:6" x14ac:dyDescent="0.25">
      <c r="B13" s="1" t="s">
        <v>14</v>
      </c>
      <c r="C13" s="1">
        <f>C9*C10</f>
        <v>930000</v>
      </c>
      <c r="D13" s="1">
        <f>C13-(D11+D12)</f>
        <v>604500</v>
      </c>
    </row>
    <row r="14" spans="2:6" x14ac:dyDescent="0.25">
      <c r="B14" s="1" t="s">
        <v>15</v>
      </c>
      <c r="C14" s="1">
        <f>C13+(C13*C11)+(C13*C12)</f>
        <v>1255500</v>
      </c>
    </row>
    <row r="15" spans="2:6" x14ac:dyDescent="0.25">
      <c r="B15" s="1" t="s">
        <v>16</v>
      </c>
      <c r="C15" s="2">
        <v>0.1</v>
      </c>
    </row>
    <row r="16" spans="2:6" x14ac:dyDescent="0.25">
      <c r="B16" s="1" t="s">
        <v>17</v>
      </c>
      <c r="C16" s="1">
        <f>C14+C14*C15</f>
        <v>1381050</v>
      </c>
      <c r="D16" s="1">
        <f>C16/C10</f>
        <v>89.1</v>
      </c>
    </row>
    <row r="17" spans="2:4" x14ac:dyDescent="0.25">
      <c r="B17" s="1" t="s">
        <v>5</v>
      </c>
      <c r="C17" s="2">
        <v>0.6</v>
      </c>
      <c r="D17" s="1">
        <f>C16*C17</f>
        <v>828630</v>
      </c>
    </row>
    <row r="19" spans="2:4" x14ac:dyDescent="0.25">
      <c r="B19" s="1" t="s">
        <v>18</v>
      </c>
      <c r="C19" s="1">
        <f>C2-C14</f>
        <v>1014500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5" x14ac:dyDescent="0.25"/>
  <cols>
    <col min="1" max="1" width="9.140625" style="1"/>
    <col min="2" max="2" width="14.85546875" style="1" bestFit="1" customWidth="1"/>
    <col min="3" max="3" width="13.28515625" style="1" bestFit="1" customWidth="1"/>
    <col min="4" max="4" width="11.5703125" style="1" bestFit="1" customWidth="1"/>
    <col min="5" max="16384" width="9.140625" style="1"/>
  </cols>
  <sheetData>
    <row r="2" spans="2:4" x14ac:dyDescent="0.25">
      <c r="B2" s="1" t="s">
        <v>2</v>
      </c>
      <c r="C2" s="1">
        <v>1900000</v>
      </c>
    </row>
    <row r="3" spans="2:4" x14ac:dyDescent="0.25">
      <c r="B3" s="1" t="s">
        <v>3</v>
      </c>
      <c r="C3" s="2">
        <v>0.15</v>
      </c>
      <c r="D3" s="1">
        <f>C2*C3</f>
        <v>285000</v>
      </c>
    </row>
    <row r="4" spans="2:4" x14ac:dyDescent="0.25">
      <c r="B4" s="1" t="s">
        <v>4</v>
      </c>
      <c r="C4" s="2">
        <v>0.2</v>
      </c>
      <c r="D4" s="1">
        <f>C2*C4</f>
        <v>380000</v>
      </c>
    </row>
    <row r="5" spans="2:4" x14ac:dyDescent="0.25">
      <c r="B5" s="1" t="s">
        <v>5</v>
      </c>
      <c r="C5" s="1">
        <f>C2-(D3+D4)</f>
        <v>1235000</v>
      </c>
    </row>
    <row r="6" spans="2:4" x14ac:dyDescent="0.25">
      <c r="B6" s="1" t="s">
        <v>6</v>
      </c>
      <c r="C6" s="1">
        <f>(C5/3)/12</f>
        <v>34305.555555555555</v>
      </c>
    </row>
    <row r="7" spans="2:4" x14ac:dyDescent="0.25">
      <c r="B7" s="1" t="s">
        <v>7</v>
      </c>
      <c r="C7" s="1">
        <f>(C5/3)</f>
        <v>411666.66666666669</v>
      </c>
    </row>
    <row r="8" spans="2:4" x14ac:dyDescent="0.25">
      <c r="B8" s="1" t="s">
        <v>8</v>
      </c>
      <c r="C8" s="1">
        <f>(C5/3)</f>
        <v>411666.66666666669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ATM</vt:lpstr>
      <vt:lpstr>Loan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2015-01-21T19:08:18Z</dcterms:created>
  <dcterms:modified xsi:type="dcterms:W3CDTF">2015-01-21T19:23:03Z</dcterms:modified>
</cp:coreProperties>
</file>