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35"/>
  </bookViews>
  <sheets>
    <sheet name="active-30-05-2011" sheetId="1" r:id="rId1"/>
  </sheets>
  <definedNames>
    <definedName name="_xlnm._FilterDatabase" localSheetId="0" hidden="1">'active-30-05-2011'!$A$1:$R$288</definedName>
  </definedNames>
  <calcPr calcId="0"/>
</workbook>
</file>

<file path=xl/calcChain.xml><?xml version="1.0" encoding="utf-8"?>
<calcChain xmlns="http://schemas.openxmlformats.org/spreadsheetml/2006/main">
  <c r="G298" i="1"/>
  <c r="G299" s="1"/>
  <c r="G297"/>
  <c r="H296"/>
  <c r="H298" s="1"/>
  <c r="H299" s="1"/>
  <c r="G294"/>
  <c r="G300" s="1"/>
  <c r="K3"/>
  <c r="M3"/>
  <c r="N3" s="1"/>
  <c r="K4"/>
  <c r="M4"/>
  <c r="N4"/>
  <c r="K5"/>
  <c r="M5"/>
  <c r="N5" s="1"/>
  <c r="O5" s="1"/>
  <c r="P5" s="1"/>
  <c r="Q5" s="1"/>
  <c r="R5" s="1"/>
  <c r="K6"/>
  <c r="M6"/>
  <c r="N6" s="1"/>
  <c r="K7"/>
  <c r="M7"/>
  <c r="N7"/>
  <c r="K8"/>
  <c r="M8"/>
  <c r="N8" s="1"/>
  <c r="O8" s="1"/>
  <c r="P8" s="1"/>
  <c r="Q8" s="1"/>
  <c r="R8" s="1"/>
  <c r="K9"/>
  <c r="M9"/>
  <c r="N9" s="1"/>
  <c r="K10"/>
  <c r="M10"/>
  <c r="N10" s="1"/>
  <c r="K11"/>
  <c r="M11"/>
  <c r="N11" s="1"/>
  <c r="K12"/>
  <c r="M12"/>
  <c r="N12"/>
  <c r="O12" s="1"/>
  <c r="P12" s="1"/>
  <c r="Q12" s="1"/>
  <c r="R12" s="1"/>
  <c r="K13"/>
  <c r="M13"/>
  <c r="N13" s="1"/>
  <c r="O13" s="1"/>
  <c r="P13" s="1"/>
  <c r="Q13" s="1"/>
  <c r="R13" s="1"/>
  <c r="K14"/>
  <c r="M14"/>
  <c r="N14" s="1"/>
  <c r="K15"/>
  <c r="O15" s="1"/>
  <c r="P15" s="1"/>
  <c r="Q15" s="1"/>
  <c r="R15" s="1"/>
  <c r="M15"/>
  <c r="N15" s="1"/>
  <c r="K16"/>
  <c r="M16"/>
  <c r="N16" s="1"/>
  <c r="O16" s="1"/>
  <c r="P16" s="1"/>
  <c r="Q16" s="1"/>
  <c r="R16" s="1"/>
  <c r="K17"/>
  <c r="M17"/>
  <c r="N17" s="1"/>
  <c r="O17" s="1"/>
  <c r="P17" s="1"/>
  <c r="Q17" s="1"/>
  <c r="R17" s="1"/>
  <c r="K18"/>
  <c r="O18" s="1"/>
  <c r="P18" s="1"/>
  <c r="Q18" s="1"/>
  <c r="R18" s="1"/>
  <c r="M18"/>
  <c r="N18" s="1"/>
  <c r="K19"/>
  <c r="M19"/>
  <c r="N19" s="1"/>
  <c r="K20"/>
  <c r="M20"/>
  <c r="N20"/>
  <c r="O20" s="1"/>
  <c r="P20" s="1"/>
  <c r="Q20" s="1"/>
  <c r="R20" s="1"/>
  <c r="K21"/>
  <c r="M21"/>
  <c r="N21" s="1"/>
  <c r="K22"/>
  <c r="M22"/>
  <c r="N22" s="1"/>
  <c r="K23"/>
  <c r="M23"/>
  <c r="N23" s="1"/>
  <c r="K24"/>
  <c r="M24"/>
  <c r="N24" s="1"/>
  <c r="O24" s="1"/>
  <c r="P24" s="1"/>
  <c r="Q24" s="1"/>
  <c r="R24" s="1"/>
  <c r="K25"/>
  <c r="M25"/>
  <c r="N25" s="1"/>
  <c r="K26"/>
  <c r="M26"/>
  <c r="N26" s="1"/>
  <c r="K27"/>
  <c r="M27"/>
  <c r="N27"/>
  <c r="O27" s="1"/>
  <c r="P27" s="1"/>
  <c r="Q27" s="1"/>
  <c r="R27" s="1"/>
  <c r="K28"/>
  <c r="M28"/>
  <c r="N28" s="1"/>
  <c r="O28" s="1"/>
  <c r="P28" s="1"/>
  <c r="Q28" s="1"/>
  <c r="R28" s="1"/>
  <c r="K29"/>
  <c r="O29" s="1"/>
  <c r="P29" s="1"/>
  <c r="Q29" s="1"/>
  <c r="R29" s="1"/>
  <c r="M29"/>
  <c r="N29" s="1"/>
  <c r="K30"/>
  <c r="M30"/>
  <c r="N30" s="1"/>
  <c r="K31"/>
  <c r="M31"/>
  <c r="N31" s="1"/>
  <c r="K32"/>
  <c r="M32"/>
  <c r="N32"/>
  <c r="O32" s="1"/>
  <c r="P32" s="1"/>
  <c r="Q32" s="1"/>
  <c r="R32" s="1"/>
  <c r="K33"/>
  <c r="O33" s="1"/>
  <c r="P33" s="1"/>
  <c r="Q33" s="1"/>
  <c r="R33" s="1"/>
  <c r="M33"/>
  <c r="N33" s="1"/>
  <c r="K34"/>
  <c r="O34" s="1"/>
  <c r="P34" s="1"/>
  <c r="Q34" s="1"/>
  <c r="R34" s="1"/>
  <c r="M34"/>
  <c r="N34" s="1"/>
  <c r="K35"/>
  <c r="M35"/>
  <c r="N35"/>
  <c r="O35" s="1"/>
  <c r="P35" s="1"/>
  <c r="Q35" s="1"/>
  <c r="R35" s="1"/>
  <c r="K36"/>
  <c r="M36"/>
  <c r="N36" s="1"/>
  <c r="O36" s="1"/>
  <c r="P36" s="1"/>
  <c r="Q36" s="1"/>
  <c r="R36" s="1"/>
  <c r="K37"/>
  <c r="M37"/>
  <c r="N37" s="1"/>
  <c r="K38"/>
  <c r="M38"/>
  <c r="N38" s="1"/>
  <c r="K39"/>
  <c r="M39"/>
  <c r="N39" s="1"/>
  <c r="K40"/>
  <c r="M40"/>
  <c r="N40"/>
  <c r="O40" s="1"/>
  <c r="P40" s="1"/>
  <c r="Q40" s="1"/>
  <c r="R40" s="1"/>
  <c r="K41"/>
  <c r="M41"/>
  <c r="N41" s="1"/>
  <c r="K42"/>
  <c r="M42"/>
  <c r="N42" s="1"/>
  <c r="K43"/>
  <c r="M43"/>
  <c r="N43" s="1"/>
  <c r="O43" s="1"/>
  <c r="P43" s="1"/>
  <c r="Q43" s="1"/>
  <c r="R43" s="1"/>
  <c r="K44"/>
  <c r="M44"/>
  <c r="N44" s="1"/>
  <c r="O44" s="1"/>
  <c r="P44" s="1"/>
  <c r="Q44" s="1"/>
  <c r="R44" s="1"/>
  <c r="K45"/>
  <c r="M45"/>
  <c r="N45" s="1"/>
  <c r="K46"/>
  <c r="M46"/>
  <c r="N46" s="1"/>
  <c r="K47"/>
  <c r="M47"/>
  <c r="N47" s="1"/>
  <c r="O47" s="1"/>
  <c r="P47" s="1"/>
  <c r="Q47" s="1"/>
  <c r="R47" s="1"/>
  <c r="K48"/>
  <c r="M48"/>
  <c r="N48" s="1"/>
  <c r="O48" s="1"/>
  <c r="P48" s="1"/>
  <c r="Q48" s="1"/>
  <c r="R48" s="1"/>
  <c r="K49"/>
  <c r="M49"/>
  <c r="N49" s="1"/>
  <c r="K50"/>
  <c r="M50"/>
  <c r="N50" s="1"/>
  <c r="K51"/>
  <c r="M51"/>
  <c r="N51" s="1"/>
  <c r="O51" s="1"/>
  <c r="P51" s="1"/>
  <c r="Q51" s="1"/>
  <c r="R51" s="1"/>
  <c r="K52"/>
  <c r="M52"/>
  <c r="N52" s="1"/>
  <c r="O52" s="1"/>
  <c r="P52" s="1"/>
  <c r="Q52" s="1"/>
  <c r="R52" s="1"/>
  <c r="K53"/>
  <c r="M53"/>
  <c r="N53" s="1"/>
  <c r="K54"/>
  <c r="M54"/>
  <c r="N54" s="1"/>
  <c r="K55"/>
  <c r="M55"/>
  <c r="N55" s="1"/>
  <c r="K56"/>
  <c r="M56"/>
  <c r="N56" s="1"/>
  <c r="O56" s="1"/>
  <c r="P56" s="1"/>
  <c r="Q56" s="1"/>
  <c r="R56" s="1"/>
  <c r="K57"/>
  <c r="M57"/>
  <c r="N57" s="1"/>
  <c r="O57" s="1"/>
  <c r="P57" s="1"/>
  <c r="Q57" s="1"/>
  <c r="R57" s="1"/>
  <c r="K58"/>
  <c r="O58" s="1"/>
  <c r="P58" s="1"/>
  <c r="Q58" s="1"/>
  <c r="R58" s="1"/>
  <c r="M58"/>
  <c r="N58" s="1"/>
  <c r="K59"/>
  <c r="M59"/>
  <c r="N59" s="1"/>
  <c r="O59" s="1"/>
  <c r="P59" s="1"/>
  <c r="Q59" s="1"/>
  <c r="R59" s="1"/>
  <c r="K60"/>
  <c r="M60"/>
  <c r="N60"/>
  <c r="O60" s="1"/>
  <c r="P60" s="1"/>
  <c r="Q60" s="1"/>
  <c r="R60" s="1"/>
  <c r="K61"/>
  <c r="M61"/>
  <c r="N61" s="1"/>
  <c r="K62"/>
  <c r="M62"/>
  <c r="N62" s="1"/>
  <c r="K63"/>
  <c r="M63"/>
  <c r="N63" s="1"/>
  <c r="K64"/>
  <c r="M64"/>
  <c r="N64" s="1"/>
  <c r="O64" s="1"/>
  <c r="P64" s="1"/>
  <c r="Q64" s="1"/>
  <c r="R64" s="1"/>
  <c r="K65"/>
  <c r="M65"/>
  <c r="N65" s="1"/>
  <c r="K66"/>
  <c r="M66"/>
  <c r="N66" s="1"/>
  <c r="K67"/>
  <c r="M67"/>
  <c r="N67"/>
  <c r="O67" s="1"/>
  <c r="P67" s="1"/>
  <c r="Q67" s="1"/>
  <c r="R67" s="1"/>
  <c r="K68"/>
  <c r="M68"/>
  <c r="N68" s="1"/>
  <c r="O68" s="1"/>
  <c r="P68" s="1"/>
  <c r="Q68" s="1"/>
  <c r="R68" s="1"/>
  <c r="K69"/>
  <c r="O69" s="1"/>
  <c r="P69" s="1"/>
  <c r="Q69" s="1"/>
  <c r="R69" s="1"/>
  <c r="M69"/>
  <c r="N69" s="1"/>
  <c r="K70"/>
  <c r="M70"/>
  <c r="N70" s="1"/>
  <c r="K71"/>
  <c r="M71"/>
  <c r="N71" s="1"/>
  <c r="K72"/>
  <c r="M72"/>
  <c r="N72"/>
  <c r="O72" s="1"/>
  <c r="P72" s="1"/>
  <c r="Q72" s="1"/>
  <c r="R72" s="1"/>
  <c r="K73"/>
  <c r="M73"/>
  <c r="N73" s="1"/>
  <c r="K74"/>
  <c r="M74"/>
  <c r="N74" s="1"/>
  <c r="K75"/>
  <c r="M75"/>
  <c r="N75" s="1"/>
  <c r="O75" s="1"/>
  <c r="P75" s="1"/>
  <c r="Q75" s="1"/>
  <c r="R75" s="1"/>
  <c r="K76"/>
  <c r="M76"/>
  <c r="N76" s="1"/>
  <c r="O76" s="1"/>
  <c r="P76" s="1"/>
  <c r="Q76" s="1"/>
  <c r="R76" s="1"/>
  <c r="K77"/>
  <c r="M77"/>
  <c r="N77" s="1"/>
  <c r="K78"/>
  <c r="O78" s="1"/>
  <c r="P78" s="1"/>
  <c r="Q78" s="1"/>
  <c r="R78" s="1"/>
  <c r="M78"/>
  <c r="N78" s="1"/>
  <c r="K79"/>
  <c r="M79"/>
  <c r="N79" s="1"/>
  <c r="O79" s="1"/>
  <c r="P79" s="1"/>
  <c r="Q79" s="1"/>
  <c r="R79" s="1"/>
  <c r="K80"/>
  <c r="M80"/>
  <c r="N80" s="1"/>
  <c r="O80" s="1"/>
  <c r="P80" s="1"/>
  <c r="Q80" s="1"/>
  <c r="R80" s="1"/>
  <c r="K81"/>
  <c r="M81"/>
  <c r="N81" s="1"/>
  <c r="K82"/>
  <c r="O82" s="1"/>
  <c r="P82" s="1"/>
  <c r="Q82" s="1"/>
  <c r="R82" s="1"/>
  <c r="M82"/>
  <c r="N82" s="1"/>
  <c r="K83"/>
  <c r="M83"/>
  <c r="N83" s="1"/>
  <c r="O83" s="1"/>
  <c r="P83" s="1"/>
  <c r="Q83" s="1"/>
  <c r="R83" s="1"/>
  <c r="K84"/>
  <c r="M84"/>
  <c r="N84" s="1"/>
  <c r="O84" s="1"/>
  <c r="P84" s="1"/>
  <c r="Q84" s="1"/>
  <c r="R84" s="1"/>
  <c r="K85"/>
  <c r="O85" s="1"/>
  <c r="P85" s="1"/>
  <c r="Q85" s="1"/>
  <c r="R85" s="1"/>
  <c r="M85"/>
  <c r="N85" s="1"/>
  <c r="K86"/>
  <c r="M86"/>
  <c r="N86" s="1"/>
  <c r="K87"/>
  <c r="M87"/>
  <c r="N87" s="1"/>
  <c r="K88"/>
  <c r="M88"/>
  <c r="N88" s="1"/>
  <c r="O88" s="1"/>
  <c r="P88" s="1"/>
  <c r="Q88" s="1"/>
  <c r="R88" s="1"/>
  <c r="K89"/>
  <c r="M89"/>
  <c r="N89" s="1"/>
  <c r="O89" s="1"/>
  <c r="P89" s="1"/>
  <c r="Q89" s="1"/>
  <c r="R89" s="1"/>
  <c r="K90"/>
  <c r="M90"/>
  <c r="N90" s="1"/>
  <c r="K91"/>
  <c r="M91"/>
  <c r="N91" s="1"/>
  <c r="O91" s="1"/>
  <c r="P91" s="1"/>
  <c r="Q91" s="1"/>
  <c r="R91" s="1"/>
  <c r="K92"/>
  <c r="M92"/>
  <c r="N92"/>
  <c r="O92" s="1"/>
  <c r="P92" s="1"/>
  <c r="Q92" s="1"/>
  <c r="R92" s="1"/>
  <c r="K93"/>
  <c r="M93"/>
  <c r="N93" s="1"/>
  <c r="K94"/>
  <c r="M94"/>
  <c r="N94" s="1"/>
  <c r="K95"/>
  <c r="M95"/>
  <c r="N95" s="1"/>
  <c r="K96"/>
  <c r="M96"/>
  <c r="N96" s="1"/>
  <c r="O96" s="1"/>
  <c r="P96" s="1"/>
  <c r="Q96" s="1"/>
  <c r="R96" s="1"/>
  <c r="K97"/>
  <c r="M97"/>
  <c r="N97" s="1"/>
  <c r="O97" s="1"/>
  <c r="P97" s="1"/>
  <c r="Q97" s="1"/>
  <c r="R97" s="1"/>
  <c r="K98"/>
  <c r="M98"/>
  <c r="N98" s="1"/>
  <c r="K99"/>
  <c r="M99"/>
  <c r="N99" s="1"/>
  <c r="O99" s="1"/>
  <c r="P99" s="1"/>
  <c r="Q99" s="1"/>
  <c r="R99" s="1"/>
  <c r="K100"/>
  <c r="M100"/>
  <c r="N100"/>
  <c r="O100" s="1"/>
  <c r="P100" s="1"/>
  <c r="Q100" s="1"/>
  <c r="R100" s="1"/>
  <c r="K101"/>
  <c r="M101"/>
  <c r="N101" s="1"/>
  <c r="K102"/>
  <c r="M102"/>
  <c r="N102" s="1"/>
  <c r="K103"/>
  <c r="M103"/>
  <c r="N103" s="1"/>
  <c r="K104"/>
  <c r="M104"/>
  <c r="N104" s="1"/>
  <c r="O104" s="1"/>
  <c r="P104" s="1"/>
  <c r="Q104" s="1"/>
  <c r="R104" s="1"/>
  <c r="K105"/>
  <c r="M105"/>
  <c r="N105" s="1"/>
  <c r="K106"/>
  <c r="M106"/>
  <c r="N106" s="1"/>
  <c r="K107"/>
  <c r="M107"/>
  <c r="N107"/>
  <c r="O107" s="1"/>
  <c r="P107" s="1"/>
  <c r="Q107" s="1"/>
  <c r="R107" s="1"/>
  <c r="K108"/>
  <c r="M108"/>
  <c r="N108" s="1"/>
  <c r="O108" s="1"/>
  <c r="P108" s="1"/>
  <c r="Q108" s="1"/>
  <c r="R108" s="1"/>
  <c r="K109"/>
  <c r="O109" s="1"/>
  <c r="P109" s="1"/>
  <c r="Q109" s="1"/>
  <c r="R109" s="1"/>
  <c r="M109"/>
  <c r="N109" s="1"/>
  <c r="K110"/>
  <c r="M110"/>
  <c r="N110" s="1"/>
  <c r="K111"/>
  <c r="M111"/>
  <c r="N111" s="1"/>
  <c r="K112"/>
  <c r="M112"/>
  <c r="N112"/>
  <c r="O112" s="1"/>
  <c r="P112" s="1"/>
  <c r="Q112" s="1"/>
  <c r="R112" s="1"/>
  <c r="K113"/>
  <c r="M113"/>
  <c r="N113" s="1"/>
  <c r="K114"/>
  <c r="M114"/>
  <c r="N114" s="1"/>
  <c r="K115"/>
  <c r="M115"/>
  <c r="N115" s="1"/>
  <c r="O115" s="1"/>
  <c r="P115" s="1"/>
  <c r="Q115" s="1"/>
  <c r="R115" s="1"/>
  <c r="K116"/>
  <c r="M116"/>
  <c r="N116" s="1"/>
  <c r="O116" s="1"/>
  <c r="P116" s="1"/>
  <c r="Q116" s="1"/>
  <c r="R116" s="1"/>
  <c r="K117"/>
  <c r="M117"/>
  <c r="N117" s="1"/>
  <c r="K118"/>
  <c r="M118"/>
  <c r="N118" s="1"/>
  <c r="K119"/>
  <c r="M119"/>
  <c r="N119" s="1"/>
  <c r="O119" s="1"/>
  <c r="P119" s="1"/>
  <c r="Q119" s="1"/>
  <c r="R119" s="1"/>
  <c r="K120"/>
  <c r="M120"/>
  <c r="N120" s="1"/>
  <c r="O120" s="1"/>
  <c r="P120" s="1"/>
  <c r="Q120" s="1"/>
  <c r="R120" s="1"/>
  <c r="K121"/>
  <c r="M121"/>
  <c r="N121" s="1"/>
  <c r="K122"/>
  <c r="M122"/>
  <c r="N122" s="1"/>
  <c r="K123"/>
  <c r="M123"/>
  <c r="N123" s="1"/>
  <c r="O123" s="1"/>
  <c r="P123" s="1"/>
  <c r="Q123" s="1"/>
  <c r="R123" s="1"/>
  <c r="K124"/>
  <c r="M124"/>
  <c r="N124" s="1"/>
  <c r="O124" s="1"/>
  <c r="P124" s="1"/>
  <c r="Q124" s="1"/>
  <c r="R124" s="1"/>
  <c r="K125"/>
  <c r="O125" s="1"/>
  <c r="P125" s="1"/>
  <c r="Q125" s="1"/>
  <c r="R125" s="1"/>
  <c r="M125"/>
  <c r="N125" s="1"/>
  <c r="K126"/>
  <c r="M126"/>
  <c r="N126" s="1"/>
  <c r="K127"/>
  <c r="M127"/>
  <c r="N127" s="1"/>
  <c r="K128"/>
  <c r="M128"/>
  <c r="N128" s="1"/>
  <c r="O128" s="1"/>
  <c r="P128" s="1"/>
  <c r="Q128" s="1"/>
  <c r="R128" s="1"/>
  <c r="K129"/>
  <c r="M129"/>
  <c r="N129" s="1"/>
  <c r="O129" s="1"/>
  <c r="P129" s="1"/>
  <c r="Q129" s="1"/>
  <c r="R129" s="1"/>
  <c r="K130"/>
  <c r="O130" s="1"/>
  <c r="P130" s="1"/>
  <c r="Q130" s="1"/>
  <c r="R130" s="1"/>
  <c r="M130"/>
  <c r="N130" s="1"/>
  <c r="K131"/>
  <c r="M131"/>
  <c r="N131" s="1"/>
  <c r="O131" s="1"/>
  <c r="P131" s="1"/>
  <c r="Q131" s="1"/>
  <c r="R131" s="1"/>
  <c r="K132"/>
  <c r="M132"/>
  <c r="N132" s="1"/>
  <c r="O132" s="1"/>
  <c r="P132" s="1"/>
  <c r="Q132" s="1"/>
  <c r="R132" s="1"/>
  <c r="K133"/>
  <c r="M133"/>
  <c r="N133" s="1"/>
  <c r="K134"/>
  <c r="M134"/>
  <c r="N134" s="1"/>
  <c r="K135"/>
  <c r="M135"/>
  <c r="N135" s="1"/>
  <c r="K136"/>
  <c r="M136"/>
  <c r="N136" s="1"/>
  <c r="O136" s="1"/>
  <c r="P136" s="1"/>
  <c r="Q136" s="1"/>
  <c r="R136" s="1"/>
  <c r="K137"/>
  <c r="M137"/>
  <c r="N137" s="1"/>
  <c r="O137" s="1"/>
  <c r="P137" s="1"/>
  <c r="Q137" s="1"/>
  <c r="R137" s="1"/>
  <c r="K138"/>
  <c r="M138"/>
  <c r="N138" s="1"/>
  <c r="K139"/>
  <c r="M139"/>
  <c r="N139" s="1"/>
  <c r="O139" s="1"/>
  <c r="P139" s="1"/>
  <c r="Q139" s="1"/>
  <c r="R139" s="1"/>
  <c r="K140"/>
  <c r="M140"/>
  <c r="N140"/>
  <c r="O140" s="1"/>
  <c r="P140" s="1"/>
  <c r="Q140" s="1"/>
  <c r="R140" s="1"/>
  <c r="K141"/>
  <c r="M141"/>
  <c r="N141" s="1"/>
  <c r="K142"/>
  <c r="M142"/>
  <c r="N142" s="1"/>
  <c r="K143"/>
  <c r="M143"/>
  <c r="N143" s="1"/>
  <c r="K144"/>
  <c r="M144"/>
  <c r="N144" s="1"/>
  <c r="O144" s="1"/>
  <c r="P144" s="1"/>
  <c r="Q144" s="1"/>
  <c r="R144" s="1"/>
  <c r="K145"/>
  <c r="M145"/>
  <c r="N145" s="1"/>
  <c r="K146"/>
  <c r="M146"/>
  <c r="N146" s="1"/>
  <c r="K147"/>
  <c r="M147"/>
  <c r="N147"/>
  <c r="O147" s="1"/>
  <c r="P147" s="1"/>
  <c r="Q147" s="1"/>
  <c r="R147" s="1"/>
  <c r="K148"/>
  <c r="M148"/>
  <c r="N148" s="1"/>
  <c r="O148" s="1"/>
  <c r="P148" s="1"/>
  <c r="Q148" s="1"/>
  <c r="R148" s="1"/>
  <c r="K149"/>
  <c r="M149"/>
  <c r="N149" s="1"/>
  <c r="K150"/>
  <c r="O150" s="1"/>
  <c r="P150" s="1"/>
  <c r="Q150" s="1"/>
  <c r="R150" s="1"/>
  <c r="M150"/>
  <c r="N150" s="1"/>
  <c r="K151"/>
  <c r="M151"/>
  <c r="N151" s="1"/>
  <c r="K152"/>
  <c r="M152"/>
  <c r="N152"/>
  <c r="O152" s="1"/>
  <c r="P152" s="1"/>
  <c r="Q152" s="1"/>
  <c r="R152" s="1"/>
  <c r="K153"/>
  <c r="M153"/>
  <c r="N153" s="1"/>
  <c r="K154"/>
  <c r="M154"/>
  <c r="N154" s="1"/>
  <c r="K155"/>
  <c r="M155"/>
  <c r="N155" s="1"/>
  <c r="O155" s="1"/>
  <c r="P155" s="1"/>
  <c r="Q155" s="1"/>
  <c r="R155" s="1"/>
  <c r="K156"/>
  <c r="M156"/>
  <c r="N156" s="1"/>
  <c r="O156" s="1"/>
  <c r="P156" s="1"/>
  <c r="Q156" s="1"/>
  <c r="R156" s="1"/>
  <c r="K157"/>
  <c r="M157"/>
  <c r="N157" s="1"/>
  <c r="K158"/>
  <c r="M158"/>
  <c r="N158" s="1"/>
  <c r="K159"/>
  <c r="M159"/>
  <c r="N159" s="1"/>
  <c r="O159" s="1"/>
  <c r="P159" s="1"/>
  <c r="Q159" s="1"/>
  <c r="R159" s="1"/>
  <c r="K160"/>
  <c r="M160"/>
  <c r="N160" s="1"/>
  <c r="O160" s="1"/>
  <c r="P160" s="1"/>
  <c r="Q160" s="1"/>
  <c r="R160" s="1"/>
  <c r="K161"/>
  <c r="M161"/>
  <c r="N161" s="1"/>
  <c r="K162"/>
  <c r="M162"/>
  <c r="N162" s="1"/>
  <c r="K163"/>
  <c r="M163"/>
  <c r="N163" s="1"/>
  <c r="O163" s="1"/>
  <c r="P163" s="1"/>
  <c r="Q163" s="1"/>
  <c r="R163" s="1"/>
  <c r="K164"/>
  <c r="M164"/>
  <c r="N164" s="1"/>
  <c r="O164" s="1"/>
  <c r="P164" s="1"/>
  <c r="Q164" s="1"/>
  <c r="R164" s="1"/>
  <c r="K165"/>
  <c r="M165"/>
  <c r="N165" s="1"/>
  <c r="K166"/>
  <c r="M166"/>
  <c r="N166" s="1"/>
  <c r="K167"/>
  <c r="M167"/>
  <c r="N167" s="1"/>
  <c r="K168"/>
  <c r="M168"/>
  <c r="N168" s="1"/>
  <c r="O168" s="1"/>
  <c r="P168" s="1"/>
  <c r="Q168" s="1"/>
  <c r="R168" s="1"/>
  <c r="K169"/>
  <c r="M169"/>
  <c r="N169" s="1"/>
  <c r="O169" s="1"/>
  <c r="P169" s="1"/>
  <c r="Q169" s="1"/>
  <c r="R169" s="1"/>
  <c r="K170"/>
  <c r="O170" s="1"/>
  <c r="P170" s="1"/>
  <c r="Q170" s="1"/>
  <c r="R170" s="1"/>
  <c r="M170"/>
  <c r="N170" s="1"/>
  <c r="K171"/>
  <c r="M171"/>
  <c r="N171" s="1"/>
  <c r="O171" s="1"/>
  <c r="P171" s="1"/>
  <c r="Q171" s="1"/>
  <c r="R171" s="1"/>
  <c r="K172"/>
  <c r="M172"/>
  <c r="N172"/>
  <c r="O172" s="1"/>
  <c r="P172" s="1"/>
  <c r="Q172" s="1"/>
  <c r="R172" s="1"/>
  <c r="K173"/>
  <c r="M173"/>
  <c r="N173" s="1"/>
  <c r="K174"/>
  <c r="M174"/>
  <c r="N174" s="1"/>
  <c r="K175"/>
  <c r="M175"/>
  <c r="N175" s="1"/>
  <c r="K176"/>
  <c r="M176"/>
  <c r="N176" s="1"/>
  <c r="O176" s="1"/>
  <c r="P176" s="1"/>
  <c r="Q176" s="1"/>
  <c r="R176" s="1"/>
  <c r="K177"/>
  <c r="M177"/>
  <c r="N177" s="1"/>
  <c r="K178"/>
  <c r="M178"/>
  <c r="N178" s="1"/>
  <c r="K179"/>
  <c r="M179"/>
  <c r="N179"/>
  <c r="O179" s="1"/>
  <c r="P179" s="1"/>
  <c r="Q179" s="1"/>
  <c r="R179" s="1"/>
  <c r="K180"/>
  <c r="M180"/>
  <c r="N180" s="1"/>
  <c r="O180" s="1"/>
  <c r="P180" s="1"/>
  <c r="Q180" s="1"/>
  <c r="R180" s="1"/>
  <c r="K181"/>
  <c r="M181"/>
  <c r="N181" s="1"/>
  <c r="K182"/>
  <c r="M182"/>
  <c r="N182" s="1"/>
  <c r="K183"/>
  <c r="M183"/>
  <c r="N183" s="1"/>
  <c r="K184"/>
  <c r="M184"/>
  <c r="N184"/>
  <c r="O184" s="1"/>
  <c r="P184" s="1"/>
  <c r="Q184" s="1"/>
  <c r="R184" s="1"/>
  <c r="K185"/>
  <c r="M185"/>
  <c r="N185" s="1"/>
  <c r="K186"/>
  <c r="M186"/>
  <c r="N186" s="1"/>
  <c r="K187"/>
  <c r="M187"/>
  <c r="N187" s="1"/>
  <c r="O187" s="1"/>
  <c r="P187" s="1"/>
  <c r="Q187" s="1"/>
  <c r="R187" s="1"/>
  <c r="K188"/>
  <c r="M188"/>
  <c r="N188" s="1"/>
  <c r="O188" s="1"/>
  <c r="P188" s="1"/>
  <c r="Q188" s="1"/>
  <c r="R188" s="1"/>
  <c r="K189"/>
  <c r="M189"/>
  <c r="N189" s="1"/>
  <c r="K190"/>
  <c r="O190" s="1"/>
  <c r="P190" s="1"/>
  <c r="Q190" s="1"/>
  <c r="R190" s="1"/>
  <c r="M190"/>
  <c r="N190" s="1"/>
  <c r="K191"/>
  <c r="M191"/>
  <c r="N191" s="1"/>
  <c r="O191" s="1"/>
  <c r="P191" s="1"/>
  <c r="Q191" s="1"/>
  <c r="R191" s="1"/>
  <c r="K192"/>
  <c r="M192"/>
  <c r="N192" s="1"/>
  <c r="O192" s="1"/>
  <c r="P192" s="1"/>
  <c r="Q192" s="1"/>
  <c r="R192" s="1"/>
  <c r="K193"/>
  <c r="M193"/>
  <c r="N193" s="1"/>
  <c r="K194"/>
  <c r="M194"/>
  <c r="N194" s="1"/>
  <c r="K195"/>
  <c r="M195"/>
  <c r="N195" s="1"/>
  <c r="K196"/>
  <c r="M196"/>
  <c r="N196"/>
  <c r="O196" s="1"/>
  <c r="P196" s="1"/>
  <c r="Q196" s="1"/>
  <c r="R196" s="1"/>
  <c r="K197"/>
  <c r="M197"/>
  <c r="N197" s="1"/>
  <c r="K198"/>
  <c r="M198"/>
  <c r="N198" s="1"/>
  <c r="K199"/>
  <c r="M199"/>
  <c r="N199" s="1"/>
  <c r="K200"/>
  <c r="M200"/>
  <c r="N200" s="1"/>
  <c r="O200" s="1"/>
  <c r="P200" s="1"/>
  <c r="Q200" s="1"/>
  <c r="R200" s="1"/>
  <c r="K201"/>
  <c r="M201"/>
  <c r="N201" s="1"/>
  <c r="K202"/>
  <c r="M202"/>
  <c r="N202" s="1"/>
  <c r="K203"/>
  <c r="M203"/>
  <c r="N203" s="1"/>
  <c r="O203" s="1"/>
  <c r="P203" s="1"/>
  <c r="Q203" s="1"/>
  <c r="R203" s="1"/>
  <c r="K204"/>
  <c r="M204"/>
  <c r="N204" s="1"/>
  <c r="O204" s="1"/>
  <c r="P204" s="1"/>
  <c r="Q204" s="1"/>
  <c r="R204" s="1"/>
  <c r="K205"/>
  <c r="M205"/>
  <c r="N205" s="1"/>
  <c r="K206"/>
  <c r="M206"/>
  <c r="N206" s="1"/>
  <c r="K207"/>
  <c r="M207"/>
  <c r="N207" s="1"/>
  <c r="O207" s="1"/>
  <c r="P207" s="1"/>
  <c r="Q207" s="1"/>
  <c r="R207" s="1"/>
  <c r="K208"/>
  <c r="M208"/>
  <c r="N208" s="1"/>
  <c r="K209"/>
  <c r="M209"/>
  <c r="N209" s="1"/>
  <c r="K210"/>
  <c r="M210"/>
  <c r="N210" s="1"/>
  <c r="K211"/>
  <c r="M211"/>
  <c r="N211"/>
  <c r="O211" s="1"/>
  <c r="P211" s="1"/>
  <c r="Q211" s="1"/>
  <c r="R211" s="1"/>
  <c r="K212"/>
  <c r="M212"/>
  <c r="N212" s="1"/>
  <c r="K213"/>
  <c r="M213"/>
  <c r="N213" s="1"/>
  <c r="K214"/>
  <c r="M214"/>
  <c r="N214" s="1"/>
  <c r="K215"/>
  <c r="M215"/>
  <c r="N215" s="1"/>
  <c r="O215" s="1"/>
  <c r="P215" s="1"/>
  <c r="Q215" s="1"/>
  <c r="R215" s="1"/>
  <c r="K216"/>
  <c r="M216"/>
  <c r="N216" s="1"/>
  <c r="K217"/>
  <c r="M217"/>
  <c r="N217" s="1"/>
  <c r="K218"/>
  <c r="M218"/>
  <c r="N218" s="1"/>
  <c r="K219"/>
  <c r="M219"/>
  <c r="N219" s="1"/>
  <c r="O219" s="1"/>
  <c r="P219" s="1"/>
  <c r="Q219" s="1"/>
  <c r="R219" s="1"/>
  <c r="K220"/>
  <c r="M220"/>
  <c r="N220" s="1"/>
  <c r="O220" s="1"/>
  <c r="P220" s="1"/>
  <c r="Q220" s="1"/>
  <c r="R220" s="1"/>
  <c r="K221"/>
  <c r="M221"/>
  <c r="N221" s="1"/>
  <c r="K222"/>
  <c r="M222"/>
  <c r="N222" s="1"/>
  <c r="O222" s="1"/>
  <c r="P222" s="1"/>
  <c r="Q222" s="1"/>
  <c r="R222" s="1"/>
  <c r="K223"/>
  <c r="M223"/>
  <c r="N223" s="1"/>
  <c r="O223" s="1"/>
  <c r="P223" s="1"/>
  <c r="Q223" s="1"/>
  <c r="R223" s="1"/>
  <c r="K224"/>
  <c r="M224"/>
  <c r="N224" s="1"/>
  <c r="K225"/>
  <c r="M225"/>
  <c r="N225" s="1"/>
  <c r="K226"/>
  <c r="M226"/>
  <c r="N226" s="1"/>
  <c r="K227"/>
  <c r="M227"/>
  <c r="N227"/>
  <c r="O227" s="1"/>
  <c r="P227" s="1"/>
  <c r="Q227" s="1"/>
  <c r="R227" s="1"/>
  <c r="K228"/>
  <c r="M228"/>
  <c r="N228" s="1"/>
  <c r="K229"/>
  <c r="M229"/>
  <c r="N229" s="1"/>
  <c r="K230"/>
  <c r="M230"/>
  <c r="N230" s="1"/>
  <c r="K231"/>
  <c r="M231"/>
  <c r="N231" s="1"/>
  <c r="O231" s="1"/>
  <c r="P231" s="1"/>
  <c r="Q231" s="1"/>
  <c r="R231" s="1"/>
  <c r="K232"/>
  <c r="M232"/>
  <c r="N232" s="1"/>
  <c r="K233"/>
  <c r="M233"/>
  <c r="N233" s="1"/>
  <c r="K234"/>
  <c r="M234"/>
  <c r="N234"/>
  <c r="O234" s="1"/>
  <c r="P234" s="1"/>
  <c r="Q234" s="1"/>
  <c r="R234" s="1"/>
  <c r="K235"/>
  <c r="M235"/>
  <c r="N235" s="1"/>
  <c r="O235" s="1"/>
  <c r="P235" s="1"/>
  <c r="Q235" s="1"/>
  <c r="R235" s="1"/>
  <c r="K236"/>
  <c r="O236" s="1"/>
  <c r="P236" s="1"/>
  <c r="Q236" s="1"/>
  <c r="R236" s="1"/>
  <c r="M236"/>
  <c r="N236" s="1"/>
  <c r="K237"/>
  <c r="M237"/>
  <c r="N237" s="1"/>
  <c r="K238"/>
  <c r="M238"/>
  <c r="N238" s="1"/>
  <c r="K239"/>
  <c r="M239"/>
  <c r="N239"/>
  <c r="O239" s="1"/>
  <c r="P239" s="1"/>
  <c r="Q239" s="1"/>
  <c r="R239" s="1"/>
  <c r="K240"/>
  <c r="M240"/>
  <c r="N240" s="1"/>
  <c r="K241"/>
  <c r="M241"/>
  <c r="N241" s="1"/>
  <c r="K242"/>
  <c r="M242"/>
  <c r="N242" s="1"/>
  <c r="O242" s="1"/>
  <c r="P242" s="1"/>
  <c r="Q242" s="1"/>
  <c r="R242" s="1"/>
  <c r="K243"/>
  <c r="M243"/>
  <c r="N243" s="1"/>
  <c r="O243" s="1"/>
  <c r="P243" s="1"/>
  <c r="Q243" s="1"/>
  <c r="R243" s="1"/>
  <c r="K244"/>
  <c r="M244"/>
  <c r="N244" s="1"/>
  <c r="K245"/>
  <c r="M245"/>
  <c r="N245" s="1"/>
  <c r="K246"/>
  <c r="M246"/>
  <c r="N246" s="1"/>
  <c r="O246" s="1"/>
  <c r="P246" s="1"/>
  <c r="Q246" s="1"/>
  <c r="R246" s="1"/>
  <c r="K247"/>
  <c r="M247"/>
  <c r="N247" s="1"/>
  <c r="O247" s="1"/>
  <c r="P247" s="1"/>
  <c r="Q247" s="1"/>
  <c r="R247" s="1"/>
  <c r="K248"/>
  <c r="M248"/>
  <c r="N248" s="1"/>
  <c r="K249"/>
  <c r="M249"/>
  <c r="N249" s="1"/>
  <c r="K250"/>
  <c r="M250"/>
  <c r="N250" s="1"/>
  <c r="O250" s="1"/>
  <c r="P250" s="1"/>
  <c r="Q250" s="1"/>
  <c r="R250" s="1"/>
  <c r="K251"/>
  <c r="M251"/>
  <c r="N251" s="1"/>
  <c r="O251" s="1"/>
  <c r="P251" s="1"/>
  <c r="Q251" s="1"/>
  <c r="R251" s="1"/>
  <c r="K252"/>
  <c r="M252"/>
  <c r="N252" s="1"/>
  <c r="K253"/>
  <c r="M253"/>
  <c r="N253" s="1"/>
  <c r="K254"/>
  <c r="M254"/>
  <c r="N254" s="1"/>
  <c r="K255"/>
  <c r="M255"/>
  <c r="N255" s="1"/>
  <c r="O255" s="1"/>
  <c r="P255" s="1"/>
  <c r="Q255" s="1"/>
  <c r="R255" s="1"/>
  <c r="K256"/>
  <c r="M256"/>
  <c r="N256" s="1"/>
  <c r="O256" s="1"/>
  <c r="P256" s="1"/>
  <c r="Q256" s="1"/>
  <c r="R256" s="1"/>
  <c r="K257"/>
  <c r="M257"/>
  <c r="N257" s="1"/>
  <c r="K258"/>
  <c r="M258"/>
  <c r="N258" s="1"/>
  <c r="O258" s="1"/>
  <c r="P258" s="1"/>
  <c r="Q258" s="1"/>
  <c r="R258" s="1"/>
  <c r="K259"/>
  <c r="M259"/>
  <c r="N259"/>
  <c r="O259" s="1"/>
  <c r="P259" s="1"/>
  <c r="Q259" s="1"/>
  <c r="R259" s="1"/>
  <c r="K260"/>
  <c r="M260"/>
  <c r="N260" s="1"/>
  <c r="K261"/>
  <c r="M261"/>
  <c r="N261" s="1"/>
  <c r="K262"/>
  <c r="M262"/>
  <c r="N262" s="1"/>
  <c r="K263"/>
  <c r="M263"/>
  <c r="N263" s="1"/>
  <c r="O263" s="1"/>
  <c r="P263" s="1"/>
  <c r="Q263" s="1"/>
  <c r="R263" s="1"/>
  <c r="K264"/>
  <c r="M264"/>
  <c r="N264" s="1"/>
  <c r="K265"/>
  <c r="M265"/>
  <c r="N265" s="1"/>
  <c r="K266"/>
  <c r="M266"/>
  <c r="N266"/>
  <c r="O266" s="1"/>
  <c r="P266" s="1"/>
  <c r="Q266" s="1"/>
  <c r="R266" s="1"/>
  <c r="K267"/>
  <c r="M267"/>
  <c r="N267" s="1"/>
  <c r="O267" s="1"/>
  <c r="P267" s="1"/>
  <c r="Q267" s="1"/>
  <c r="R267" s="1"/>
  <c r="K268"/>
  <c r="O268" s="1"/>
  <c r="P268" s="1"/>
  <c r="Q268" s="1"/>
  <c r="R268" s="1"/>
  <c r="M268"/>
  <c r="N268" s="1"/>
  <c r="K269"/>
  <c r="M269"/>
  <c r="N269" s="1"/>
  <c r="K270"/>
  <c r="M270"/>
  <c r="N270" s="1"/>
  <c r="K271"/>
  <c r="M271"/>
  <c r="N271"/>
  <c r="O271" s="1"/>
  <c r="P271" s="1"/>
  <c r="Q271" s="1"/>
  <c r="R271" s="1"/>
  <c r="K272"/>
  <c r="M272"/>
  <c r="N272" s="1"/>
  <c r="K273"/>
  <c r="M273"/>
  <c r="N273" s="1"/>
  <c r="K274"/>
  <c r="M274"/>
  <c r="N274" s="1"/>
  <c r="O274" s="1"/>
  <c r="P274" s="1"/>
  <c r="Q274" s="1"/>
  <c r="R274" s="1"/>
  <c r="K275"/>
  <c r="M275"/>
  <c r="N275" s="1"/>
  <c r="O275" s="1"/>
  <c r="P275" s="1"/>
  <c r="Q275" s="1"/>
  <c r="R275" s="1"/>
  <c r="K276"/>
  <c r="M276"/>
  <c r="N276" s="1"/>
  <c r="K277"/>
  <c r="M277"/>
  <c r="N277" s="1"/>
  <c r="K278"/>
  <c r="M278"/>
  <c r="N278" s="1"/>
  <c r="O278" s="1"/>
  <c r="P278" s="1"/>
  <c r="Q278" s="1"/>
  <c r="R278" s="1"/>
  <c r="K279"/>
  <c r="M279"/>
  <c r="N279" s="1"/>
  <c r="O279" s="1"/>
  <c r="P279" s="1"/>
  <c r="Q279" s="1"/>
  <c r="R279" s="1"/>
  <c r="K280"/>
  <c r="M280"/>
  <c r="N280" s="1"/>
  <c r="K281"/>
  <c r="M281"/>
  <c r="N281" s="1"/>
  <c r="K282"/>
  <c r="M282"/>
  <c r="N282" s="1"/>
  <c r="O282" s="1"/>
  <c r="P282" s="1"/>
  <c r="Q282" s="1"/>
  <c r="R282" s="1"/>
  <c r="K283"/>
  <c r="M283"/>
  <c r="N283" s="1"/>
  <c r="O283" s="1"/>
  <c r="P283" s="1"/>
  <c r="Q283" s="1"/>
  <c r="R283" s="1"/>
  <c r="K284"/>
  <c r="O284" s="1"/>
  <c r="P284" s="1"/>
  <c r="Q284" s="1"/>
  <c r="R284" s="1"/>
  <c r="M284"/>
  <c r="N284" s="1"/>
  <c r="K285"/>
  <c r="M285"/>
  <c r="N285" s="1"/>
  <c r="K286"/>
  <c r="M286"/>
  <c r="N286" s="1"/>
  <c r="K287"/>
  <c r="M287"/>
  <c r="N287" s="1"/>
  <c r="O287" s="1"/>
  <c r="P287" s="1"/>
  <c r="Q287" s="1"/>
  <c r="R287" s="1"/>
  <c r="K288"/>
  <c r="M288"/>
  <c r="N288" s="1"/>
  <c r="O288" s="1"/>
  <c r="P288" s="1"/>
  <c r="Q288" s="1"/>
  <c r="R288" s="1"/>
  <c r="N2"/>
  <c r="M2"/>
  <c r="K2"/>
  <c r="O2" s="1"/>
  <c r="P2" s="1"/>
  <c r="Q2" s="1"/>
  <c r="R2" s="1"/>
  <c r="O270" l="1"/>
  <c r="P270" s="1"/>
  <c r="Q270" s="1"/>
  <c r="R270" s="1"/>
  <c r="O248"/>
  <c r="P248" s="1"/>
  <c r="Q248" s="1"/>
  <c r="R248" s="1"/>
  <c r="O226"/>
  <c r="P226" s="1"/>
  <c r="Q226" s="1"/>
  <c r="R226" s="1"/>
  <c r="O210"/>
  <c r="P210" s="1"/>
  <c r="Q210" s="1"/>
  <c r="R210" s="1"/>
  <c r="O161"/>
  <c r="P161" s="1"/>
  <c r="Q161" s="1"/>
  <c r="R161" s="1"/>
  <c r="O151"/>
  <c r="P151" s="1"/>
  <c r="Q151" s="1"/>
  <c r="R151" s="1"/>
  <c r="O111"/>
  <c r="P111" s="1"/>
  <c r="Q111" s="1"/>
  <c r="R111" s="1"/>
  <c r="O71"/>
  <c r="P71" s="1"/>
  <c r="Q71" s="1"/>
  <c r="R71" s="1"/>
  <c r="O49"/>
  <c r="P49" s="1"/>
  <c r="Q49" s="1"/>
  <c r="R49" s="1"/>
  <c r="O286"/>
  <c r="P286" s="1"/>
  <c r="Q286" s="1"/>
  <c r="R286" s="1"/>
  <c r="O273"/>
  <c r="P273" s="1"/>
  <c r="Q273" s="1"/>
  <c r="R273" s="1"/>
  <c r="O264"/>
  <c r="P264" s="1"/>
  <c r="Q264" s="1"/>
  <c r="R264" s="1"/>
  <c r="O254"/>
  <c r="P254" s="1"/>
  <c r="Q254" s="1"/>
  <c r="R254" s="1"/>
  <c r="O241"/>
  <c r="P241" s="1"/>
  <c r="Q241" s="1"/>
  <c r="R241" s="1"/>
  <c r="O232"/>
  <c r="P232" s="1"/>
  <c r="Q232" s="1"/>
  <c r="R232" s="1"/>
  <c r="O218"/>
  <c r="P218" s="1"/>
  <c r="Q218" s="1"/>
  <c r="R218" s="1"/>
  <c r="O216"/>
  <c r="P216" s="1"/>
  <c r="Q216" s="1"/>
  <c r="R216" s="1"/>
  <c r="O209"/>
  <c r="P209" s="1"/>
  <c r="Q209" s="1"/>
  <c r="R209" s="1"/>
  <c r="O199"/>
  <c r="P199" s="1"/>
  <c r="Q199" s="1"/>
  <c r="R199" s="1"/>
  <c r="O186"/>
  <c r="P186" s="1"/>
  <c r="Q186" s="1"/>
  <c r="R186" s="1"/>
  <c r="O177"/>
  <c r="P177" s="1"/>
  <c r="Q177" s="1"/>
  <c r="R177" s="1"/>
  <c r="O174"/>
  <c r="P174" s="1"/>
  <c r="Q174" s="1"/>
  <c r="R174" s="1"/>
  <c r="O167"/>
  <c r="P167" s="1"/>
  <c r="Q167" s="1"/>
  <c r="R167" s="1"/>
  <c r="O145"/>
  <c r="P145" s="1"/>
  <c r="Q145" s="1"/>
  <c r="R145" s="1"/>
  <c r="O135"/>
  <c r="P135" s="1"/>
  <c r="Q135" s="1"/>
  <c r="R135" s="1"/>
  <c r="O127"/>
  <c r="P127" s="1"/>
  <c r="Q127" s="1"/>
  <c r="R127" s="1"/>
  <c r="O114"/>
  <c r="P114" s="1"/>
  <c r="Q114" s="1"/>
  <c r="R114" s="1"/>
  <c r="O105"/>
  <c r="P105" s="1"/>
  <c r="Q105" s="1"/>
  <c r="R105" s="1"/>
  <c r="O94"/>
  <c r="P94" s="1"/>
  <c r="Q94" s="1"/>
  <c r="R94" s="1"/>
  <c r="O87"/>
  <c r="P87" s="1"/>
  <c r="Q87" s="1"/>
  <c r="R87" s="1"/>
  <c r="O65"/>
  <c r="P65" s="1"/>
  <c r="Q65" s="1"/>
  <c r="R65" s="1"/>
  <c r="O62"/>
  <c r="P62" s="1"/>
  <c r="Q62" s="1"/>
  <c r="R62" s="1"/>
  <c r="O55"/>
  <c r="P55" s="1"/>
  <c r="Q55" s="1"/>
  <c r="R55" s="1"/>
  <c r="O25"/>
  <c r="P25" s="1"/>
  <c r="Q25" s="1"/>
  <c r="R25" s="1"/>
  <c r="O4"/>
  <c r="P4" s="1"/>
  <c r="Q4" s="1"/>
  <c r="R4" s="1"/>
  <c r="O280"/>
  <c r="P280" s="1"/>
  <c r="Q280" s="1"/>
  <c r="R280" s="1"/>
  <c r="O238"/>
  <c r="P238" s="1"/>
  <c r="Q238" s="1"/>
  <c r="R238" s="1"/>
  <c r="O224"/>
  <c r="P224" s="1"/>
  <c r="Q224" s="1"/>
  <c r="R224" s="1"/>
  <c r="O205"/>
  <c r="P205" s="1"/>
  <c r="Q205" s="1"/>
  <c r="R205" s="1"/>
  <c r="O195"/>
  <c r="P195" s="1"/>
  <c r="Q195" s="1"/>
  <c r="R195" s="1"/>
  <c r="O193"/>
  <c r="P193" s="1"/>
  <c r="Q193" s="1"/>
  <c r="R193" s="1"/>
  <c r="O183"/>
  <c r="P183" s="1"/>
  <c r="Q183" s="1"/>
  <c r="R183" s="1"/>
  <c r="O121"/>
  <c r="P121" s="1"/>
  <c r="Q121" s="1"/>
  <c r="R121" s="1"/>
  <c r="O81"/>
  <c r="P81" s="1"/>
  <c r="Q81" s="1"/>
  <c r="R81" s="1"/>
  <c r="O39"/>
  <c r="P39" s="1"/>
  <c r="Q39" s="1"/>
  <c r="R39" s="1"/>
  <c r="O31"/>
  <c r="P31" s="1"/>
  <c r="Q31" s="1"/>
  <c r="R31" s="1"/>
  <c r="O272"/>
  <c r="P272" s="1"/>
  <c r="Q272" s="1"/>
  <c r="R272" s="1"/>
  <c r="O262"/>
  <c r="P262" s="1"/>
  <c r="Q262" s="1"/>
  <c r="R262" s="1"/>
  <c r="O240"/>
  <c r="P240" s="1"/>
  <c r="Q240" s="1"/>
  <c r="R240" s="1"/>
  <c r="O230"/>
  <c r="P230" s="1"/>
  <c r="Q230" s="1"/>
  <c r="R230" s="1"/>
  <c r="O228"/>
  <c r="P228" s="1"/>
  <c r="Q228" s="1"/>
  <c r="R228" s="1"/>
  <c r="O214"/>
  <c r="P214" s="1"/>
  <c r="Q214" s="1"/>
  <c r="R214" s="1"/>
  <c r="O212"/>
  <c r="P212" s="1"/>
  <c r="Q212" s="1"/>
  <c r="R212" s="1"/>
  <c r="O185"/>
  <c r="P185" s="1"/>
  <c r="Q185" s="1"/>
  <c r="R185" s="1"/>
  <c r="O175"/>
  <c r="P175" s="1"/>
  <c r="Q175" s="1"/>
  <c r="R175" s="1"/>
  <c r="O153"/>
  <c r="P153" s="1"/>
  <c r="Q153" s="1"/>
  <c r="R153" s="1"/>
  <c r="O143"/>
  <c r="P143" s="1"/>
  <c r="Q143" s="1"/>
  <c r="R143" s="1"/>
  <c r="O113"/>
  <c r="P113" s="1"/>
  <c r="Q113" s="1"/>
  <c r="R113" s="1"/>
  <c r="O103"/>
  <c r="P103" s="1"/>
  <c r="Q103" s="1"/>
  <c r="R103" s="1"/>
  <c r="O95"/>
  <c r="P95" s="1"/>
  <c r="Q95" s="1"/>
  <c r="R95" s="1"/>
  <c r="O73"/>
  <c r="P73" s="1"/>
  <c r="Q73" s="1"/>
  <c r="R73" s="1"/>
  <c r="O63"/>
  <c r="P63" s="1"/>
  <c r="Q63" s="1"/>
  <c r="R63" s="1"/>
  <c r="O41"/>
  <c r="P41" s="1"/>
  <c r="Q41" s="1"/>
  <c r="R41" s="1"/>
  <c r="O257"/>
  <c r="P257" s="1"/>
  <c r="Q257" s="1"/>
  <c r="R257" s="1"/>
  <c r="O252"/>
  <c r="P252" s="1"/>
  <c r="Q252" s="1"/>
  <c r="R252" s="1"/>
  <c r="O208"/>
  <c r="P208" s="1"/>
  <c r="Q208" s="1"/>
  <c r="R208" s="1"/>
  <c r="O181"/>
  <c r="P181" s="1"/>
  <c r="Q181" s="1"/>
  <c r="R181" s="1"/>
  <c r="O166"/>
  <c r="P166" s="1"/>
  <c r="Q166" s="1"/>
  <c r="R166" s="1"/>
  <c r="O101"/>
  <c r="P101" s="1"/>
  <c r="Q101" s="1"/>
  <c r="R101" s="1"/>
  <c r="O98"/>
  <c r="P98" s="1"/>
  <c r="Q98" s="1"/>
  <c r="R98" s="1"/>
  <c r="O53"/>
  <c r="P53" s="1"/>
  <c r="Q53" s="1"/>
  <c r="R53" s="1"/>
  <c r="O6"/>
  <c r="P6" s="1"/>
  <c r="Q6" s="1"/>
  <c r="R6" s="1"/>
  <c r="O277"/>
  <c r="P277" s="1"/>
  <c r="Q277" s="1"/>
  <c r="R277" s="1"/>
  <c r="O261"/>
  <c r="P261" s="1"/>
  <c r="Q261" s="1"/>
  <c r="R261" s="1"/>
  <c r="O245"/>
  <c r="P245" s="1"/>
  <c r="Q245" s="1"/>
  <c r="R245" s="1"/>
  <c r="O225"/>
  <c r="P225" s="1"/>
  <c r="Q225" s="1"/>
  <c r="R225" s="1"/>
  <c r="O201"/>
  <c r="P201" s="1"/>
  <c r="Q201" s="1"/>
  <c r="R201" s="1"/>
  <c r="O157"/>
  <c r="P157" s="1"/>
  <c r="Q157" s="1"/>
  <c r="R157" s="1"/>
  <c r="O154"/>
  <c r="P154" s="1"/>
  <c r="Q154" s="1"/>
  <c r="R154" s="1"/>
  <c r="O141"/>
  <c r="P141" s="1"/>
  <c r="Q141" s="1"/>
  <c r="R141" s="1"/>
  <c r="O138"/>
  <c r="P138" s="1"/>
  <c r="Q138" s="1"/>
  <c r="R138" s="1"/>
  <c r="O134"/>
  <c r="P134" s="1"/>
  <c r="Q134" s="1"/>
  <c r="R134" s="1"/>
  <c r="O118"/>
  <c r="P118" s="1"/>
  <c r="Q118" s="1"/>
  <c r="R118" s="1"/>
  <c r="O45"/>
  <c r="P45" s="1"/>
  <c r="Q45" s="1"/>
  <c r="R45" s="1"/>
  <c r="O42"/>
  <c r="P42" s="1"/>
  <c r="Q42" s="1"/>
  <c r="R42" s="1"/>
  <c r="O38"/>
  <c r="P38" s="1"/>
  <c r="Q38" s="1"/>
  <c r="R38" s="1"/>
  <c r="O22"/>
  <c r="P22" s="1"/>
  <c r="Q22" s="1"/>
  <c r="R22" s="1"/>
  <c r="O281"/>
  <c r="P281" s="1"/>
  <c r="Q281" s="1"/>
  <c r="R281" s="1"/>
  <c r="O265"/>
  <c r="P265" s="1"/>
  <c r="Q265" s="1"/>
  <c r="R265" s="1"/>
  <c r="O249"/>
  <c r="P249" s="1"/>
  <c r="Q249" s="1"/>
  <c r="R249" s="1"/>
  <c r="O233"/>
  <c r="P233" s="1"/>
  <c r="Q233" s="1"/>
  <c r="R233" s="1"/>
  <c r="O217"/>
  <c r="P217" s="1"/>
  <c r="Q217" s="1"/>
  <c r="R217" s="1"/>
  <c r="O178"/>
  <c r="P178" s="1"/>
  <c r="Q178" s="1"/>
  <c r="R178" s="1"/>
  <c r="O165"/>
  <c r="P165" s="1"/>
  <c r="Q165" s="1"/>
  <c r="R165" s="1"/>
  <c r="O158"/>
  <c r="P158" s="1"/>
  <c r="Q158" s="1"/>
  <c r="R158" s="1"/>
  <c r="O149"/>
  <c r="P149" s="1"/>
  <c r="Q149" s="1"/>
  <c r="R149" s="1"/>
  <c r="O142"/>
  <c r="P142" s="1"/>
  <c r="Q142" s="1"/>
  <c r="R142" s="1"/>
  <c r="O122"/>
  <c r="P122" s="1"/>
  <c r="Q122" s="1"/>
  <c r="R122" s="1"/>
  <c r="O106"/>
  <c r="P106" s="1"/>
  <c r="Q106" s="1"/>
  <c r="R106" s="1"/>
  <c r="O102"/>
  <c r="P102" s="1"/>
  <c r="Q102" s="1"/>
  <c r="R102" s="1"/>
  <c r="O93"/>
  <c r="P93" s="1"/>
  <c r="Q93" s="1"/>
  <c r="R93" s="1"/>
  <c r="O86"/>
  <c r="P86" s="1"/>
  <c r="Q86" s="1"/>
  <c r="R86" s="1"/>
  <c r="O77"/>
  <c r="P77" s="1"/>
  <c r="Q77" s="1"/>
  <c r="R77" s="1"/>
  <c r="O66"/>
  <c r="P66" s="1"/>
  <c r="Q66" s="1"/>
  <c r="R66" s="1"/>
  <c r="O50"/>
  <c r="P50" s="1"/>
  <c r="Q50" s="1"/>
  <c r="R50" s="1"/>
  <c r="O46"/>
  <c r="P46" s="1"/>
  <c r="Q46" s="1"/>
  <c r="R46" s="1"/>
  <c r="O26"/>
  <c r="P26" s="1"/>
  <c r="Q26" s="1"/>
  <c r="R26" s="1"/>
  <c r="O285"/>
  <c r="P285" s="1"/>
  <c r="Q285" s="1"/>
  <c r="R285" s="1"/>
  <c r="O276"/>
  <c r="P276" s="1"/>
  <c r="Q276" s="1"/>
  <c r="R276" s="1"/>
  <c r="O269"/>
  <c r="P269" s="1"/>
  <c r="Q269" s="1"/>
  <c r="R269" s="1"/>
  <c r="O260"/>
  <c r="P260" s="1"/>
  <c r="Q260" s="1"/>
  <c r="R260" s="1"/>
  <c r="O253"/>
  <c r="P253" s="1"/>
  <c r="Q253" s="1"/>
  <c r="R253" s="1"/>
  <c r="O244"/>
  <c r="P244" s="1"/>
  <c r="Q244" s="1"/>
  <c r="R244" s="1"/>
  <c r="O237"/>
  <c r="P237" s="1"/>
  <c r="Q237" s="1"/>
  <c r="R237" s="1"/>
  <c r="O229"/>
  <c r="P229" s="1"/>
  <c r="Q229" s="1"/>
  <c r="R229" s="1"/>
  <c r="O213"/>
  <c r="P213" s="1"/>
  <c r="Q213" s="1"/>
  <c r="R213" s="1"/>
  <c r="O206"/>
  <c r="P206" s="1"/>
  <c r="Q206" s="1"/>
  <c r="R206" s="1"/>
  <c r="O197"/>
  <c r="P197" s="1"/>
  <c r="Q197" s="1"/>
  <c r="R197" s="1"/>
  <c r="O189"/>
  <c r="P189" s="1"/>
  <c r="Q189" s="1"/>
  <c r="R189" s="1"/>
  <c r="O182"/>
  <c r="P182" s="1"/>
  <c r="Q182" s="1"/>
  <c r="R182" s="1"/>
  <c r="O173"/>
  <c r="P173" s="1"/>
  <c r="Q173" s="1"/>
  <c r="R173" s="1"/>
  <c r="O162"/>
  <c r="P162" s="1"/>
  <c r="Q162" s="1"/>
  <c r="R162" s="1"/>
  <c r="O146"/>
  <c r="P146" s="1"/>
  <c r="Q146" s="1"/>
  <c r="R146" s="1"/>
  <c r="O133"/>
  <c r="P133" s="1"/>
  <c r="Q133" s="1"/>
  <c r="R133" s="1"/>
  <c r="O126"/>
  <c r="P126" s="1"/>
  <c r="Q126" s="1"/>
  <c r="R126" s="1"/>
  <c r="O117"/>
  <c r="P117" s="1"/>
  <c r="Q117" s="1"/>
  <c r="R117" s="1"/>
  <c r="O110"/>
  <c r="P110" s="1"/>
  <c r="Q110" s="1"/>
  <c r="R110" s="1"/>
  <c r="O90"/>
  <c r="P90" s="1"/>
  <c r="Q90" s="1"/>
  <c r="R90" s="1"/>
  <c r="O74"/>
  <c r="P74" s="1"/>
  <c r="Q74" s="1"/>
  <c r="R74" s="1"/>
  <c r="O70"/>
  <c r="P70" s="1"/>
  <c r="Q70" s="1"/>
  <c r="R70" s="1"/>
  <c r="O61"/>
  <c r="P61" s="1"/>
  <c r="Q61" s="1"/>
  <c r="R61" s="1"/>
  <c r="O54"/>
  <c r="P54" s="1"/>
  <c r="Q54" s="1"/>
  <c r="R54" s="1"/>
  <c r="O37"/>
  <c r="P37" s="1"/>
  <c r="Q37" s="1"/>
  <c r="R37" s="1"/>
  <c r="O30"/>
  <c r="P30" s="1"/>
  <c r="Q30" s="1"/>
  <c r="R30" s="1"/>
  <c r="O23"/>
  <c r="P23" s="1"/>
  <c r="Q23" s="1"/>
  <c r="R23" s="1"/>
  <c r="O21"/>
  <c r="P21" s="1"/>
  <c r="Q21" s="1"/>
  <c r="R21" s="1"/>
  <c r="O14"/>
  <c r="P14" s="1"/>
  <c r="Q14" s="1"/>
  <c r="R14" s="1"/>
  <c r="O10"/>
  <c r="P10" s="1"/>
  <c r="Q10" s="1"/>
  <c r="R10" s="1"/>
  <c r="O9"/>
  <c r="P9" s="1"/>
  <c r="Q9" s="1"/>
  <c r="R9" s="1"/>
  <c r="O221"/>
  <c r="P221" s="1"/>
  <c r="Q221" s="1"/>
  <c r="R221" s="1"/>
  <c r="O194"/>
  <c r="P194" s="1"/>
  <c r="Q194" s="1"/>
  <c r="R194" s="1"/>
  <c r="O3"/>
  <c r="P3" s="1"/>
  <c r="Q3" s="1"/>
  <c r="R3" s="1"/>
  <c r="O202"/>
  <c r="P202" s="1"/>
  <c r="Q202" s="1"/>
  <c r="R202" s="1"/>
  <c r="O11"/>
  <c r="P11" s="1"/>
  <c r="Q11" s="1"/>
  <c r="R11" s="1"/>
  <c r="O198"/>
  <c r="P198" s="1"/>
  <c r="Q198" s="1"/>
  <c r="R198" s="1"/>
  <c r="O19"/>
  <c r="P19" s="1"/>
  <c r="Q19" s="1"/>
  <c r="R19" s="1"/>
  <c r="O7"/>
  <c r="P7" s="1"/>
  <c r="Q7" s="1"/>
  <c r="R7" s="1"/>
</calcChain>
</file>

<file path=xl/sharedStrings.xml><?xml version="1.0" encoding="utf-8"?>
<sst xmlns="http://schemas.openxmlformats.org/spreadsheetml/2006/main" count="308" uniqueCount="307">
  <si>
    <t>TICKETID</t>
  </si>
  <si>
    <t>TKTNO</t>
  </si>
  <si>
    <t>BRANCHID</t>
  </si>
  <si>
    <t>CONDATE</t>
  </si>
  <si>
    <t>PAWNADV</t>
  </si>
  <si>
    <t>DUEAMOUNT</t>
  </si>
  <si>
    <t>BALAMOUNT</t>
  </si>
  <si>
    <t>MINDAYS</t>
  </si>
  <si>
    <t>STSID</t>
  </si>
  <si>
    <t>AW3PW11000004</t>
  </si>
  <si>
    <t>AP2PW10000002</t>
  </si>
  <si>
    <t>AW3PW11000006</t>
  </si>
  <si>
    <t>TR1PW10000001</t>
  </si>
  <si>
    <t>TR1PW10000002</t>
  </si>
  <si>
    <t>AW3PW11000007</t>
  </si>
  <si>
    <t>AW3PW11000010</t>
  </si>
  <si>
    <t>TR1PW10000006</t>
  </si>
  <si>
    <t>TR1PW10000008</t>
  </si>
  <si>
    <t>TR1PW10000009</t>
  </si>
  <si>
    <t>TR1PW10000011</t>
  </si>
  <si>
    <t>TR1PW10000012</t>
  </si>
  <si>
    <t>TR1PW10000013</t>
  </si>
  <si>
    <t>TR1PW10000014</t>
  </si>
  <si>
    <t>TR1PW10000015</t>
  </si>
  <si>
    <t>TR1PW10000016</t>
  </si>
  <si>
    <t>TR1PW10000017</t>
  </si>
  <si>
    <t>TR1PW10000020</t>
  </si>
  <si>
    <t>TR1PW10000026</t>
  </si>
  <si>
    <t>TR1PW10000027</t>
  </si>
  <si>
    <t>KA4PW11000004</t>
  </si>
  <si>
    <t>TR1PW10000029</t>
  </si>
  <si>
    <t>TR1PW10000030</t>
  </si>
  <si>
    <t>AP2PW10000003</t>
  </si>
  <si>
    <t>AP2PW10000005</t>
  </si>
  <si>
    <t>KA4PW11000005</t>
  </si>
  <si>
    <t>TR1PW11000033</t>
  </si>
  <si>
    <t>AP2PW10000007</t>
  </si>
  <si>
    <t>AP2PW10000008</t>
  </si>
  <si>
    <t>KA4PW11000007</t>
  </si>
  <si>
    <t>KA4PW11000008</t>
  </si>
  <si>
    <t>KA4PW11000009</t>
  </si>
  <si>
    <t>AP2PW10000009</t>
  </si>
  <si>
    <t>TR1PW11000035</t>
  </si>
  <si>
    <t>TR1PW11000036</t>
  </si>
  <si>
    <t>TR1PW11000037</t>
  </si>
  <si>
    <t>TR1PW11000038</t>
  </si>
  <si>
    <t>AP2PW10000012</t>
  </si>
  <si>
    <t>TR1PW11000040</t>
  </si>
  <si>
    <t>TR1PW11000041</t>
  </si>
  <si>
    <t>TR1PW11000042</t>
  </si>
  <si>
    <t>TR1PW11000043</t>
  </si>
  <si>
    <t>TR1PW11000046</t>
  </si>
  <si>
    <t>AP2PW10000014</t>
  </si>
  <si>
    <t>AP2PW10000015</t>
  </si>
  <si>
    <t>AP2PW10000016</t>
  </si>
  <si>
    <t>TR1PW11000048</t>
  </si>
  <si>
    <t>TR1PW11000049</t>
  </si>
  <si>
    <t>TR1PW11000050</t>
  </si>
  <si>
    <t>AP2PW10000021</t>
  </si>
  <si>
    <t>TR1PW11000053</t>
  </si>
  <si>
    <t>AP2PW10000022</t>
  </si>
  <si>
    <t>AP2PW10000023</t>
  </si>
  <si>
    <t>AP2PW10000025</t>
  </si>
  <si>
    <t>AP2PW10000027</t>
  </si>
  <si>
    <t>TR1PW11000055</t>
  </si>
  <si>
    <t>AW3PW11000014</t>
  </si>
  <si>
    <t>AW3PW11000016</t>
  </si>
  <si>
    <t>AP2PW10000029</t>
  </si>
  <si>
    <t>AP2PW10000030</t>
  </si>
  <si>
    <t>AP2PW10000034</t>
  </si>
  <si>
    <t>AP2PW10000035</t>
  </si>
  <si>
    <t>TR1PW11000058</t>
  </si>
  <si>
    <t>AP2PW10000037</t>
  </si>
  <si>
    <t>AP2PW11000041</t>
  </si>
  <si>
    <t>AP2PW11000042</t>
  </si>
  <si>
    <t>AP2PW11000043</t>
  </si>
  <si>
    <t>AP2PW11000044</t>
  </si>
  <si>
    <t>AP2PW11000045</t>
  </si>
  <si>
    <t>TR1PW11000061</t>
  </si>
  <si>
    <t>AP2PW11000046</t>
  </si>
  <si>
    <t>AP2PW11000047</t>
  </si>
  <si>
    <t>AP2PW11000048</t>
  </si>
  <si>
    <t>TR1PW11000062</t>
  </si>
  <si>
    <t>AP2PW11000049</t>
  </si>
  <si>
    <t>AP2PW11000050</t>
  </si>
  <si>
    <t>TR1PW11000066</t>
  </si>
  <si>
    <t>TR1PW11000067</t>
  </si>
  <si>
    <t>TR1PW11000068</t>
  </si>
  <si>
    <t>TR1PW11000069</t>
  </si>
  <si>
    <t>TR1PW11000073</t>
  </si>
  <si>
    <t>TR1PW11000074</t>
  </si>
  <si>
    <t>KA4PW11000013</t>
  </si>
  <si>
    <t>TR1PW11000077</t>
  </si>
  <si>
    <t>AP2PW11000054</t>
  </si>
  <si>
    <t>AP2PW11000055</t>
  </si>
  <si>
    <t>AP2PW11000056</t>
  </si>
  <si>
    <t>AP2PW11000059</t>
  </si>
  <si>
    <t>AP2PW11000060</t>
  </si>
  <si>
    <t>AP2PW11000061</t>
  </si>
  <si>
    <t>AP2PW11000062</t>
  </si>
  <si>
    <t>AP2PW11000063</t>
  </si>
  <si>
    <t>AP2PW11000064</t>
  </si>
  <si>
    <t>AP2PW11000065</t>
  </si>
  <si>
    <t>AP2PW11000066</t>
  </si>
  <si>
    <t>AP2PW11000067</t>
  </si>
  <si>
    <t>KA4PW11000014</t>
  </si>
  <si>
    <t>AP2PW11000070</t>
  </si>
  <si>
    <t>AP2PW11000071</t>
  </si>
  <si>
    <t>AP2PW11000072</t>
  </si>
  <si>
    <t>AP2PW11000074</t>
  </si>
  <si>
    <t>KA4PW11000015</t>
  </si>
  <si>
    <t>AP2PW11000076</t>
  </si>
  <si>
    <t>KA4PW11000016</t>
  </si>
  <si>
    <t>AP2PW11000077</t>
  </si>
  <si>
    <t>AP2PW11000079</t>
  </si>
  <si>
    <t>AP2PW11000080</t>
  </si>
  <si>
    <t>TR1PW11000078</t>
  </si>
  <si>
    <t>TR1PW11000079</t>
  </si>
  <si>
    <t>TR1PW11000080</t>
  </si>
  <si>
    <t>TR1PW11000081</t>
  </si>
  <si>
    <t>TR1PW11000084</t>
  </si>
  <si>
    <t>TR1PW11000085</t>
  </si>
  <si>
    <t>TR1PW11000086</t>
  </si>
  <si>
    <t>TR1PW11000087</t>
  </si>
  <si>
    <t>TR1PW11000088</t>
  </si>
  <si>
    <t>TR1PW11000089</t>
  </si>
  <si>
    <t>TR1PW11000090</t>
  </si>
  <si>
    <t>TR1PW11000091</t>
  </si>
  <si>
    <t>TR1PW11000094</t>
  </si>
  <si>
    <t>TR1PW11000095</t>
  </si>
  <si>
    <t>TR1PW11000098</t>
  </si>
  <si>
    <t>TR1PW11000100</t>
  </si>
  <si>
    <t>KA4PW11000017</t>
  </si>
  <si>
    <t>KA4PW11000018</t>
  </si>
  <si>
    <t>KA4PW11000019</t>
  </si>
  <si>
    <t>TR1PW11000103</t>
  </si>
  <si>
    <t>TR1PW11000104</t>
  </si>
  <si>
    <t>TR1PW11000105</t>
  </si>
  <si>
    <t>KA4PW11000022</t>
  </si>
  <si>
    <t>KA4PW11000023</t>
  </si>
  <si>
    <t>KA4PW11000024</t>
  </si>
  <si>
    <t>KA4PW11000026</t>
  </si>
  <si>
    <t>KA4PW11000027</t>
  </si>
  <si>
    <t>KA4PW11000028</t>
  </si>
  <si>
    <t>KA4PW11000029</t>
  </si>
  <si>
    <t>KA4PW11000030</t>
  </si>
  <si>
    <t>KA4PW11000031</t>
  </si>
  <si>
    <t>KA4PW11000033</t>
  </si>
  <si>
    <t>KA4PW11000034</t>
  </si>
  <si>
    <t>TR1PW11000109</t>
  </si>
  <si>
    <t>AP2PW11000081</t>
  </si>
  <si>
    <t>AP2PW11000082</t>
  </si>
  <si>
    <t>TR1PW11000111</t>
  </si>
  <si>
    <t>TR1PW11000112</t>
  </si>
  <si>
    <t>TR1PW11000113</t>
  </si>
  <si>
    <t>AW3PW11000019</t>
  </si>
  <si>
    <t>AW3PW11000020</t>
  </si>
  <si>
    <t>TR1PW11000114</t>
  </si>
  <si>
    <t>TR1PW11000115</t>
  </si>
  <si>
    <t>AW3PW11000023</t>
  </si>
  <si>
    <t>AW3PW11000024</t>
  </si>
  <si>
    <t>AW3PW11000025</t>
  </si>
  <si>
    <t>AP2PW11000083</t>
  </si>
  <si>
    <t>KA4PW11000038</t>
  </si>
  <si>
    <t>AW3PW11000027</t>
  </si>
  <si>
    <t>AW3PW11000029</t>
  </si>
  <si>
    <t>KA4PW11000040</t>
  </si>
  <si>
    <t>AP2PW11000084</t>
  </si>
  <si>
    <t>AP2PW11000085</t>
  </si>
  <si>
    <t>AP2PW11000086</t>
  </si>
  <si>
    <t>TR1PW11000119</t>
  </si>
  <si>
    <t>TR1PW11000120</t>
  </si>
  <si>
    <t>AP2PW11000087</t>
  </si>
  <si>
    <t>TR1PW11000121</t>
  </si>
  <si>
    <t>TR1PW11000122</t>
  </si>
  <si>
    <t>AP2PW11000088</t>
  </si>
  <si>
    <t>TR1PW11000123</t>
  </si>
  <si>
    <t>TR1PW11000126</t>
  </si>
  <si>
    <t>KA4PW11000043</t>
  </si>
  <si>
    <t>AP2PW11000089</t>
  </si>
  <si>
    <t>AP2PW11000090</t>
  </si>
  <si>
    <t>AP2PW11000091</t>
  </si>
  <si>
    <t>KA4PW11000046</t>
  </si>
  <si>
    <t>TR1PW11000130</t>
  </si>
  <si>
    <t>TR1PW11000131</t>
  </si>
  <si>
    <t>TR1PW11000132</t>
  </si>
  <si>
    <t>AP2PW11000092</t>
  </si>
  <si>
    <t>AP2PW11000093</t>
  </si>
  <si>
    <t>AP2PW11000094</t>
  </si>
  <si>
    <t>AP2PW11000095</t>
  </si>
  <si>
    <t>AP2PW11000096</t>
  </si>
  <si>
    <t>AP2PW11000097</t>
  </si>
  <si>
    <t>KA4PW11000047</t>
  </si>
  <si>
    <t>AW3PW11000030</t>
  </si>
  <si>
    <t>KA4PW11000048</t>
  </si>
  <si>
    <t>KA4PW11000049</t>
  </si>
  <si>
    <t>TR1PW11000135</t>
  </si>
  <si>
    <t>TR1PW11000136</t>
  </si>
  <si>
    <t>AP2PW11000098</t>
  </si>
  <si>
    <t>AW3PW11000032</t>
  </si>
  <si>
    <t>AW3PW11000033</t>
  </si>
  <si>
    <t>KA4PW11000050</t>
  </si>
  <si>
    <t>KA4PW11000051</t>
  </si>
  <si>
    <t>AP2PW11000099</t>
  </si>
  <si>
    <t>AW3PW11000034</t>
  </si>
  <si>
    <t>AW3PW11000035</t>
  </si>
  <si>
    <t>KA4PW11000052</t>
  </si>
  <si>
    <t>AP2PW11000100</t>
  </si>
  <si>
    <t>AP2PW11000101</t>
  </si>
  <si>
    <t>AW3PW11000037</t>
  </si>
  <si>
    <t>AP2PW11000102</t>
  </si>
  <si>
    <t>AW3PW11000038</t>
  </si>
  <si>
    <t>AP2PW11000103</t>
  </si>
  <si>
    <t>AP2PW11000104</t>
  </si>
  <si>
    <t>AP2PW11000105</t>
  </si>
  <si>
    <t>AP2PW11000106</t>
  </si>
  <si>
    <t>AP2PW11000107</t>
  </si>
  <si>
    <t>TR1PW11000138</t>
  </si>
  <si>
    <t>TR1PW11000139</t>
  </si>
  <si>
    <t>TR1PW11000140</t>
  </si>
  <si>
    <t>AP2PW11000108</t>
  </si>
  <si>
    <t>AP2PW11000109</t>
  </si>
  <si>
    <t>KA4PW11000054</t>
  </si>
  <si>
    <t>AP2PW11000110</t>
  </si>
  <si>
    <t>KA4PW11000056</t>
  </si>
  <si>
    <t>KA4PW11000057</t>
  </si>
  <si>
    <t>KA4PW11000058</t>
  </si>
  <si>
    <t>AP2PW11000113</t>
  </si>
  <si>
    <t>AP2PW11000114</t>
  </si>
  <si>
    <t>AP2PW11000115</t>
  </si>
  <si>
    <t>KA4PW11000059</t>
  </si>
  <si>
    <t>AP2PW11000116</t>
  </si>
  <si>
    <t>AW3PW11000039</t>
  </si>
  <si>
    <t>TR1PW11000142</t>
  </si>
  <si>
    <t>KA4PW11000060</t>
  </si>
  <si>
    <t>KA4PW11000061</t>
  </si>
  <si>
    <t>AP2PW11000117</t>
  </si>
  <si>
    <t>TR1PW11000143</t>
  </si>
  <si>
    <t>TR1PW11000144</t>
  </si>
  <si>
    <t>KA4PW11000062</t>
  </si>
  <si>
    <t>TR1PW11000147</t>
  </si>
  <si>
    <t>AP2PW11000118</t>
  </si>
  <si>
    <t>TR1PW11000149</t>
  </si>
  <si>
    <t>TR1PW11000150</t>
  </si>
  <si>
    <t>KA4PW11000064</t>
  </si>
  <si>
    <t>TR1PW11000151</t>
  </si>
  <si>
    <t>AW3PW11000043</t>
  </si>
  <si>
    <t>KA4PW11000065</t>
  </si>
  <si>
    <t>AP2PW11000120</t>
  </si>
  <si>
    <t>AP2PW11000121</t>
  </si>
  <si>
    <t>AP2PW11000123</t>
  </si>
  <si>
    <t>KA4PW11000067</t>
  </si>
  <si>
    <t>TR1PW11000154</t>
  </si>
  <si>
    <t>TR1PW11000155</t>
  </si>
  <si>
    <t>AP2PW11000125</t>
  </si>
  <si>
    <t>KA4PW11000068</t>
  </si>
  <si>
    <t>AP2PW11000126</t>
  </si>
  <si>
    <t>TR1PW11000158</t>
  </si>
  <si>
    <t>AP2PW11000128</t>
  </si>
  <si>
    <t>AP2PW11000129</t>
  </si>
  <si>
    <t>TR1PW11000160</t>
  </si>
  <si>
    <t>AP2PW11000130</t>
  </si>
  <si>
    <t>AP2PW11000131</t>
  </si>
  <si>
    <t>AP2PW11000132</t>
  </si>
  <si>
    <t>AP2PW11000133</t>
  </si>
  <si>
    <t>AW3PW11000044</t>
  </si>
  <si>
    <t>AP2PW11000135</t>
  </si>
  <si>
    <t>TR1PW11000161</t>
  </si>
  <si>
    <t>AP2PW11000136</t>
  </si>
  <si>
    <t>KA4PW11000070</t>
  </si>
  <si>
    <t>KA4PW11000071</t>
  </si>
  <si>
    <t>KA4PW11000072</t>
  </si>
  <si>
    <t>AW3PW11000045</t>
  </si>
  <si>
    <t>TR1PW11000163</t>
  </si>
  <si>
    <t>AW3PW11000046</t>
  </si>
  <si>
    <t>TR1PW11000164</t>
  </si>
  <si>
    <t>TR1PW11000165</t>
  </si>
  <si>
    <t>AP2PW11000137</t>
  </si>
  <si>
    <t>KA4PW11000073</t>
  </si>
  <si>
    <t>KA4PW11000074</t>
  </si>
  <si>
    <t>AP2PW11000138</t>
  </si>
  <si>
    <t>TR1PW11000166</t>
  </si>
  <si>
    <t>TR1PW11000168</t>
  </si>
  <si>
    <t>TR1PW11000169</t>
  </si>
  <si>
    <t>AP2PW11000140</t>
  </si>
  <si>
    <t>TR1PW11000170</t>
  </si>
  <si>
    <t>TR1PW11000171</t>
  </si>
  <si>
    <t>AW3PW11000047</t>
  </si>
  <si>
    <t>TR1PW11000172</t>
  </si>
  <si>
    <t>AW3PW11000048</t>
  </si>
  <si>
    <t>AW3PW11000049</t>
  </si>
  <si>
    <t>KA4PW11000075</t>
  </si>
  <si>
    <t>AP2PW11000141</t>
  </si>
  <si>
    <t>TR1PW11000173</t>
  </si>
  <si>
    <t>AP2PW11000142</t>
  </si>
  <si>
    <t>TR1PW11000174</t>
  </si>
  <si>
    <t>INT RATE</t>
  </si>
  <si>
    <t>REPORT DATE</t>
  </si>
  <si>
    <t>CON DATE</t>
  </si>
  <si>
    <t># OF DATE</t>
  </si>
  <si>
    <t>CALCULATE INT</t>
  </si>
  <si>
    <t>CALCULATE DUE</t>
  </si>
  <si>
    <t>DIFF</t>
  </si>
  <si>
    <t>CHECK</t>
  </si>
  <si>
    <t>INT for day</t>
  </si>
  <si>
    <t>INT</t>
  </si>
  <si>
    <t>Min Date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</si>
</sst>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mm/d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33" borderId="0" xfId="0" applyFill="1"/>
    <xf numFmtId="164" fontId="0" fillId="0" borderId="0" xfId="2" applyNumberFormat="1" applyFont="1"/>
    <xf numFmtId="14" fontId="0" fillId="0" borderId="0" xfId="0" applyNumberFormat="1"/>
    <xf numFmtId="165" fontId="1" fillId="0" borderId="0" xfId="1" applyNumberFormat="1" applyFont="1"/>
    <xf numFmtId="0" fontId="0" fillId="34" borderId="0" xfId="0" applyFill="1"/>
    <xf numFmtId="9" fontId="0" fillId="35" borderId="0" xfId="2" applyFont="1" applyFill="1"/>
    <xf numFmtId="0" fontId="0" fillId="35" borderId="0" xfId="0" applyFill="1"/>
    <xf numFmtId="22" fontId="0" fillId="34" borderId="0" xfId="0" applyNumberFormat="1" applyFill="1"/>
    <xf numFmtId="164" fontId="0" fillId="34" borderId="0" xfId="2" applyNumberFormat="1" applyFont="1" applyFill="1"/>
    <xf numFmtId="14" fontId="0" fillId="34" borderId="0" xfId="0" applyNumberFormat="1" applyFill="1"/>
    <xf numFmtId="165" fontId="1" fillId="34" borderId="0" xfId="1" applyNumberFormat="1" applyFont="1" applyFill="1"/>
    <xf numFmtId="9" fontId="0" fillId="0" borderId="0" xfId="0" applyNumberFormat="1"/>
    <xf numFmtId="16" fontId="0" fillId="0" borderId="0" xfId="0" applyNumberFormat="1"/>
    <xf numFmtId="16" fontId="0" fillId="34" borderId="0" xfId="0" applyNumberFormat="1" applyFill="1"/>
    <xf numFmtId="0" fontId="14" fillId="0" borderId="0" xfId="0" applyFont="1"/>
    <xf numFmtId="0" fontId="14" fillId="34" borderId="0" xfId="0" applyFont="1" applyFill="1"/>
    <xf numFmtId="2" fontId="0" fillId="36" borderId="0" xfId="0" applyNumberFormat="1" applyFill="1"/>
    <xf numFmtId="2" fontId="0" fillId="37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300"/>
  <sheetViews>
    <sheetView tabSelected="1" topLeftCell="C1" workbookViewId="0">
      <selection activeCell="P291" sqref="P291"/>
    </sheetView>
  </sheetViews>
  <sheetFormatPr defaultRowHeight="15"/>
  <cols>
    <col min="1" max="1" width="8.7109375" bestFit="1" customWidth="1"/>
    <col min="2" max="2" width="16.28515625" bestFit="1" customWidth="1"/>
    <col min="3" max="3" width="10.28515625" bestFit="1" customWidth="1"/>
    <col min="4" max="4" width="15.85546875" bestFit="1" customWidth="1"/>
    <col min="5" max="5" width="10.5703125" bestFit="1" customWidth="1"/>
    <col min="6" max="6" width="12.7109375" bestFit="1" customWidth="1"/>
    <col min="7" max="7" width="12.42578125" bestFit="1" customWidth="1"/>
    <col min="8" max="8" width="9.28515625" bestFit="1" customWidth="1"/>
    <col min="9" max="9" width="5.85546875" bestFit="1" customWidth="1"/>
    <col min="10" max="10" width="10.28515625" bestFit="1" customWidth="1"/>
    <col min="12" max="12" width="12.85546875" bestFit="1" customWidth="1"/>
    <col min="13" max="13" width="11.28515625" customWidth="1"/>
    <col min="15" max="15" width="17.140625" customWidth="1"/>
    <col min="16" max="16" width="15.14062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7" t="s">
        <v>296</v>
      </c>
      <c r="L1" s="8" t="s">
        <v>297</v>
      </c>
      <c r="M1" s="8" t="s">
        <v>298</v>
      </c>
      <c r="N1" s="8" t="s">
        <v>299</v>
      </c>
      <c r="O1" s="8" t="s">
        <v>300</v>
      </c>
      <c r="P1" s="8" t="s">
        <v>301</v>
      </c>
      <c r="Q1" s="8" t="s">
        <v>302</v>
      </c>
      <c r="R1" s="8" t="s">
        <v>303</v>
      </c>
    </row>
    <row r="2" spans="1:18" hidden="1">
      <c r="A2">
        <v>54</v>
      </c>
      <c r="B2" t="s">
        <v>9</v>
      </c>
      <c r="C2">
        <v>5</v>
      </c>
      <c r="D2" s="1">
        <v>40546.519999999997</v>
      </c>
      <c r="E2">
        <v>10000</v>
      </c>
      <c r="F2">
        <v>595.91</v>
      </c>
      <c r="G2">
        <v>595.91</v>
      </c>
      <c r="H2">
        <v>61</v>
      </c>
      <c r="I2">
        <v>1</v>
      </c>
      <c r="J2">
        <v>5</v>
      </c>
      <c r="K2" s="3">
        <f>IF(VALUE(D2)&gt;=VALUE(DATE(2011,5,12)),16.5%,15%)</f>
        <v>0.15</v>
      </c>
      <c r="L2" s="4">
        <v>40690</v>
      </c>
      <c r="M2" s="5">
        <f t="shared" ref="M2" si="0">TRUNC(D2)</f>
        <v>40546</v>
      </c>
      <c r="N2">
        <f t="shared" ref="N2" si="1">L2-M2+1</f>
        <v>145</v>
      </c>
      <c r="O2" s="6">
        <f>ROUND(E2*(K2/365)*IF(N2&lt;30,30,N2),2)</f>
        <v>595.89</v>
      </c>
      <c r="P2">
        <f t="shared" ref="P2:P65" si="2">IF(O2&lt;250,250,O2)</f>
        <v>595.89</v>
      </c>
      <c r="Q2">
        <f>F2-P2</f>
        <v>1.999999999998181E-2</v>
      </c>
      <c r="R2" t="str">
        <f>IF(OR(Q2&gt;=1,Q2&lt;=-1),"ERR","OK")</f>
        <v>OK</v>
      </c>
    </row>
    <row r="3" spans="1:18" hidden="1">
      <c r="A3">
        <v>56</v>
      </c>
      <c r="B3" t="s">
        <v>10</v>
      </c>
      <c r="C3">
        <v>4</v>
      </c>
      <c r="D3" s="1">
        <v>40525.519999999997</v>
      </c>
      <c r="E3">
        <v>6000</v>
      </c>
      <c r="F3">
        <v>409.56</v>
      </c>
      <c r="G3">
        <v>409.56</v>
      </c>
      <c r="H3">
        <v>101</v>
      </c>
      <c r="I3">
        <v>1</v>
      </c>
      <c r="J3">
        <v>4</v>
      </c>
      <c r="K3" s="3">
        <f t="shared" ref="K3:K66" si="3">IF(VALUE(D3)&gt;=VALUE(DATE(2011,5,12)),16.5%,15%)</f>
        <v>0.15</v>
      </c>
      <c r="L3" s="4">
        <v>40690</v>
      </c>
      <c r="M3" s="5">
        <f t="shared" ref="M3:M66" si="4">TRUNC(D3)</f>
        <v>40525</v>
      </c>
      <c r="N3">
        <f t="shared" ref="N3:N66" si="5">L3-M3+1</f>
        <v>166</v>
      </c>
      <c r="O3" s="6">
        <f t="shared" ref="O3:O66" si="6">ROUND(E3*(K3/365)*IF(N3&lt;30,30,N3),2)</f>
        <v>409.32</v>
      </c>
      <c r="P3">
        <f t="shared" si="2"/>
        <v>409.32</v>
      </c>
      <c r="Q3">
        <f t="shared" ref="Q3:Q66" si="7">F3-P3</f>
        <v>0.24000000000000909</v>
      </c>
      <c r="R3" t="str">
        <f t="shared" ref="R3:R66" si="8">IF(OR(Q3&gt;=1,Q3&lt;=-1),"ERR","OK")</f>
        <v>OK</v>
      </c>
    </row>
    <row r="4" spans="1:18" hidden="1">
      <c r="A4">
        <v>57</v>
      </c>
      <c r="B4" t="s">
        <v>11</v>
      </c>
      <c r="C4">
        <v>5</v>
      </c>
      <c r="D4" s="1">
        <v>40546.519999999997</v>
      </c>
      <c r="E4">
        <v>30000</v>
      </c>
      <c r="F4">
        <v>1787.72</v>
      </c>
      <c r="G4">
        <v>1787.72</v>
      </c>
      <c r="H4">
        <v>30</v>
      </c>
      <c r="I4">
        <v>1</v>
      </c>
      <c r="J4">
        <v>5</v>
      </c>
      <c r="K4" s="3">
        <f t="shared" si="3"/>
        <v>0.15</v>
      </c>
      <c r="L4" s="4">
        <v>40690</v>
      </c>
      <c r="M4" s="5">
        <f t="shared" si="4"/>
        <v>40546</v>
      </c>
      <c r="N4">
        <f t="shared" si="5"/>
        <v>145</v>
      </c>
      <c r="O4" s="6">
        <f t="shared" si="6"/>
        <v>1787.67</v>
      </c>
      <c r="P4">
        <f t="shared" si="2"/>
        <v>1787.67</v>
      </c>
      <c r="Q4">
        <f t="shared" si="7"/>
        <v>4.9999999999954525E-2</v>
      </c>
      <c r="R4" t="str">
        <f t="shared" si="8"/>
        <v>OK</v>
      </c>
    </row>
    <row r="5" spans="1:18" hidden="1">
      <c r="A5">
        <v>58</v>
      </c>
      <c r="B5" t="s">
        <v>12</v>
      </c>
      <c r="C5">
        <v>3</v>
      </c>
      <c r="D5" s="1">
        <v>40521.519999999997</v>
      </c>
      <c r="E5">
        <v>115000</v>
      </c>
      <c r="F5">
        <v>8034.24</v>
      </c>
      <c r="G5">
        <v>8034.24</v>
      </c>
      <c r="H5">
        <v>30</v>
      </c>
      <c r="I5">
        <v>1</v>
      </c>
      <c r="J5">
        <v>3</v>
      </c>
      <c r="K5" s="3">
        <f t="shared" si="3"/>
        <v>0.15</v>
      </c>
      <c r="L5" s="4">
        <v>40690</v>
      </c>
      <c r="M5" s="5">
        <f t="shared" si="4"/>
        <v>40521</v>
      </c>
      <c r="N5">
        <f t="shared" si="5"/>
        <v>170</v>
      </c>
      <c r="O5" s="6">
        <f t="shared" si="6"/>
        <v>8034.25</v>
      </c>
      <c r="P5">
        <f t="shared" si="2"/>
        <v>8034.25</v>
      </c>
      <c r="Q5">
        <f t="shared" si="7"/>
        <v>-1.0000000000218279E-2</v>
      </c>
      <c r="R5" t="str">
        <f t="shared" si="8"/>
        <v>OK</v>
      </c>
    </row>
    <row r="6" spans="1:18" hidden="1">
      <c r="A6">
        <v>59</v>
      </c>
      <c r="B6" t="s">
        <v>13</v>
      </c>
      <c r="C6">
        <v>3</v>
      </c>
      <c r="D6" s="1">
        <v>40521.519999999997</v>
      </c>
      <c r="E6">
        <v>50000</v>
      </c>
      <c r="F6">
        <v>3493.23</v>
      </c>
      <c r="G6">
        <v>3493.23</v>
      </c>
      <c r="H6">
        <v>30</v>
      </c>
      <c r="I6">
        <v>1</v>
      </c>
      <c r="J6">
        <v>3</v>
      </c>
      <c r="K6" s="3">
        <f t="shared" si="3"/>
        <v>0.15</v>
      </c>
      <c r="L6" s="4">
        <v>40690</v>
      </c>
      <c r="M6" s="5">
        <f t="shared" si="4"/>
        <v>40521</v>
      </c>
      <c r="N6">
        <f t="shared" si="5"/>
        <v>170</v>
      </c>
      <c r="O6" s="6">
        <f t="shared" si="6"/>
        <v>3493.15</v>
      </c>
      <c r="P6">
        <f t="shared" si="2"/>
        <v>3493.15</v>
      </c>
      <c r="Q6">
        <f t="shared" si="7"/>
        <v>7.999999999992724E-2</v>
      </c>
      <c r="R6" t="str">
        <f t="shared" si="8"/>
        <v>OK</v>
      </c>
    </row>
    <row r="7" spans="1:18" hidden="1">
      <c r="A7">
        <v>60</v>
      </c>
      <c r="B7" t="s">
        <v>14</v>
      </c>
      <c r="C7">
        <v>5</v>
      </c>
      <c r="D7" s="1">
        <v>40546.519999999997</v>
      </c>
      <c r="E7">
        <v>38000</v>
      </c>
      <c r="F7">
        <v>2264.52</v>
      </c>
      <c r="G7">
        <v>2264.52</v>
      </c>
      <c r="H7">
        <v>30</v>
      </c>
      <c r="I7">
        <v>1</v>
      </c>
      <c r="J7">
        <v>5</v>
      </c>
      <c r="K7" s="3">
        <f t="shared" si="3"/>
        <v>0.15</v>
      </c>
      <c r="L7" s="4">
        <v>40690</v>
      </c>
      <c r="M7" s="5">
        <f t="shared" si="4"/>
        <v>40546</v>
      </c>
      <c r="N7">
        <f t="shared" si="5"/>
        <v>145</v>
      </c>
      <c r="O7" s="6">
        <f t="shared" si="6"/>
        <v>2264.38</v>
      </c>
      <c r="P7">
        <f t="shared" si="2"/>
        <v>2264.38</v>
      </c>
      <c r="Q7">
        <f t="shared" si="7"/>
        <v>0.13999999999987267</v>
      </c>
      <c r="R7" t="str">
        <f t="shared" si="8"/>
        <v>OK</v>
      </c>
    </row>
    <row r="8" spans="1:18" hidden="1">
      <c r="A8">
        <v>65</v>
      </c>
      <c r="B8" t="s">
        <v>15</v>
      </c>
      <c r="C8">
        <v>5</v>
      </c>
      <c r="D8" s="1">
        <v>40549.519999999997</v>
      </c>
      <c r="E8">
        <v>25000</v>
      </c>
      <c r="F8">
        <v>1458.76</v>
      </c>
      <c r="G8">
        <v>1458.76</v>
      </c>
      <c r="H8">
        <v>30</v>
      </c>
      <c r="I8">
        <v>1</v>
      </c>
      <c r="J8">
        <v>5</v>
      </c>
      <c r="K8" s="3">
        <f t="shared" si="3"/>
        <v>0.15</v>
      </c>
      <c r="L8" s="4">
        <v>40690</v>
      </c>
      <c r="M8" s="5">
        <f t="shared" si="4"/>
        <v>40549</v>
      </c>
      <c r="N8">
        <f t="shared" si="5"/>
        <v>142</v>
      </c>
      <c r="O8" s="6">
        <f t="shared" si="6"/>
        <v>1458.9</v>
      </c>
      <c r="P8">
        <f t="shared" si="2"/>
        <v>1458.9</v>
      </c>
      <c r="Q8">
        <f t="shared" si="7"/>
        <v>-0.14000000000010004</v>
      </c>
      <c r="R8" t="str">
        <f t="shared" si="8"/>
        <v>OK</v>
      </c>
    </row>
    <row r="9" spans="1:18" hidden="1">
      <c r="A9">
        <v>69</v>
      </c>
      <c r="B9" t="s">
        <v>16</v>
      </c>
      <c r="C9">
        <v>3</v>
      </c>
      <c r="D9" s="1">
        <v>40525.519999999997</v>
      </c>
      <c r="E9">
        <v>90000</v>
      </c>
      <c r="F9">
        <v>6139.86</v>
      </c>
      <c r="G9">
        <v>6139.86</v>
      </c>
      <c r="H9">
        <v>30</v>
      </c>
      <c r="I9">
        <v>1</v>
      </c>
      <c r="J9">
        <v>3</v>
      </c>
      <c r="K9" s="3">
        <f t="shared" si="3"/>
        <v>0.15</v>
      </c>
      <c r="L9" s="4">
        <v>40690</v>
      </c>
      <c r="M9" s="5">
        <f t="shared" si="4"/>
        <v>40525</v>
      </c>
      <c r="N9">
        <f t="shared" si="5"/>
        <v>166</v>
      </c>
      <c r="O9" s="6">
        <f t="shared" si="6"/>
        <v>6139.73</v>
      </c>
      <c r="P9">
        <f t="shared" si="2"/>
        <v>6139.73</v>
      </c>
      <c r="Q9">
        <f t="shared" si="7"/>
        <v>0.13000000000010914</v>
      </c>
      <c r="R9" t="str">
        <f t="shared" si="8"/>
        <v>OK</v>
      </c>
    </row>
    <row r="10" spans="1:18" hidden="1">
      <c r="A10">
        <v>73</v>
      </c>
      <c r="B10" t="s">
        <v>17</v>
      </c>
      <c r="C10">
        <v>3</v>
      </c>
      <c r="D10" s="1">
        <v>40527.519999999997</v>
      </c>
      <c r="E10">
        <v>55000</v>
      </c>
      <c r="F10">
        <v>3706.75</v>
      </c>
      <c r="G10">
        <v>3706.75</v>
      </c>
      <c r="H10">
        <v>30</v>
      </c>
      <c r="I10">
        <v>1</v>
      </c>
      <c r="J10">
        <v>3</v>
      </c>
      <c r="K10" s="3">
        <f t="shared" si="3"/>
        <v>0.15</v>
      </c>
      <c r="L10" s="4">
        <v>40690</v>
      </c>
      <c r="M10" s="5">
        <f t="shared" si="4"/>
        <v>40527</v>
      </c>
      <c r="N10">
        <f t="shared" si="5"/>
        <v>164</v>
      </c>
      <c r="O10" s="6">
        <f t="shared" si="6"/>
        <v>3706.85</v>
      </c>
      <c r="P10">
        <f t="shared" si="2"/>
        <v>3706.85</v>
      </c>
      <c r="Q10">
        <f t="shared" si="7"/>
        <v>-9.9999999999909051E-2</v>
      </c>
      <c r="R10" t="str">
        <f t="shared" si="8"/>
        <v>OK</v>
      </c>
    </row>
    <row r="11" spans="1:18" hidden="1">
      <c r="A11">
        <v>74</v>
      </c>
      <c r="B11" t="s">
        <v>18</v>
      </c>
      <c r="C11">
        <v>3</v>
      </c>
      <c r="D11" s="1">
        <v>40528.519999999997</v>
      </c>
      <c r="E11">
        <v>176000</v>
      </c>
      <c r="F11">
        <v>11789.63</v>
      </c>
      <c r="G11">
        <v>11789.63</v>
      </c>
      <c r="H11">
        <v>30</v>
      </c>
      <c r="I11">
        <v>1</v>
      </c>
      <c r="J11">
        <v>3</v>
      </c>
      <c r="K11" s="3">
        <f t="shared" si="3"/>
        <v>0.15</v>
      </c>
      <c r="L11" s="4">
        <v>40690</v>
      </c>
      <c r="M11" s="5">
        <f t="shared" si="4"/>
        <v>40528</v>
      </c>
      <c r="N11">
        <f t="shared" si="5"/>
        <v>163</v>
      </c>
      <c r="O11" s="6">
        <f t="shared" si="6"/>
        <v>11789.59</v>
      </c>
      <c r="P11">
        <f t="shared" si="2"/>
        <v>11789.59</v>
      </c>
      <c r="Q11">
        <f t="shared" si="7"/>
        <v>3.9999999999054126E-2</v>
      </c>
      <c r="R11" t="str">
        <f t="shared" si="8"/>
        <v>OK</v>
      </c>
    </row>
    <row r="12" spans="1:18" hidden="1">
      <c r="A12">
        <v>76</v>
      </c>
      <c r="B12" t="s">
        <v>19</v>
      </c>
      <c r="C12">
        <v>3</v>
      </c>
      <c r="D12" s="1">
        <v>40533.519999999997</v>
      </c>
      <c r="E12">
        <v>23000</v>
      </c>
      <c r="F12">
        <v>1493.35</v>
      </c>
      <c r="G12">
        <v>1493.35</v>
      </c>
      <c r="H12">
        <v>30</v>
      </c>
      <c r="I12">
        <v>1</v>
      </c>
      <c r="J12">
        <v>3</v>
      </c>
      <c r="K12" s="3">
        <f t="shared" si="3"/>
        <v>0.15</v>
      </c>
      <c r="L12" s="4">
        <v>40690</v>
      </c>
      <c r="M12" s="5">
        <f t="shared" si="4"/>
        <v>40533</v>
      </c>
      <c r="N12">
        <f t="shared" si="5"/>
        <v>158</v>
      </c>
      <c r="O12" s="6">
        <f t="shared" si="6"/>
        <v>1493.42</v>
      </c>
      <c r="P12">
        <f t="shared" si="2"/>
        <v>1493.42</v>
      </c>
      <c r="Q12">
        <f t="shared" si="7"/>
        <v>-7.0000000000163709E-2</v>
      </c>
      <c r="R12" t="str">
        <f t="shared" si="8"/>
        <v>OK</v>
      </c>
    </row>
    <row r="13" spans="1:18" hidden="1">
      <c r="A13">
        <v>78</v>
      </c>
      <c r="B13" t="s">
        <v>20</v>
      </c>
      <c r="C13">
        <v>3</v>
      </c>
      <c r="D13" s="1">
        <v>40534.519999999997</v>
      </c>
      <c r="E13">
        <v>42000</v>
      </c>
      <c r="F13">
        <v>2709.85</v>
      </c>
      <c r="G13">
        <v>2709.85</v>
      </c>
      <c r="H13">
        <v>30</v>
      </c>
      <c r="I13">
        <v>1</v>
      </c>
      <c r="J13">
        <v>3</v>
      </c>
      <c r="K13" s="3">
        <f t="shared" si="3"/>
        <v>0.15</v>
      </c>
      <c r="L13" s="4">
        <v>40690</v>
      </c>
      <c r="M13" s="5">
        <f t="shared" si="4"/>
        <v>40534</v>
      </c>
      <c r="N13">
        <f t="shared" si="5"/>
        <v>157</v>
      </c>
      <c r="O13" s="6">
        <f t="shared" si="6"/>
        <v>2709.86</v>
      </c>
      <c r="P13">
        <f t="shared" si="2"/>
        <v>2709.86</v>
      </c>
      <c r="Q13">
        <f t="shared" si="7"/>
        <v>-1.0000000000218279E-2</v>
      </c>
      <c r="R13" t="str">
        <f t="shared" si="8"/>
        <v>OK</v>
      </c>
    </row>
    <row r="14" spans="1:18" hidden="1">
      <c r="A14">
        <v>79</v>
      </c>
      <c r="B14" t="s">
        <v>21</v>
      </c>
      <c r="C14">
        <v>3</v>
      </c>
      <c r="D14" s="1">
        <v>40534.519999999997</v>
      </c>
      <c r="E14">
        <v>13500</v>
      </c>
      <c r="F14">
        <v>871.14</v>
      </c>
      <c r="G14">
        <v>871.14</v>
      </c>
      <c r="H14">
        <v>47</v>
      </c>
      <c r="I14">
        <v>1</v>
      </c>
      <c r="J14">
        <v>3</v>
      </c>
      <c r="K14" s="3">
        <f t="shared" si="3"/>
        <v>0.15</v>
      </c>
      <c r="L14" s="4">
        <v>40690</v>
      </c>
      <c r="M14" s="5">
        <f t="shared" si="4"/>
        <v>40534</v>
      </c>
      <c r="N14">
        <f t="shared" si="5"/>
        <v>157</v>
      </c>
      <c r="O14" s="6">
        <f t="shared" si="6"/>
        <v>871.03</v>
      </c>
      <c r="P14">
        <f t="shared" si="2"/>
        <v>871.03</v>
      </c>
      <c r="Q14">
        <f t="shared" si="7"/>
        <v>0.11000000000001364</v>
      </c>
      <c r="R14" t="str">
        <f t="shared" si="8"/>
        <v>OK</v>
      </c>
    </row>
    <row r="15" spans="1:18" hidden="1">
      <c r="A15">
        <v>80</v>
      </c>
      <c r="B15" t="s">
        <v>22</v>
      </c>
      <c r="C15">
        <v>3</v>
      </c>
      <c r="D15" s="1">
        <v>40535.519999999997</v>
      </c>
      <c r="E15">
        <v>15000</v>
      </c>
      <c r="F15">
        <v>961.39</v>
      </c>
      <c r="G15">
        <v>961.39</v>
      </c>
      <c r="H15">
        <v>42</v>
      </c>
      <c r="I15">
        <v>1</v>
      </c>
      <c r="J15">
        <v>3</v>
      </c>
      <c r="K15" s="3">
        <f t="shared" si="3"/>
        <v>0.15</v>
      </c>
      <c r="L15" s="4">
        <v>40690</v>
      </c>
      <c r="M15" s="5">
        <f t="shared" si="4"/>
        <v>40535</v>
      </c>
      <c r="N15">
        <f t="shared" si="5"/>
        <v>156</v>
      </c>
      <c r="O15" s="6">
        <f t="shared" si="6"/>
        <v>961.64</v>
      </c>
      <c r="P15">
        <f t="shared" si="2"/>
        <v>961.64</v>
      </c>
      <c r="Q15">
        <f t="shared" si="7"/>
        <v>-0.25</v>
      </c>
      <c r="R15" t="str">
        <f t="shared" si="8"/>
        <v>OK</v>
      </c>
    </row>
    <row r="16" spans="1:18" hidden="1">
      <c r="A16">
        <v>81</v>
      </c>
      <c r="B16" t="s">
        <v>23</v>
      </c>
      <c r="C16">
        <v>3</v>
      </c>
      <c r="D16" s="1">
        <v>40535.519999999997</v>
      </c>
      <c r="E16">
        <v>17000</v>
      </c>
      <c r="F16">
        <v>1090.07</v>
      </c>
      <c r="G16">
        <v>1090.07</v>
      </c>
      <c r="H16">
        <v>37</v>
      </c>
      <c r="I16">
        <v>1</v>
      </c>
      <c r="J16">
        <v>3</v>
      </c>
      <c r="K16" s="3">
        <f t="shared" si="3"/>
        <v>0.15</v>
      </c>
      <c r="L16" s="4">
        <v>40690</v>
      </c>
      <c r="M16" s="5">
        <f t="shared" si="4"/>
        <v>40535</v>
      </c>
      <c r="N16">
        <f t="shared" si="5"/>
        <v>156</v>
      </c>
      <c r="O16" s="6">
        <f t="shared" si="6"/>
        <v>1089.8599999999999</v>
      </c>
      <c r="P16">
        <f t="shared" si="2"/>
        <v>1089.8599999999999</v>
      </c>
      <c r="Q16">
        <f t="shared" si="7"/>
        <v>0.21000000000003638</v>
      </c>
      <c r="R16" t="str">
        <f t="shared" si="8"/>
        <v>OK</v>
      </c>
    </row>
    <row r="17" spans="1:18" hidden="1">
      <c r="A17">
        <v>82</v>
      </c>
      <c r="B17" t="s">
        <v>24</v>
      </c>
      <c r="C17">
        <v>3</v>
      </c>
      <c r="D17" s="1">
        <v>40535.519999999997</v>
      </c>
      <c r="E17">
        <v>50000</v>
      </c>
      <c r="F17">
        <v>3205.56</v>
      </c>
      <c r="G17">
        <v>3205.56</v>
      </c>
      <c r="H17">
        <v>30</v>
      </c>
      <c r="I17">
        <v>1</v>
      </c>
      <c r="J17">
        <v>3</v>
      </c>
      <c r="K17" s="3">
        <f t="shared" si="3"/>
        <v>0.15</v>
      </c>
      <c r="L17" s="4">
        <v>40690</v>
      </c>
      <c r="M17" s="5">
        <f t="shared" si="4"/>
        <v>40535</v>
      </c>
      <c r="N17">
        <f t="shared" si="5"/>
        <v>156</v>
      </c>
      <c r="O17" s="6">
        <f t="shared" si="6"/>
        <v>3205.48</v>
      </c>
      <c r="P17">
        <f t="shared" si="2"/>
        <v>3205.48</v>
      </c>
      <c r="Q17">
        <f t="shared" si="7"/>
        <v>7.999999999992724E-2</v>
      </c>
      <c r="R17" t="str">
        <f t="shared" si="8"/>
        <v>OK</v>
      </c>
    </row>
    <row r="18" spans="1:18" hidden="1">
      <c r="A18">
        <v>83</v>
      </c>
      <c r="B18" t="s">
        <v>25</v>
      </c>
      <c r="C18">
        <v>3</v>
      </c>
      <c r="D18" s="1">
        <v>40535.519999999997</v>
      </c>
      <c r="E18">
        <v>70000</v>
      </c>
      <c r="F18">
        <v>4487.78</v>
      </c>
      <c r="G18">
        <v>4487.78</v>
      </c>
      <c r="H18">
        <v>30</v>
      </c>
      <c r="I18">
        <v>1</v>
      </c>
      <c r="J18">
        <v>3</v>
      </c>
      <c r="K18" s="3">
        <f t="shared" si="3"/>
        <v>0.15</v>
      </c>
      <c r="L18" s="4">
        <v>40690</v>
      </c>
      <c r="M18" s="5">
        <f t="shared" si="4"/>
        <v>40535</v>
      </c>
      <c r="N18">
        <f t="shared" si="5"/>
        <v>156</v>
      </c>
      <c r="O18" s="6">
        <f t="shared" si="6"/>
        <v>4487.67</v>
      </c>
      <c r="P18">
        <f t="shared" si="2"/>
        <v>4487.67</v>
      </c>
      <c r="Q18">
        <f t="shared" si="7"/>
        <v>0.10999999999967258</v>
      </c>
      <c r="R18" t="str">
        <f t="shared" si="8"/>
        <v>OK</v>
      </c>
    </row>
    <row r="19" spans="1:18" hidden="1">
      <c r="A19">
        <v>86</v>
      </c>
      <c r="B19" t="s">
        <v>26</v>
      </c>
      <c r="C19">
        <v>3</v>
      </c>
      <c r="D19" s="1">
        <v>40541.519999999997</v>
      </c>
      <c r="E19">
        <v>19000</v>
      </c>
      <c r="F19">
        <v>1171.33</v>
      </c>
      <c r="G19">
        <v>1171.33</v>
      </c>
      <c r="H19">
        <v>34</v>
      </c>
      <c r="I19">
        <v>1</v>
      </c>
      <c r="J19">
        <v>3</v>
      </c>
      <c r="K19" s="3">
        <f t="shared" si="3"/>
        <v>0.15</v>
      </c>
      <c r="L19" s="4">
        <v>40690</v>
      </c>
      <c r="M19" s="5">
        <f t="shared" si="4"/>
        <v>40541</v>
      </c>
      <c r="N19">
        <f t="shared" si="5"/>
        <v>150</v>
      </c>
      <c r="O19" s="6">
        <f t="shared" si="6"/>
        <v>1171.23</v>
      </c>
      <c r="P19">
        <f t="shared" si="2"/>
        <v>1171.23</v>
      </c>
      <c r="Q19">
        <f t="shared" si="7"/>
        <v>9.9999999999909051E-2</v>
      </c>
      <c r="R19" t="str">
        <f t="shared" si="8"/>
        <v>OK</v>
      </c>
    </row>
    <row r="20" spans="1:18" hidden="1">
      <c r="A20">
        <v>92</v>
      </c>
      <c r="B20" t="s">
        <v>27</v>
      </c>
      <c r="C20">
        <v>3</v>
      </c>
      <c r="D20" s="1">
        <v>40541.519999999997</v>
      </c>
      <c r="E20">
        <v>63000</v>
      </c>
      <c r="F20">
        <v>3883.55</v>
      </c>
      <c r="G20">
        <v>3883.55</v>
      </c>
      <c r="H20">
        <v>30</v>
      </c>
      <c r="I20">
        <v>1</v>
      </c>
      <c r="J20">
        <v>3</v>
      </c>
      <c r="K20" s="3">
        <f t="shared" si="3"/>
        <v>0.15</v>
      </c>
      <c r="L20" s="4">
        <v>40690</v>
      </c>
      <c r="M20" s="5">
        <f t="shared" si="4"/>
        <v>40541</v>
      </c>
      <c r="N20">
        <f t="shared" si="5"/>
        <v>150</v>
      </c>
      <c r="O20" s="6">
        <f t="shared" si="6"/>
        <v>3883.56</v>
      </c>
      <c r="P20">
        <f t="shared" si="2"/>
        <v>3883.56</v>
      </c>
      <c r="Q20">
        <f t="shared" si="7"/>
        <v>-9.9999999997635314E-3</v>
      </c>
      <c r="R20" t="str">
        <f t="shared" si="8"/>
        <v>OK</v>
      </c>
    </row>
    <row r="21" spans="1:18" hidden="1">
      <c r="A21">
        <v>93</v>
      </c>
      <c r="B21" t="s">
        <v>28</v>
      </c>
      <c r="C21">
        <v>3</v>
      </c>
      <c r="D21" s="1">
        <v>40541.519999999997</v>
      </c>
      <c r="E21">
        <v>50000</v>
      </c>
      <c r="F21">
        <v>3082.27</v>
      </c>
      <c r="G21">
        <v>3082.27</v>
      </c>
      <c r="H21">
        <v>30</v>
      </c>
      <c r="I21">
        <v>1</v>
      </c>
      <c r="J21">
        <v>3</v>
      </c>
      <c r="K21" s="3">
        <f t="shared" si="3"/>
        <v>0.15</v>
      </c>
      <c r="L21" s="4">
        <v>40690</v>
      </c>
      <c r="M21" s="5">
        <f t="shared" si="4"/>
        <v>40541</v>
      </c>
      <c r="N21">
        <f t="shared" si="5"/>
        <v>150</v>
      </c>
      <c r="O21" s="6">
        <f t="shared" si="6"/>
        <v>3082.19</v>
      </c>
      <c r="P21">
        <f t="shared" si="2"/>
        <v>3082.19</v>
      </c>
      <c r="Q21">
        <f t="shared" si="7"/>
        <v>7.999999999992724E-2</v>
      </c>
      <c r="R21" t="str">
        <f t="shared" si="8"/>
        <v>OK</v>
      </c>
    </row>
    <row r="22" spans="1:18" hidden="1">
      <c r="A22">
        <v>94</v>
      </c>
      <c r="B22" t="s">
        <v>29</v>
      </c>
      <c r="C22">
        <v>6</v>
      </c>
      <c r="D22" s="1">
        <v>40553.519999999997</v>
      </c>
      <c r="E22">
        <v>9000</v>
      </c>
      <c r="F22">
        <v>510.49</v>
      </c>
      <c r="G22">
        <v>510.49</v>
      </c>
      <c r="H22">
        <v>68</v>
      </c>
      <c r="I22">
        <v>1</v>
      </c>
      <c r="J22">
        <v>6</v>
      </c>
      <c r="K22" s="3">
        <f t="shared" si="3"/>
        <v>0.15</v>
      </c>
      <c r="L22" s="4">
        <v>40690</v>
      </c>
      <c r="M22" s="5">
        <f t="shared" si="4"/>
        <v>40553</v>
      </c>
      <c r="N22">
        <f t="shared" si="5"/>
        <v>138</v>
      </c>
      <c r="O22" s="6">
        <f t="shared" si="6"/>
        <v>510.41</v>
      </c>
      <c r="P22">
        <f t="shared" si="2"/>
        <v>510.41</v>
      </c>
      <c r="Q22">
        <f t="shared" si="7"/>
        <v>7.9999999999984084E-2</v>
      </c>
      <c r="R22" t="str">
        <f t="shared" si="8"/>
        <v>OK</v>
      </c>
    </row>
    <row r="23" spans="1:18" hidden="1">
      <c r="A23">
        <v>97</v>
      </c>
      <c r="B23" t="s">
        <v>30</v>
      </c>
      <c r="C23">
        <v>3</v>
      </c>
      <c r="D23" s="1">
        <v>40542.519999999997</v>
      </c>
      <c r="E23">
        <v>85000</v>
      </c>
      <c r="F23">
        <v>5204.74</v>
      </c>
      <c r="G23">
        <v>5204.74</v>
      </c>
      <c r="H23">
        <v>30</v>
      </c>
      <c r="I23">
        <v>1</v>
      </c>
      <c r="J23">
        <v>3</v>
      </c>
      <c r="K23" s="3">
        <f t="shared" si="3"/>
        <v>0.15</v>
      </c>
      <c r="L23" s="4">
        <v>40690</v>
      </c>
      <c r="M23" s="5">
        <f t="shared" si="4"/>
        <v>40542</v>
      </c>
      <c r="N23">
        <f t="shared" si="5"/>
        <v>149</v>
      </c>
      <c r="O23" s="6">
        <f t="shared" si="6"/>
        <v>5204.79</v>
      </c>
      <c r="P23">
        <f t="shared" si="2"/>
        <v>5204.79</v>
      </c>
      <c r="Q23">
        <f t="shared" si="7"/>
        <v>-5.0000000000181899E-2</v>
      </c>
      <c r="R23" t="str">
        <f t="shared" si="8"/>
        <v>OK</v>
      </c>
    </row>
    <row r="24" spans="1:18" hidden="1">
      <c r="A24">
        <v>98</v>
      </c>
      <c r="B24" t="s">
        <v>31</v>
      </c>
      <c r="C24">
        <v>3</v>
      </c>
      <c r="D24" s="1">
        <v>40542.519999999997</v>
      </c>
      <c r="E24">
        <v>90000</v>
      </c>
      <c r="F24">
        <v>5511.1</v>
      </c>
      <c r="G24">
        <v>5511.1</v>
      </c>
      <c r="H24">
        <v>30</v>
      </c>
      <c r="I24">
        <v>1</v>
      </c>
      <c r="J24">
        <v>3</v>
      </c>
      <c r="K24" s="3">
        <f t="shared" si="3"/>
        <v>0.15</v>
      </c>
      <c r="L24" s="4">
        <v>40690</v>
      </c>
      <c r="M24" s="5">
        <f t="shared" si="4"/>
        <v>40542</v>
      </c>
      <c r="N24">
        <f t="shared" si="5"/>
        <v>149</v>
      </c>
      <c r="O24" s="6">
        <f t="shared" si="6"/>
        <v>5510.96</v>
      </c>
      <c r="P24">
        <f t="shared" si="2"/>
        <v>5510.96</v>
      </c>
      <c r="Q24">
        <f t="shared" si="7"/>
        <v>0.14000000000032742</v>
      </c>
      <c r="R24" t="str">
        <f t="shared" si="8"/>
        <v>OK</v>
      </c>
    </row>
    <row r="25" spans="1:18" hidden="1">
      <c r="A25">
        <v>99</v>
      </c>
      <c r="B25" t="s">
        <v>32</v>
      </c>
      <c r="C25">
        <v>4</v>
      </c>
      <c r="D25" s="1">
        <v>40526.519999999997</v>
      </c>
      <c r="E25">
        <v>120000</v>
      </c>
      <c r="F25">
        <v>8137.17</v>
      </c>
      <c r="G25">
        <v>8137.17</v>
      </c>
      <c r="H25">
        <v>30</v>
      </c>
      <c r="I25">
        <v>1</v>
      </c>
      <c r="J25">
        <v>4</v>
      </c>
      <c r="K25" s="3">
        <f t="shared" si="3"/>
        <v>0.15</v>
      </c>
      <c r="L25" s="4">
        <v>40690</v>
      </c>
      <c r="M25" s="5">
        <f t="shared" si="4"/>
        <v>40526</v>
      </c>
      <c r="N25">
        <f t="shared" si="5"/>
        <v>165</v>
      </c>
      <c r="O25" s="6">
        <f t="shared" si="6"/>
        <v>8136.99</v>
      </c>
      <c r="P25">
        <f t="shared" si="2"/>
        <v>8136.99</v>
      </c>
      <c r="Q25">
        <f t="shared" si="7"/>
        <v>0.18000000000029104</v>
      </c>
      <c r="R25" t="str">
        <f t="shared" si="8"/>
        <v>OK</v>
      </c>
    </row>
    <row r="26" spans="1:18" hidden="1">
      <c r="A26">
        <v>103</v>
      </c>
      <c r="B26" t="s">
        <v>33</v>
      </c>
      <c r="C26">
        <v>4</v>
      </c>
      <c r="D26" s="1">
        <v>40527.519999999997</v>
      </c>
      <c r="E26">
        <v>25000</v>
      </c>
      <c r="F26">
        <v>1684.78</v>
      </c>
      <c r="G26">
        <v>1684.78</v>
      </c>
      <c r="H26">
        <v>30</v>
      </c>
      <c r="I26">
        <v>1</v>
      </c>
      <c r="J26">
        <v>4</v>
      </c>
      <c r="K26" s="3">
        <f t="shared" si="3"/>
        <v>0.15</v>
      </c>
      <c r="L26" s="4">
        <v>40690</v>
      </c>
      <c r="M26" s="5">
        <f t="shared" si="4"/>
        <v>40527</v>
      </c>
      <c r="N26">
        <f t="shared" si="5"/>
        <v>164</v>
      </c>
      <c r="O26" s="6">
        <f t="shared" si="6"/>
        <v>1684.93</v>
      </c>
      <c r="P26">
        <f t="shared" si="2"/>
        <v>1684.93</v>
      </c>
      <c r="Q26">
        <f t="shared" si="7"/>
        <v>-0.15000000000009095</v>
      </c>
      <c r="R26" t="str">
        <f t="shared" si="8"/>
        <v>OK</v>
      </c>
    </row>
    <row r="27" spans="1:18" hidden="1">
      <c r="A27">
        <v>104</v>
      </c>
      <c r="B27" t="s">
        <v>34</v>
      </c>
      <c r="C27">
        <v>6</v>
      </c>
      <c r="D27" s="1">
        <v>40555.519999999997</v>
      </c>
      <c r="E27">
        <v>20000</v>
      </c>
      <c r="F27">
        <v>1117.8399999999999</v>
      </c>
      <c r="G27">
        <v>1117.8399999999999</v>
      </c>
      <c r="H27">
        <v>30</v>
      </c>
      <c r="I27">
        <v>1</v>
      </c>
      <c r="J27">
        <v>6</v>
      </c>
      <c r="K27" s="3">
        <f t="shared" si="3"/>
        <v>0.15</v>
      </c>
      <c r="L27" s="4">
        <v>40690</v>
      </c>
      <c r="M27" s="5">
        <f t="shared" si="4"/>
        <v>40555</v>
      </c>
      <c r="N27">
        <f t="shared" si="5"/>
        <v>136</v>
      </c>
      <c r="O27" s="6">
        <f t="shared" si="6"/>
        <v>1117.81</v>
      </c>
      <c r="P27">
        <f t="shared" si="2"/>
        <v>1117.81</v>
      </c>
      <c r="Q27">
        <f t="shared" si="7"/>
        <v>2.9999999999972715E-2</v>
      </c>
      <c r="R27" t="str">
        <f t="shared" si="8"/>
        <v>OK</v>
      </c>
    </row>
    <row r="28" spans="1:18" hidden="1">
      <c r="A28">
        <v>106</v>
      </c>
      <c r="B28" t="s">
        <v>35</v>
      </c>
      <c r="C28">
        <v>3</v>
      </c>
      <c r="D28" s="1">
        <v>40546.519999999997</v>
      </c>
      <c r="E28">
        <v>30000</v>
      </c>
      <c r="F28">
        <v>1787.72</v>
      </c>
      <c r="G28">
        <v>1787.72</v>
      </c>
      <c r="H28">
        <v>30</v>
      </c>
      <c r="I28">
        <v>1</v>
      </c>
      <c r="J28">
        <v>3</v>
      </c>
      <c r="K28" s="3">
        <f t="shared" si="3"/>
        <v>0.15</v>
      </c>
      <c r="L28" s="4">
        <v>40690</v>
      </c>
      <c r="M28" s="5">
        <f t="shared" si="4"/>
        <v>40546</v>
      </c>
      <c r="N28">
        <f t="shared" si="5"/>
        <v>145</v>
      </c>
      <c r="O28" s="6">
        <f t="shared" si="6"/>
        <v>1787.67</v>
      </c>
      <c r="P28">
        <f t="shared" si="2"/>
        <v>1787.67</v>
      </c>
      <c r="Q28">
        <f t="shared" si="7"/>
        <v>4.9999999999954525E-2</v>
      </c>
      <c r="R28" t="str">
        <f t="shared" si="8"/>
        <v>OK</v>
      </c>
    </row>
    <row r="29" spans="1:18">
      <c r="A29">
        <v>107</v>
      </c>
      <c r="B29" t="s">
        <v>36</v>
      </c>
      <c r="C29">
        <v>4</v>
      </c>
      <c r="D29" s="1">
        <v>40528.519999999997</v>
      </c>
      <c r="E29">
        <v>4000</v>
      </c>
      <c r="F29">
        <v>266.39999999999998</v>
      </c>
      <c r="G29">
        <v>266.39999999999998</v>
      </c>
      <c r="H29">
        <v>152</v>
      </c>
      <c r="I29">
        <v>1</v>
      </c>
      <c r="J29">
        <v>4</v>
      </c>
      <c r="K29" s="3">
        <f t="shared" si="3"/>
        <v>0.15</v>
      </c>
      <c r="L29" s="4">
        <v>40690</v>
      </c>
      <c r="M29" s="5">
        <f t="shared" si="4"/>
        <v>40528</v>
      </c>
      <c r="N29">
        <f t="shared" si="5"/>
        <v>163</v>
      </c>
      <c r="O29" s="6">
        <f t="shared" si="6"/>
        <v>267.95</v>
      </c>
      <c r="P29">
        <f t="shared" si="2"/>
        <v>267.95</v>
      </c>
      <c r="Q29">
        <f t="shared" si="7"/>
        <v>-1.5500000000000114</v>
      </c>
      <c r="R29" t="str">
        <f t="shared" si="8"/>
        <v>ERR</v>
      </c>
    </row>
    <row r="30" spans="1:18" hidden="1">
      <c r="A30">
        <v>108</v>
      </c>
      <c r="B30" t="s">
        <v>37</v>
      </c>
      <c r="C30">
        <v>4</v>
      </c>
      <c r="D30" s="1">
        <v>40529.519999999997</v>
      </c>
      <c r="E30">
        <v>40000</v>
      </c>
      <c r="F30">
        <v>2663.07</v>
      </c>
      <c r="G30">
        <v>2663.07</v>
      </c>
      <c r="H30">
        <v>30</v>
      </c>
      <c r="I30">
        <v>1</v>
      </c>
      <c r="J30">
        <v>4</v>
      </c>
      <c r="K30" s="3">
        <f t="shared" si="3"/>
        <v>0.15</v>
      </c>
      <c r="L30" s="4">
        <v>40690</v>
      </c>
      <c r="M30" s="5">
        <f t="shared" si="4"/>
        <v>40529</v>
      </c>
      <c r="N30">
        <f t="shared" si="5"/>
        <v>162</v>
      </c>
      <c r="O30" s="6">
        <f t="shared" si="6"/>
        <v>2663.01</v>
      </c>
      <c r="P30">
        <f t="shared" si="2"/>
        <v>2663.01</v>
      </c>
      <c r="Q30">
        <f t="shared" si="7"/>
        <v>5.999999999994543E-2</v>
      </c>
      <c r="R30" t="str">
        <f t="shared" si="8"/>
        <v>OK</v>
      </c>
    </row>
    <row r="31" spans="1:18" hidden="1">
      <c r="A31">
        <v>111</v>
      </c>
      <c r="B31" t="s">
        <v>38</v>
      </c>
      <c r="C31">
        <v>6</v>
      </c>
      <c r="D31" s="1">
        <v>40555.519999999997</v>
      </c>
      <c r="E31">
        <v>11500</v>
      </c>
      <c r="F31">
        <v>642.97</v>
      </c>
      <c r="G31">
        <v>642.97</v>
      </c>
      <c r="H31">
        <v>53</v>
      </c>
      <c r="I31">
        <v>1</v>
      </c>
      <c r="J31">
        <v>6</v>
      </c>
      <c r="K31" s="3">
        <f t="shared" si="3"/>
        <v>0.15</v>
      </c>
      <c r="L31" s="4">
        <v>40690</v>
      </c>
      <c r="M31" s="5">
        <f t="shared" si="4"/>
        <v>40555</v>
      </c>
      <c r="N31">
        <f t="shared" si="5"/>
        <v>136</v>
      </c>
      <c r="O31" s="6">
        <f t="shared" si="6"/>
        <v>642.74</v>
      </c>
      <c r="P31">
        <f t="shared" si="2"/>
        <v>642.74</v>
      </c>
      <c r="Q31">
        <f t="shared" si="7"/>
        <v>0.23000000000001819</v>
      </c>
      <c r="R31" t="str">
        <f t="shared" si="8"/>
        <v>OK</v>
      </c>
    </row>
    <row r="32" spans="1:18" hidden="1">
      <c r="A32">
        <v>112</v>
      </c>
      <c r="B32" t="s">
        <v>39</v>
      </c>
      <c r="C32">
        <v>6</v>
      </c>
      <c r="D32" s="1">
        <v>40555.519999999997</v>
      </c>
      <c r="E32">
        <v>78000</v>
      </c>
      <c r="F32">
        <v>4359.2700000000004</v>
      </c>
      <c r="G32">
        <v>4359.2700000000004</v>
      </c>
      <c r="H32">
        <v>30</v>
      </c>
      <c r="I32">
        <v>1</v>
      </c>
      <c r="J32">
        <v>6</v>
      </c>
      <c r="K32" s="3">
        <f t="shared" si="3"/>
        <v>0.15</v>
      </c>
      <c r="L32" s="4">
        <v>40690</v>
      </c>
      <c r="M32" s="5">
        <f t="shared" si="4"/>
        <v>40555</v>
      </c>
      <c r="N32">
        <f t="shared" si="5"/>
        <v>136</v>
      </c>
      <c r="O32" s="6">
        <f t="shared" si="6"/>
        <v>4359.45</v>
      </c>
      <c r="P32">
        <f t="shared" si="2"/>
        <v>4359.45</v>
      </c>
      <c r="Q32">
        <f t="shared" si="7"/>
        <v>-0.17999999999938154</v>
      </c>
      <c r="R32" t="str">
        <f t="shared" si="8"/>
        <v>OK</v>
      </c>
    </row>
    <row r="33" spans="1:18" hidden="1">
      <c r="A33">
        <v>113</v>
      </c>
      <c r="B33" t="s">
        <v>40</v>
      </c>
      <c r="C33">
        <v>6</v>
      </c>
      <c r="D33" s="1">
        <v>40555.519999999997</v>
      </c>
      <c r="E33">
        <v>35000</v>
      </c>
      <c r="F33">
        <v>1956.03</v>
      </c>
      <c r="G33">
        <v>1956.03</v>
      </c>
      <c r="H33">
        <v>30</v>
      </c>
      <c r="I33">
        <v>1</v>
      </c>
      <c r="J33">
        <v>6</v>
      </c>
      <c r="K33" s="3">
        <f t="shared" si="3"/>
        <v>0.15</v>
      </c>
      <c r="L33" s="4">
        <v>40690</v>
      </c>
      <c r="M33" s="5">
        <f t="shared" si="4"/>
        <v>40555</v>
      </c>
      <c r="N33">
        <f t="shared" si="5"/>
        <v>136</v>
      </c>
      <c r="O33" s="6">
        <f t="shared" si="6"/>
        <v>1956.16</v>
      </c>
      <c r="P33">
        <f t="shared" si="2"/>
        <v>1956.16</v>
      </c>
      <c r="Q33">
        <f t="shared" si="7"/>
        <v>-0.13000000000010914</v>
      </c>
      <c r="R33" t="str">
        <f t="shared" si="8"/>
        <v>OK</v>
      </c>
    </row>
    <row r="34" spans="1:18" hidden="1">
      <c r="A34">
        <v>114</v>
      </c>
      <c r="B34" t="s">
        <v>41</v>
      </c>
      <c r="C34">
        <v>4</v>
      </c>
      <c r="D34" s="1">
        <v>40529.519999999997</v>
      </c>
      <c r="E34">
        <v>28000</v>
      </c>
      <c r="F34">
        <v>1864.23</v>
      </c>
      <c r="G34">
        <v>1864.23</v>
      </c>
      <c r="H34">
        <v>30</v>
      </c>
      <c r="I34">
        <v>1</v>
      </c>
      <c r="J34">
        <v>4</v>
      </c>
      <c r="K34" s="3">
        <f t="shared" si="3"/>
        <v>0.15</v>
      </c>
      <c r="L34" s="4">
        <v>40690</v>
      </c>
      <c r="M34" s="5">
        <f t="shared" si="4"/>
        <v>40529</v>
      </c>
      <c r="N34">
        <f t="shared" si="5"/>
        <v>162</v>
      </c>
      <c r="O34" s="6">
        <f t="shared" si="6"/>
        <v>1864.11</v>
      </c>
      <c r="P34">
        <f t="shared" si="2"/>
        <v>1864.11</v>
      </c>
      <c r="Q34">
        <f t="shared" si="7"/>
        <v>0.12000000000011823</v>
      </c>
      <c r="R34" t="str">
        <f t="shared" si="8"/>
        <v>OK</v>
      </c>
    </row>
    <row r="35" spans="1:18" hidden="1">
      <c r="A35">
        <v>115</v>
      </c>
      <c r="B35" t="s">
        <v>42</v>
      </c>
      <c r="C35">
        <v>3</v>
      </c>
      <c r="D35" s="1">
        <v>40548.519999999997</v>
      </c>
      <c r="E35">
        <v>15000</v>
      </c>
      <c r="F35">
        <v>881.26</v>
      </c>
      <c r="G35">
        <v>881.26</v>
      </c>
      <c r="H35">
        <v>42</v>
      </c>
      <c r="I35">
        <v>1</v>
      </c>
      <c r="J35">
        <v>3</v>
      </c>
      <c r="K35" s="3">
        <f t="shared" si="3"/>
        <v>0.15</v>
      </c>
      <c r="L35" s="4">
        <v>40690</v>
      </c>
      <c r="M35" s="5">
        <f t="shared" si="4"/>
        <v>40548</v>
      </c>
      <c r="N35">
        <f t="shared" si="5"/>
        <v>143</v>
      </c>
      <c r="O35" s="6">
        <f t="shared" si="6"/>
        <v>881.51</v>
      </c>
      <c r="P35">
        <f t="shared" si="2"/>
        <v>881.51</v>
      </c>
      <c r="Q35">
        <f t="shared" si="7"/>
        <v>-0.25</v>
      </c>
      <c r="R35" t="str">
        <f t="shared" si="8"/>
        <v>OK</v>
      </c>
    </row>
    <row r="36" spans="1:18" hidden="1">
      <c r="A36">
        <v>116</v>
      </c>
      <c r="B36" t="s">
        <v>43</v>
      </c>
      <c r="C36">
        <v>3</v>
      </c>
      <c r="D36" s="1">
        <v>40548.519999999997</v>
      </c>
      <c r="E36">
        <v>66000</v>
      </c>
      <c r="F36">
        <v>3878.51</v>
      </c>
      <c r="G36">
        <v>3878.51</v>
      </c>
      <c r="H36">
        <v>30</v>
      </c>
      <c r="I36">
        <v>1</v>
      </c>
      <c r="J36">
        <v>3</v>
      </c>
      <c r="K36" s="3">
        <f t="shared" si="3"/>
        <v>0.15</v>
      </c>
      <c r="L36" s="4">
        <v>40690</v>
      </c>
      <c r="M36" s="5">
        <f t="shared" si="4"/>
        <v>40548</v>
      </c>
      <c r="N36">
        <f t="shared" si="5"/>
        <v>143</v>
      </c>
      <c r="O36" s="6">
        <f t="shared" si="6"/>
        <v>3878.63</v>
      </c>
      <c r="P36">
        <f t="shared" si="2"/>
        <v>3878.63</v>
      </c>
      <c r="Q36">
        <f t="shared" si="7"/>
        <v>-0.11999999999989086</v>
      </c>
      <c r="R36" t="str">
        <f t="shared" si="8"/>
        <v>OK</v>
      </c>
    </row>
    <row r="37" spans="1:18" hidden="1">
      <c r="A37">
        <v>118</v>
      </c>
      <c r="B37" t="s">
        <v>44</v>
      </c>
      <c r="C37">
        <v>3</v>
      </c>
      <c r="D37" s="1">
        <v>40548.519999999997</v>
      </c>
      <c r="E37">
        <v>30000</v>
      </c>
      <c r="F37">
        <v>1763.06</v>
      </c>
      <c r="G37">
        <v>1763.06</v>
      </c>
      <c r="H37">
        <v>30</v>
      </c>
      <c r="I37">
        <v>1</v>
      </c>
      <c r="J37">
        <v>3</v>
      </c>
      <c r="K37" s="3">
        <f t="shared" si="3"/>
        <v>0.15</v>
      </c>
      <c r="L37" s="4">
        <v>40690</v>
      </c>
      <c r="M37" s="5">
        <f t="shared" si="4"/>
        <v>40548</v>
      </c>
      <c r="N37">
        <f t="shared" si="5"/>
        <v>143</v>
      </c>
      <c r="O37" s="6">
        <f t="shared" si="6"/>
        <v>1763.01</v>
      </c>
      <c r="P37">
        <f t="shared" si="2"/>
        <v>1763.01</v>
      </c>
      <c r="Q37">
        <f t="shared" si="7"/>
        <v>4.9999999999954525E-2</v>
      </c>
      <c r="R37" t="str">
        <f t="shared" si="8"/>
        <v>OK</v>
      </c>
    </row>
    <row r="38" spans="1:18" hidden="1">
      <c r="A38">
        <v>120</v>
      </c>
      <c r="B38" t="s">
        <v>45</v>
      </c>
      <c r="C38">
        <v>3</v>
      </c>
      <c r="D38" s="1">
        <v>40549.519999999997</v>
      </c>
      <c r="E38">
        <v>31500</v>
      </c>
      <c r="F38">
        <v>1838.4</v>
      </c>
      <c r="G38">
        <v>1838.4</v>
      </c>
      <c r="H38">
        <v>30</v>
      </c>
      <c r="I38">
        <v>1</v>
      </c>
      <c r="J38">
        <v>3</v>
      </c>
      <c r="K38" s="3">
        <f t="shared" si="3"/>
        <v>0.15</v>
      </c>
      <c r="L38" s="4">
        <v>40690</v>
      </c>
      <c r="M38" s="5">
        <f t="shared" si="4"/>
        <v>40549</v>
      </c>
      <c r="N38">
        <f t="shared" si="5"/>
        <v>142</v>
      </c>
      <c r="O38" s="6">
        <f t="shared" si="6"/>
        <v>1838.22</v>
      </c>
      <c r="P38">
        <f t="shared" si="2"/>
        <v>1838.22</v>
      </c>
      <c r="Q38">
        <f t="shared" si="7"/>
        <v>0.18000000000006366</v>
      </c>
      <c r="R38" t="str">
        <f t="shared" si="8"/>
        <v>OK</v>
      </c>
    </row>
    <row r="39" spans="1:18" hidden="1">
      <c r="A39">
        <v>121</v>
      </c>
      <c r="B39" t="s">
        <v>46</v>
      </c>
      <c r="C39">
        <v>4</v>
      </c>
      <c r="D39" s="1">
        <v>40533.519999999997</v>
      </c>
      <c r="E39">
        <v>61000</v>
      </c>
      <c r="F39">
        <v>3960.88</v>
      </c>
      <c r="G39">
        <v>3960.88</v>
      </c>
      <c r="H39">
        <v>30</v>
      </c>
      <c r="I39">
        <v>1</v>
      </c>
      <c r="J39">
        <v>4</v>
      </c>
      <c r="K39" s="3">
        <f t="shared" si="3"/>
        <v>0.15</v>
      </c>
      <c r="L39" s="4">
        <v>40690</v>
      </c>
      <c r="M39" s="5">
        <f t="shared" si="4"/>
        <v>40533</v>
      </c>
      <c r="N39">
        <f t="shared" si="5"/>
        <v>158</v>
      </c>
      <c r="O39" s="6">
        <f t="shared" si="6"/>
        <v>3960.82</v>
      </c>
      <c r="P39">
        <f t="shared" si="2"/>
        <v>3960.82</v>
      </c>
      <c r="Q39">
        <f t="shared" si="7"/>
        <v>5.999999999994543E-2</v>
      </c>
      <c r="R39" t="str">
        <f t="shared" si="8"/>
        <v>OK</v>
      </c>
    </row>
    <row r="40" spans="1:18" hidden="1">
      <c r="A40">
        <v>123</v>
      </c>
      <c r="B40" t="s">
        <v>47</v>
      </c>
      <c r="C40">
        <v>3</v>
      </c>
      <c r="D40" s="1">
        <v>40549.519999999997</v>
      </c>
      <c r="E40">
        <v>12000</v>
      </c>
      <c r="F40">
        <v>700.19</v>
      </c>
      <c r="G40">
        <v>700.19</v>
      </c>
      <c r="H40">
        <v>52</v>
      </c>
      <c r="I40">
        <v>1</v>
      </c>
      <c r="J40">
        <v>3</v>
      </c>
      <c r="K40" s="3">
        <f t="shared" si="3"/>
        <v>0.15</v>
      </c>
      <c r="L40" s="4">
        <v>40690</v>
      </c>
      <c r="M40" s="5">
        <f t="shared" si="4"/>
        <v>40549</v>
      </c>
      <c r="N40">
        <f t="shared" si="5"/>
        <v>142</v>
      </c>
      <c r="O40" s="6">
        <f t="shared" si="6"/>
        <v>700.27</v>
      </c>
      <c r="P40">
        <f t="shared" si="2"/>
        <v>700.27</v>
      </c>
      <c r="Q40">
        <f t="shared" si="7"/>
        <v>-7.999999999992724E-2</v>
      </c>
      <c r="R40" t="str">
        <f t="shared" si="8"/>
        <v>OK</v>
      </c>
    </row>
    <row r="41" spans="1:18" hidden="1">
      <c r="A41">
        <v>125</v>
      </c>
      <c r="B41" t="s">
        <v>48</v>
      </c>
      <c r="C41">
        <v>3</v>
      </c>
      <c r="D41" s="1">
        <v>40549.519999999997</v>
      </c>
      <c r="E41">
        <v>33500</v>
      </c>
      <c r="F41">
        <v>1955.04</v>
      </c>
      <c r="G41">
        <v>1955.04</v>
      </c>
      <c r="H41">
        <v>30</v>
      </c>
      <c r="I41">
        <v>1</v>
      </c>
      <c r="J41">
        <v>3</v>
      </c>
      <c r="K41" s="3">
        <f t="shared" si="3"/>
        <v>0.15</v>
      </c>
      <c r="L41" s="4">
        <v>40690</v>
      </c>
      <c r="M41" s="5">
        <f t="shared" si="4"/>
        <v>40549</v>
      </c>
      <c r="N41">
        <f t="shared" si="5"/>
        <v>142</v>
      </c>
      <c r="O41" s="6">
        <f t="shared" si="6"/>
        <v>1954.93</v>
      </c>
      <c r="P41">
        <f t="shared" si="2"/>
        <v>1954.93</v>
      </c>
      <c r="Q41">
        <f t="shared" si="7"/>
        <v>0.10999999999989996</v>
      </c>
      <c r="R41" t="str">
        <f t="shared" si="8"/>
        <v>OK</v>
      </c>
    </row>
    <row r="42" spans="1:18" hidden="1">
      <c r="A42">
        <v>126</v>
      </c>
      <c r="B42" t="s">
        <v>49</v>
      </c>
      <c r="C42">
        <v>3</v>
      </c>
      <c r="D42" s="1">
        <v>40549.519999999997</v>
      </c>
      <c r="E42">
        <v>11000</v>
      </c>
      <c r="F42">
        <v>641.89</v>
      </c>
      <c r="G42">
        <v>641.89</v>
      </c>
      <c r="H42">
        <v>57</v>
      </c>
      <c r="I42">
        <v>1</v>
      </c>
      <c r="J42">
        <v>3</v>
      </c>
      <c r="K42" s="3">
        <f t="shared" si="3"/>
        <v>0.15</v>
      </c>
      <c r="L42" s="4">
        <v>40690</v>
      </c>
      <c r="M42" s="5">
        <f t="shared" si="4"/>
        <v>40549</v>
      </c>
      <c r="N42">
        <f t="shared" si="5"/>
        <v>142</v>
      </c>
      <c r="O42" s="6">
        <f t="shared" si="6"/>
        <v>641.91999999999996</v>
      </c>
      <c r="P42">
        <f t="shared" si="2"/>
        <v>641.91999999999996</v>
      </c>
      <c r="Q42">
        <f t="shared" si="7"/>
        <v>-2.9999999999972715E-2</v>
      </c>
      <c r="R42" t="str">
        <f t="shared" si="8"/>
        <v>OK</v>
      </c>
    </row>
    <row r="43" spans="1:18" hidden="1">
      <c r="A43">
        <v>127</v>
      </c>
      <c r="B43" t="s">
        <v>50</v>
      </c>
      <c r="C43">
        <v>3</v>
      </c>
      <c r="D43" s="1">
        <v>40549.519999999997</v>
      </c>
      <c r="E43">
        <v>65000</v>
      </c>
      <c r="F43">
        <v>3793.06</v>
      </c>
      <c r="G43">
        <v>3793.06</v>
      </c>
      <c r="H43">
        <v>30</v>
      </c>
      <c r="I43">
        <v>1</v>
      </c>
      <c r="J43">
        <v>3</v>
      </c>
      <c r="K43" s="3">
        <f t="shared" si="3"/>
        <v>0.15</v>
      </c>
      <c r="L43" s="4">
        <v>40690</v>
      </c>
      <c r="M43" s="5">
        <f t="shared" si="4"/>
        <v>40549</v>
      </c>
      <c r="N43">
        <f t="shared" si="5"/>
        <v>142</v>
      </c>
      <c r="O43" s="6">
        <f t="shared" si="6"/>
        <v>3793.15</v>
      </c>
      <c r="P43">
        <f t="shared" si="2"/>
        <v>3793.15</v>
      </c>
      <c r="Q43">
        <f t="shared" si="7"/>
        <v>-9.0000000000145519E-2</v>
      </c>
      <c r="R43" t="str">
        <f t="shared" si="8"/>
        <v>OK</v>
      </c>
    </row>
    <row r="44" spans="1:18" hidden="1">
      <c r="A44">
        <v>131</v>
      </c>
      <c r="B44" t="s">
        <v>51</v>
      </c>
      <c r="C44">
        <v>3</v>
      </c>
      <c r="D44" s="1">
        <v>40549.519999999997</v>
      </c>
      <c r="E44">
        <v>20000</v>
      </c>
      <c r="F44">
        <v>1167.17</v>
      </c>
      <c r="G44">
        <v>1167.17</v>
      </c>
      <c r="H44">
        <v>32</v>
      </c>
      <c r="I44">
        <v>1</v>
      </c>
      <c r="J44">
        <v>3</v>
      </c>
      <c r="K44" s="3">
        <f t="shared" si="3"/>
        <v>0.15</v>
      </c>
      <c r="L44" s="4">
        <v>40690</v>
      </c>
      <c r="M44" s="5">
        <f t="shared" si="4"/>
        <v>40549</v>
      </c>
      <c r="N44">
        <f t="shared" si="5"/>
        <v>142</v>
      </c>
      <c r="O44" s="6">
        <f t="shared" si="6"/>
        <v>1167.1199999999999</v>
      </c>
      <c r="P44">
        <f t="shared" si="2"/>
        <v>1167.1199999999999</v>
      </c>
      <c r="Q44">
        <f t="shared" si="7"/>
        <v>5.0000000000181899E-2</v>
      </c>
      <c r="R44" t="str">
        <f t="shared" si="8"/>
        <v>OK</v>
      </c>
    </row>
    <row r="45" spans="1:18" hidden="1">
      <c r="A45">
        <v>132</v>
      </c>
      <c r="B45" t="s">
        <v>52</v>
      </c>
      <c r="C45">
        <v>4</v>
      </c>
      <c r="D45" s="1">
        <v>40536.519999999997</v>
      </c>
      <c r="E45">
        <v>60000</v>
      </c>
      <c r="F45">
        <v>3822.01</v>
      </c>
      <c r="G45">
        <v>3822.01</v>
      </c>
      <c r="H45">
        <v>30</v>
      </c>
      <c r="I45">
        <v>1</v>
      </c>
      <c r="J45">
        <v>4</v>
      </c>
      <c r="K45" s="3">
        <f t="shared" si="3"/>
        <v>0.15</v>
      </c>
      <c r="L45" s="4">
        <v>40690</v>
      </c>
      <c r="M45" s="5">
        <f t="shared" si="4"/>
        <v>40536</v>
      </c>
      <c r="N45">
        <f t="shared" si="5"/>
        <v>155</v>
      </c>
      <c r="O45" s="6">
        <f t="shared" si="6"/>
        <v>3821.92</v>
      </c>
      <c r="P45">
        <f t="shared" si="2"/>
        <v>3821.92</v>
      </c>
      <c r="Q45">
        <f t="shared" si="7"/>
        <v>9.0000000000145519E-2</v>
      </c>
      <c r="R45" t="str">
        <f t="shared" si="8"/>
        <v>OK</v>
      </c>
    </row>
    <row r="46" spans="1:18" hidden="1">
      <c r="A46">
        <v>135</v>
      </c>
      <c r="B46" t="s">
        <v>53</v>
      </c>
      <c r="C46">
        <v>4</v>
      </c>
      <c r="D46" s="1">
        <v>40536.519999999997</v>
      </c>
      <c r="E46">
        <v>9500</v>
      </c>
      <c r="F46">
        <v>604.9</v>
      </c>
      <c r="G46">
        <v>604.9</v>
      </c>
      <c r="H46">
        <v>64</v>
      </c>
      <c r="I46">
        <v>1</v>
      </c>
      <c r="J46">
        <v>4</v>
      </c>
      <c r="K46" s="3">
        <f t="shared" si="3"/>
        <v>0.15</v>
      </c>
      <c r="L46" s="4">
        <v>40690</v>
      </c>
      <c r="M46" s="5">
        <f t="shared" si="4"/>
        <v>40536</v>
      </c>
      <c r="N46">
        <f t="shared" si="5"/>
        <v>155</v>
      </c>
      <c r="O46" s="6">
        <f t="shared" si="6"/>
        <v>605.14</v>
      </c>
      <c r="P46">
        <f t="shared" si="2"/>
        <v>605.14</v>
      </c>
      <c r="Q46">
        <f t="shared" si="7"/>
        <v>-0.24000000000000909</v>
      </c>
      <c r="R46" t="str">
        <f t="shared" si="8"/>
        <v>OK</v>
      </c>
    </row>
    <row r="47" spans="1:18">
      <c r="A47">
        <v>136</v>
      </c>
      <c r="B47" t="s">
        <v>54</v>
      </c>
      <c r="C47">
        <v>4</v>
      </c>
      <c r="D47" s="1">
        <v>40536.519999999997</v>
      </c>
      <c r="E47">
        <v>5000</v>
      </c>
      <c r="F47">
        <v>315.60000000000002</v>
      </c>
      <c r="G47">
        <v>315.60000000000002</v>
      </c>
      <c r="H47">
        <v>122</v>
      </c>
      <c r="I47">
        <v>1</v>
      </c>
      <c r="J47">
        <v>4</v>
      </c>
      <c r="K47" s="3">
        <f t="shared" si="3"/>
        <v>0.15</v>
      </c>
      <c r="L47" s="4">
        <v>40690</v>
      </c>
      <c r="M47" s="5">
        <f t="shared" si="4"/>
        <v>40536</v>
      </c>
      <c r="N47">
        <f t="shared" si="5"/>
        <v>155</v>
      </c>
      <c r="O47" s="6">
        <f t="shared" si="6"/>
        <v>318.49</v>
      </c>
      <c r="P47">
        <f t="shared" si="2"/>
        <v>318.49</v>
      </c>
      <c r="Q47">
        <f t="shared" si="7"/>
        <v>-2.8899999999999864</v>
      </c>
      <c r="R47" t="str">
        <f t="shared" si="8"/>
        <v>ERR</v>
      </c>
    </row>
    <row r="48" spans="1:18" hidden="1">
      <c r="A48">
        <v>137</v>
      </c>
      <c r="B48" t="s">
        <v>55</v>
      </c>
      <c r="C48">
        <v>3</v>
      </c>
      <c r="D48" s="1">
        <v>40550.519999999997</v>
      </c>
      <c r="E48">
        <v>9800</v>
      </c>
      <c r="F48">
        <v>568.01</v>
      </c>
      <c r="G48">
        <v>568.01</v>
      </c>
      <c r="H48">
        <v>64</v>
      </c>
      <c r="I48">
        <v>1</v>
      </c>
      <c r="J48">
        <v>3</v>
      </c>
      <c r="K48" s="3">
        <f t="shared" si="3"/>
        <v>0.15</v>
      </c>
      <c r="L48" s="4">
        <v>40690</v>
      </c>
      <c r="M48" s="5">
        <f t="shared" si="4"/>
        <v>40550</v>
      </c>
      <c r="N48">
        <f t="shared" si="5"/>
        <v>141</v>
      </c>
      <c r="O48" s="6">
        <f t="shared" si="6"/>
        <v>567.86</v>
      </c>
      <c r="P48">
        <f t="shared" si="2"/>
        <v>567.86</v>
      </c>
      <c r="Q48">
        <f t="shared" si="7"/>
        <v>0.14999999999997726</v>
      </c>
      <c r="R48" t="str">
        <f t="shared" si="8"/>
        <v>OK</v>
      </c>
    </row>
    <row r="49" spans="1:18" hidden="1">
      <c r="A49">
        <v>140</v>
      </c>
      <c r="B49" t="s">
        <v>56</v>
      </c>
      <c r="C49">
        <v>3</v>
      </c>
      <c r="D49" s="1">
        <v>40553.519999999997</v>
      </c>
      <c r="E49">
        <v>45000</v>
      </c>
      <c r="F49">
        <v>2551.94</v>
      </c>
      <c r="G49">
        <v>2551.94</v>
      </c>
      <c r="H49">
        <v>30</v>
      </c>
      <c r="I49">
        <v>1</v>
      </c>
      <c r="J49">
        <v>3</v>
      </c>
      <c r="K49" s="3">
        <f t="shared" si="3"/>
        <v>0.15</v>
      </c>
      <c r="L49" s="4">
        <v>40690</v>
      </c>
      <c r="M49" s="5">
        <f t="shared" si="4"/>
        <v>40553</v>
      </c>
      <c r="N49">
        <f t="shared" si="5"/>
        <v>138</v>
      </c>
      <c r="O49" s="6">
        <f t="shared" si="6"/>
        <v>2552.0500000000002</v>
      </c>
      <c r="P49">
        <f t="shared" si="2"/>
        <v>2552.0500000000002</v>
      </c>
      <c r="Q49">
        <f t="shared" si="7"/>
        <v>-0.11000000000012733</v>
      </c>
      <c r="R49" t="str">
        <f t="shared" si="8"/>
        <v>OK</v>
      </c>
    </row>
    <row r="50" spans="1:18" hidden="1">
      <c r="A50">
        <v>141</v>
      </c>
      <c r="B50" t="s">
        <v>57</v>
      </c>
      <c r="C50">
        <v>3</v>
      </c>
      <c r="D50" s="1">
        <v>40553.519999999997</v>
      </c>
      <c r="E50">
        <v>70000</v>
      </c>
      <c r="F50">
        <v>3969.97</v>
      </c>
      <c r="G50">
        <v>3969.97</v>
      </c>
      <c r="H50">
        <v>30</v>
      </c>
      <c r="I50">
        <v>1</v>
      </c>
      <c r="J50">
        <v>3</v>
      </c>
      <c r="K50" s="3">
        <f t="shared" si="3"/>
        <v>0.15</v>
      </c>
      <c r="L50" s="4">
        <v>40690</v>
      </c>
      <c r="M50" s="5">
        <f t="shared" si="4"/>
        <v>40553</v>
      </c>
      <c r="N50">
        <f t="shared" si="5"/>
        <v>138</v>
      </c>
      <c r="O50" s="6">
        <f t="shared" si="6"/>
        <v>3969.86</v>
      </c>
      <c r="P50">
        <f t="shared" si="2"/>
        <v>3969.86</v>
      </c>
      <c r="Q50">
        <f t="shared" si="7"/>
        <v>0.10999999999967258</v>
      </c>
      <c r="R50" t="str">
        <f t="shared" si="8"/>
        <v>OK</v>
      </c>
    </row>
    <row r="51" spans="1:18" hidden="1">
      <c r="A51">
        <v>147</v>
      </c>
      <c r="B51" t="s">
        <v>58</v>
      </c>
      <c r="C51">
        <v>4</v>
      </c>
      <c r="D51" s="1">
        <v>40539.519999999997</v>
      </c>
      <c r="E51">
        <v>11000</v>
      </c>
      <c r="F51">
        <v>687.09</v>
      </c>
      <c r="G51">
        <v>687.09</v>
      </c>
      <c r="H51">
        <v>55</v>
      </c>
      <c r="I51">
        <v>1</v>
      </c>
      <c r="J51">
        <v>4</v>
      </c>
      <c r="K51" s="3">
        <f t="shared" si="3"/>
        <v>0.15</v>
      </c>
      <c r="L51" s="4">
        <v>40690</v>
      </c>
      <c r="M51" s="5">
        <f t="shared" si="4"/>
        <v>40539</v>
      </c>
      <c r="N51">
        <f t="shared" si="5"/>
        <v>152</v>
      </c>
      <c r="O51" s="6">
        <f t="shared" si="6"/>
        <v>687.12</v>
      </c>
      <c r="P51">
        <f t="shared" si="2"/>
        <v>687.12</v>
      </c>
      <c r="Q51">
        <f t="shared" si="7"/>
        <v>-2.9999999999972715E-2</v>
      </c>
      <c r="R51" t="str">
        <f t="shared" si="8"/>
        <v>OK</v>
      </c>
    </row>
    <row r="52" spans="1:18" hidden="1">
      <c r="A52">
        <v>148</v>
      </c>
      <c r="B52" t="s">
        <v>59</v>
      </c>
      <c r="C52">
        <v>3</v>
      </c>
      <c r="D52" s="1">
        <v>40553.519999999997</v>
      </c>
      <c r="E52">
        <v>84000</v>
      </c>
      <c r="F52">
        <v>4763.82</v>
      </c>
      <c r="G52">
        <v>4763.82</v>
      </c>
      <c r="H52">
        <v>30</v>
      </c>
      <c r="I52">
        <v>1</v>
      </c>
      <c r="J52">
        <v>3</v>
      </c>
      <c r="K52" s="3">
        <f t="shared" si="3"/>
        <v>0.15</v>
      </c>
      <c r="L52" s="4">
        <v>40690</v>
      </c>
      <c r="M52" s="5">
        <f t="shared" si="4"/>
        <v>40553</v>
      </c>
      <c r="N52">
        <f t="shared" si="5"/>
        <v>138</v>
      </c>
      <c r="O52" s="6">
        <f t="shared" si="6"/>
        <v>4763.84</v>
      </c>
      <c r="P52">
        <f t="shared" si="2"/>
        <v>4763.84</v>
      </c>
      <c r="Q52">
        <f t="shared" si="7"/>
        <v>-2.0000000000436557E-2</v>
      </c>
      <c r="R52" t="str">
        <f t="shared" si="8"/>
        <v>OK</v>
      </c>
    </row>
    <row r="53" spans="1:18" hidden="1">
      <c r="A53">
        <v>149</v>
      </c>
      <c r="B53" t="s">
        <v>60</v>
      </c>
      <c r="C53">
        <v>4</v>
      </c>
      <c r="D53" s="1">
        <v>40539.519999999997</v>
      </c>
      <c r="E53">
        <v>120000</v>
      </c>
      <c r="F53">
        <v>7496.07</v>
      </c>
      <c r="G53">
        <v>7496.07</v>
      </c>
      <c r="H53">
        <v>30</v>
      </c>
      <c r="I53">
        <v>1</v>
      </c>
      <c r="J53">
        <v>4</v>
      </c>
      <c r="K53" s="3">
        <f t="shared" si="3"/>
        <v>0.15</v>
      </c>
      <c r="L53" s="4">
        <v>40690</v>
      </c>
      <c r="M53" s="5">
        <f t="shared" si="4"/>
        <v>40539</v>
      </c>
      <c r="N53">
        <f t="shared" si="5"/>
        <v>152</v>
      </c>
      <c r="O53" s="6">
        <f t="shared" si="6"/>
        <v>7495.89</v>
      </c>
      <c r="P53">
        <f t="shared" si="2"/>
        <v>7495.89</v>
      </c>
      <c r="Q53">
        <f t="shared" si="7"/>
        <v>0.17999999999938154</v>
      </c>
      <c r="R53" t="str">
        <f t="shared" si="8"/>
        <v>OK</v>
      </c>
    </row>
    <row r="54" spans="1:18" hidden="1">
      <c r="A54">
        <v>150</v>
      </c>
      <c r="B54" t="s">
        <v>61</v>
      </c>
      <c r="C54">
        <v>4</v>
      </c>
      <c r="D54" s="1">
        <v>40540.519999999997</v>
      </c>
      <c r="E54">
        <v>94000</v>
      </c>
      <c r="F54">
        <v>5833.15</v>
      </c>
      <c r="G54">
        <v>5833.15</v>
      </c>
      <c r="H54">
        <v>30</v>
      </c>
      <c r="I54">
        <v>1</v>
      </c>
      <c r="J54">
        <v>4</v>
      </c>
      <c r="K54" s="3">
        <f t="shared" si="3"/>
        <v>0.15</v>
      </c>
      <c r="L54" s="4">
        <v>40690</v>
      </c>
      <c r="M54" s="5">
        <f t="shared" si="4"/>
        <v>40540</v>
      </c>
      <c r="N54">
        <f t="shared" si="5"/>
        <v>151</v>
      </c>
      <c r="O54" s="6">
        <f t="shared" si="6"/>
        <v>5833.15</v>
      </c>
      <c r="P54">
        <f t="shared" si="2"/>
        <v>5833.15</v>
      </c>
      <c r="Q54">
        <f t="shared" si="7"/>
        <v>0</v>
      </c>
      <c r="R54" t="str">
        <f t="shared" si="8"/>
        <v>OK</v>
      </c>
    </row>
    <row r="55" spans="1:18" hidden="1">
      <c r="A55">
        <v>153</v>
      </c>
      <c r="B55" t="s">
        <v>62</v>
      </c>
      <c r="C55">
        <v>4</v>
      </c>
      <c r="D55" s="1">
        <v>40540.519999999997</v>
      </c>
      <c r="E55">
        <v>273000</v>
      </c>
      <c r="F55">
        <v>16940.89</v>
      </c>
      <c r="G55">
        <v>16940.89</v>
      </c>
      <c r="H55">
        <v>30</v>
      </c>
      <c r="I55">
        <v>1</v>
      </c>
      <c r="J55">
        <v>4</v>
      </c>
      <c r="K55" s="3">
        <f t="shared" si="3"/>
        <v>0.15</v>
      </c>
      <c r="L55" s="4">
        <v>40690</v>
      </c>
      <c r="M55" s="5">
        <f t="shared" si="4"/>
        <v>40540</v>
      </c>
      <c r="N55">
        <f t="shared" si="5"/>
        <v>151</v>
      </c>
      <c r="O55" s="6">
        <f t="shared" si="6"/>
        <v>16940.96</v>
      </c>
      <c r="P55">
        <f t="shared" si="2"/>
        <v>16940.96</v>
      </c>
      <c r="Q55">
        <f t="shared" si="7"/>
        <v>-6.9999999999708962E-2</v>
      </c>
      <c r="R55" t="str">
        <f t="shared" si="8"/>
        <v>OK</v>
      </c>
    </row>
    <row r="56" spans="1:18" hidden="1">
      <c r="A56">
        <v>156</v>
      </c>
      <c r="B56" t="s">
        <v>63</v>
      </c>
      <c r="C56">
        <v>4</v>
      </c>
      <c r="D56" s="1">
        <v>40540.519999999997</v>
      </c>
      <c r="E56">
        <v>65000</v>
      </c>
      <c r="F56">
        <v>4033.48</v>
      </c>
      <c r="G56">
        <v>4033.48</v>
      </c>
      <c r="H56">
        <v>30</v>
      </c>
      <c r="I56">
        <v>1</v>
      </c>
      <c r="J56">
        <v>4</v>
      </c>
      <c r="K56" s="3">
        <f t="shared" si="3"/>
        <v>0.15</v>
      </c>
      <c r="L56" s="4">
        <v>40690</v>
      </c>
      <c r="M56" s="5">
        <f t="shared" si="4"/>
        <v>40540</v>
      </c>
      <c r="N56">
        <f t="shared" si="5"/>
        <v>151</v>
      </c>
      <c r="O56" s="6">
        <f t="shared" si="6"/>
        <v>4033.56</v>
      </c>
      <c r="P56">
        <f t="shared" si="2"/>
        <v>4033.56</v>
      </c>
      <c r="Q56">
        <f t="shared" si="7"/>
        <v>-7.999999999992724E-2</v>
      </c>
      <c r="R56" t="str">
        <f t="shared" si="8"/>
        <v>OK</v>
      </c>
    </row>
    <row r="57" spans="1:18" hidden="1">
      <c r="A57">
        <v>157</v>
      </c>
      <c r="B57" t="s">
        <v>64</v>
      </c>
      <c r="C57">
        <v>3</v>
      </c>
      <c r="D57" s="1">
        <v>40554.519999999997</v>
      </c>
      <c r="E57">
        <v>7500</v>
      </c>
      <c r="F57">
        <v>422.18</v>
      </c>
      <c r="G57">
        <v>422.18</v>
      </c>
      <c r="H57">
        <v>83</v>
      </c>
      <c r="I57">
        <v>1</v>
      </c>
      <c r="J57">
        <v>3</v>
      </c>
      <c r="K57" s="3">
        <f t="shared" si="3"/>
        <v>0.15</v>
      </c>
      <c r="L57" s="4">
        <v>40690</v>
      </c>
      <c r="M57" s="5">
        <f t="shared" si="4"/>
        <v>40554</v>
      </c>
      <c r="N57">
        <f t="shared" si="5"/>
        <v>137</v>
      </c>
      <c r="O57" s="6">
        <f t="shared" si="6"/>
        <v>422.26</v>
      </c>
      <c r="P57">
        <f t="shared" si="2"/>
        <v>422.26</v>
      </c>
      <c r="Q57">
        <f t="shared" si="7"/>
        <v>-7.9999999999984084E-2</v>
      </c>
      <c r="R57" t="str">
        <f t="shared" si="8"/>
        <v>OK</v>
      </c>
    </row>
    <row r="58" spans="1:18" hidden="1">
      <c r="A58">
        <v>158</v>
      </c>
      <c r="B58" t="s">
        <v>65</v>
      </c>
      <c r="C58">
        <v>5</v>
      </c>
      <c r="D58" s="1">
        <v>40557.519999999997</v>
      </c>
      <c r="E58">
        <v>20000</v>
      </c>
      <c r="F58">
        <v>1101.4000000000001</v>
      </c>
      <c r="G58">
        <v>1101.4000000000001</v>
      </c>
      <c r="H58">
        <v>30</v>
      </c>
      <c r="I58">
        <v>1</v>
      </c>
      <c r="J58">
        <v>5</v>
      </c>
      <c r="K58" s="3">
        <f t="shared" si="3"/>
        <v>0.15</v>
      </c>
      <c r="L58" s="4">
        <v>40690</v>
      </c>
      <c r="M58" s="5">
        <f t="shared" si="4"/>
        <v>40557</v>
      </c>
      <c r="N58">
        <f t="shared" si="5"/>
        <v>134</v>
      </c>
      <c r="O58" s="6">
        <f t="shared" si="6"/>
        <v>1101.3699999999999</v>
      </c>
      <c r="P58">
        <f t="shared" si="2"/>
        <v>1101.3699999999999</v>
      </c>
      <c r="Q58">
        <f t="shared" si="7"/>
        <v>3.0000000000200089E-2</v>
      </c>
      <c r="R58" t="str">
        <f t="shared" si="8"/>
        <v>OK</v>
      </c>
    </row>
    <row r="59" spans="1:18" hidden="1">
      <c r="A59">
        <v>160</v>
      </c>
      <c r="B59" t="s">
        <v>66</v>
      </c>
      <c r="C59">
        <v>5</v>
      </c>
      <c r="D59" s="1">
        <v>40574.519999999997</v>
      </c>
      <c r="E59">
        <v>22000</v>
      </c>
      <c r="F59">
        <v>1057.48</v>
      </c>
      <c r="G59">
        <v>1057.48</v>
      </c>
      <c r="H59">
        <v>30</v>
      </c>
      <c r="I59">
        <v>1</v>
      </c>
      <c r="J59">
        <v>5</v>
      </c>
      <c r="K59" s="3">
        <f t="shared" si="3"/>
        <v>0.15</v>
      </c>
      <c r="L59" s="4">
        <v>40690</v>
      </c>
      <c r="M59" s="5">
        <f t="shared" si="4"/>
        <v>40574</v>
      </c>
      <c r="N59">
        <f t="shared" si="5"/>
        <v>117</v>
      </c>
      <c r="O59" s="6">
        <f t="shared" si="6"/>
        <v>1057.81</v>
      </c>
      <c r="P59">
        <f t="shared" si="2"/>
        <v>1057.81</v>
      </c>
      <c r="Q59">
        <f t="shared" si="7"/>
        <v>-0.32999999999992724</v>
      </c>
      <c r="R59" t="str">
        <f t="shared" si="8"/>
        <v>OK</v>
      </c>
    </row>
    <row r="60" spans="1:18" hidden="1">
      <c r="A60">
        <v>163</v>
      </c>
      <c r="B60" t="s">
        <v>67</v>
      </c>
      <c r="C60">
        <v>4</v>
      </c>
      <c r="D60" s="1">
        <v>40541.519999999997</v>
      </c>
      <c r="E60">
        <v>43000</v>
      </c>
      <c r="F60">
        <v>2650.64</v>
      </c>
      <c r="G60">
        <v>2650.64</v>
      </c>
      <c r="H60">
        <v>30</v>
      </c>
      <c r="I60">
        <v>1</v>
      </c>
      <c r="J60">
        <v>4</v>
      </c>
      <c r="K60" s="3">
        <f t="shared" si="3"/>
        <v>0.15</v>
      </c>
      <c r="L60" s="4">
        <v>40690</v>
      </c>
      <c r="M60" s="5">
        <f t="shared" si="4"/>
        <v>40541</v>
      </c>
      <c r="N60">
        <f t="shared" si="5"/>
        <v>150</v>
      </c>
      <c r="O60" s="6">
        <f t="shared" si="6"/>
        <v>2650.68</v>
      </c>
      <c r="P60">
        <f t="shared" si="2"/>
        <v>2650.68</v>
      </c>
      <c r="Q60">
        <f t="shared" si="7"/>
        <v>-3.999999999996362E-2</v>
      </c>
      <c r="R60" t="str">
        <f t="shared" si="8"/>
        <v>OK</v>
      </c>
    </row>
    <row r="61" spans="1:18" hidden="1">
      <c r="A61">
        <v>165</v>
      </c>
      <c r="B61" t="s">
        <v>68</v>
      </c>
      <c r="C61">
        <v>4</v>
      </c>
      <c r="D61" s="1">
        <v>40542.519999999997</v>
      </c>
      <c r="E61">
        <v>75000</v>
      </c>
      <c r="F61">
        <v>4592.3900000000003</v>
      </c>
      <c r="G61">
        <v>4592.3900000000003</v>
      </c>
      <c r="H61">
        <v>30</v>
      </c>
      <c r="I61">
        <v>1</v>
      </c>
      <c r="J61">
        <v>4</v>
      </c>
      <c r="K61" s="3">
        <f t="shared" si="3"/>
        <v>0.15</v>
      </c>
      <c r="L61" s="4">
        <v>40690</v>
      </c>
      <c r="M61" s="5">
        <f t="shared" si="4"/>
        <v>40542</v>
      </c>
      <c r="N61">
        <f t="shared" si="5"/>
        <v>149</v>
      </c>
      <c r="O61" s="6">
        <f t="shared" si="6"/>
        <v>4592.47</v>
      </c>
      <c r="P61">
        <f t="shared" si="2"/>
        <v>4592.47</v>
      </c>
      <c r="Q61">
        <f t="shared" si="7"/>
        <v>-7.999999999992724E-2</v>
      </c>
      <c r="R61" t="str">
        <f t="shared" si="8"/>
        <v>OK</v>
      </c>
    </row>
    <row r="62" spans="1:18" hidden="1">
      <c r="A62">
        <v>169</v>
      </c>
      <c r="B62" t="s">
        <v>69</v>
      </c>
      <c r="C62">
        <v>4</v>
      </c>
      <c r="D62" s="1">
        <v>40543.519999999997</v>
      </c>
      <c r="E62">
        <v>12000</v>
      </c>
      <c r="F62">
        <v>729.78</v>
      </c>
      <c r="G62">
        <v>729.78</v>
      </c>
      <c r="H62">
        <v>51</v>
      </c>
      <c r="I62">
        <v>1</v>
      </c>
      <c r="J62">
        <v>4</v>
      </c>
      <c r="K62" s="3">
        <f t="shared" si="3"/>
        <v>0.15</v>
      </c>
      <c r="L62" s="4">
        <v>40690</v>
      </c>
      <c r="M62" s="5">
        <f t="shared" si="4"/>
        <v>40543</v>
      </c>
      <c r="N62">
        <f t="shared" si="5"/>
        <v>148</v>
      </c>
      <c r="O62" s="6">
        <f t="shared" si="6"/>
        <v>729.86</v>
      </c>
      <c r="P62">
        <f t="shared" si="2"/>
        <v>729.86</v>
      </c>
      <c r="Q62">
        <f t="shared" si="7"/>
        <v>-8.0000000000040927E-2</v>
      </c>
      <c r="R62" t="str">
        <f t="shared" si="8"/>
        <v>OK</v>
      </c>
    </row>
    <row r="63" spans="1:18" hidden="1">
      <c r="A63">
        <v>171</v>
      </c>
      <c r="B63" t="s">
        <v>70</v>
      </c>
      <c r="C63">
        <v>4</v>
      </c>
      <c r="D63" s="1">
        <v>40543.519999999997</v>
      </c>
      <c r="E63">
        <v>30000</v>
      </c>
      <c r="F63">
        <v>1824.7</v>
      </c>
      <c r="G63">
        <v>1824.7</v>
      </c>
      <c r="H63">
        <v>30</v>
      </c>
      <c r="I63">
        <v>1</v>
      </c>
      <c r="J63">
        <v>4</v>
      </c>
      <c r="K63" s="3">
        <f t="shared" si="3"/>
        <v>0.15</v>
      </c>
      <c r="L63" s="4">
        <v>40690</v>
      </c>
      <c r="M63" s="5">
        <f t="shared" si="4"/>
        <v>40543</v>
      </c>
      <c r="N63">
        <f t="shared" si="5"/>
        <v>148</v>
      </c>
      <c r="O63" s="6">
        <f t="shared" si="6"/>
        <v>1824.66</v>
      </c>
      <c r="P63">
        <f t="shared" si="2"/>
        <v>1824.66</v>
      </c>
      <c r="Q63">
        <f t="shared" si="7"/>
        <v>3.999999999996362E-2</v>
      </c>
      <c r="R63" t="str">
        <f t="shared" si="8"/>
        <v>OK</v>
      </c>
    </row>
    <row r="64" spans="1:18" hidden="1">
      <c r="A64">
        <v>172</v>
      </c>
      <c r="B64" t="s">
        <v>71</v>
      </c>
      <c r="C64">
        <v>3</v>
      </c>
      <c r="D64" s="1">
        <v>40556.519999999997</v>
      </c>
      <c r="E64">
        <v>15000</v>
      </c>
      <c r="F64">
        <v>831.94</v>
      </c>
      <c r="G64">
        <v>831.94</v>
      </c>
      <c r="H64">
        <v>42</v>
      </c>
      <c r="I64">
        <v>1</v>
      </c>
      <c r="J64">
        <v>3</v>
      </c>
      <c r="K64" s="3">
        <f t="shared" si="3"/>
        <v>0.15</v>
      </c>
      <c r="L64" s="4">
        <v>40690</v>
      </c>
      <c r="M64" s="5">
        <f t="shared" si="4"/>
        <v>40556</v>
      </c>
      <c r="N64">
        <f t="shared" si="5"/>
        <v>135</v>
      </c>
      <c r="O64" s="6">
        <f t="shared" si="6"/>
        <v>832.19</v>
      </c>
      <c r="P64">
        <f t="shared" si="2"/>
        <v>832.19</v>
      </c>
      <c r="Q64">
        <f t="shared" si="7"/>
        <v>-0.25</v>
      </c>
      <c r="R64" t="str">
        <f t="shared" si="8"/>
        <v>OK</v>
      </c>
    </row>
    <row r="65" spans="1:18" hidden="1">
      <c r="A65">
        <v>175</v>
      </c>
      <c r="B65" t="s">
        <v>72</v>
      </c>
      <c r="C65">
        <v>4</v>
      </c>
      <c r="D65" s="1">
        <v>40543.519999999997</v>
      </c>
      <c r="E65">
        <v>35000</v>
      </c>
      <c r="F65">
        <v>2128.64</v>
      </c>
      <c r="G65">
        <v>2128.64</v>
      </c>
      <c r="H65">
        <v>30</v>
      </c>
      <c r="I65">
        <v>1</v>
      </c>
      <c r="J65">
        <v>4</v>
      </c>
      <c r="K65" s="3">
        <f t="shared" si="3"/>
        <v>0.15</v>
      </c>
      <c r="L65" s="4">
        <v>40690</v>
      </c>
      <c r="M65" s="5">
        <f t="shared" si="4"/>
        <v>40543</v>
      </c>
      <c r="N65">
        <f t="shared" si="5"/>
        <v>148</v>
      </c>
      <c r="O65" s="6">
        <f t="shared" si="6"/>
        <v>2128.77</v>
      </c>
      <c r="P65">
        <f t="shared" si="2"/>
        <v>2128.77</v>
      </c>
      <c r="Q65">
        <f t="shared" si="7"/>
        <v>-0.13000000000010914</v>
      </c>
      <c r="R65" t="str">
        <f t="shared" si="8"/>
        <v>OK</v>
      </c>
    </row>
    <row r="66" spans="1:18" hidden="1">
      <c r="A66">
        <v>179</v>
      </c>
      <c r="B66" t="s">
        <v>73</v>
      </c>
      <c r="C66">
        <v>4</v>
      </c>
      <c r="D66" s="1">
        <v>40547.519999999997</v>
      </c>
      <c r="E66">
        <v>23000</v>
      </c>
      <c r="F66">
        <v>1361.02</v>
      </c>
      <c r="G66">
        <v>1361.02</v>
      </c>
      <c r="H66">
        <v>30</v>
      </c>
      <c r="I66">
        <v>1</v>
      </c>
      <c r="J66">
        <v>4</v>
      </c>
      <c r="K66" s="3">
        <f t="shared" si="3"/>
        <v>0.15</v>
      </c>
      <c r="L66" s="4">
        <v>40690</v>
      </c>
      <c r="M66" s="5">
        <f t="shared" si="4"/>
        <v>40547</v>
      </c>
      <c r="N66">
        <f t="shared" si="5"/>
        <v>144</v>
      </c>
      <c r="O66" s="6">
        <f t="shared" si="6"/>
        <v>1361.1</v>
      </c>
      <c r="P66">
        <f t="shared" ref="P66:P129" si="9">IF(O66&lt;250,250,O66)</f>
        <v>1361.1</v>
      </c>
      <c r="Q66">
        <f t="shared" si="7"/>
        <v>-7.999999999992724E-2</v>
      </c>
      <c r="R66" t="str">
        <f t="shared" si="8"/>
        <v>OK</v>
      </c>
    </row>
    <row r="67" spans="1:18" hidden="1">
      <c r="A67">
        <v>180</v>
      </c>
      <c r="B67" t="s">
        <v>74</v>
      </c>
      <c r="C67">
        <v>4</v>
      </c>
      <c r="D67" s="1">
        <v>40547.519999999997</v>
      </c>
      <c r="E67">
        <v>40000</v>
      </c>
      <c r="F67">
        <v>2367.1799999999998</v>
      </c>
      <c r="G67">
        <v>2367.1799999999998</v>
      </c>
      <c r="H67">
        <v>30</v>
      </c>
      <c r="I67">
        <v>1</v>
      </c>
      <c r="J67">
        <v>4</v>
      </c>
      <c r="K67" s="3">
        <f t="shared" ref="K67:K130" si="10">IF(VALUE(D67)&gt;=VALUE(DATE(2011,5,12)),16.5%,15%)</f>
        <v>0.15</v>
      </c>
      <c r="L67" s="4">
        <v>40690</v>
      </c>
      <c r="M67" s="5">
        <f t="shared" ref="M67:M130" si="11">TRUNC(D67)</f>
        <v>40547</v>
      </c>
      <c r="N67">
        <f t="shared" ref="N67:N130" si="12">L67-M67+1</f>
        <v>144</v>
      </c>
      <c r="O67" s="6">
        <f t="shared" ref="O67:O130" si="13">ROUND(E67*(K67/365)*IF(N67&lt;30,30,N67),2)</f>
        <v>2367.12</v>
      </c>
      <c r="P67">
        <f t="shared" si="9"/>
        <v>2367.12</v>
      </c>
      <c r="Q67">
        <f t="shared" ref="Q67:Q130" si="14">F67-P67</f>
        <v>5.999999999994543E-2</v>
      </c>
      <c r="R67" t="str">
        <f t="shared" ref="R67:R130" si="15">IF(OR(Q67&gt;=1,Q67&lt;=-1),"ERR","OK")</f>
        <v>OK</v>
      </c>
    </row>
    <row r="68" spans="1:18" hidden="1">
      <c r="A68">
        <v>181</v>
      </c>
      <c r="B68" t="s">
        <v>75</v>
      </c>
      <c r="C68">
        <v>4</v>
      </c>
      <c r="D68" s="1">
        <v>40548.519999999997</v>
      </c>
      <c r="E68">
        <v>32000</v>
      </c>
      <c r="F68">
        <v>1880.52</v>
      </c>
      <c r="G68">
        <v>1880.52</v>
      </c>
      <c r="H68">
        <v>30</v>
      </c>
      <c r="I68">
        <v>1</v>
      </c>
      <c r="J68">
        <v>4</v>
      </c>
      <c r="K68" s="3">
        <f t="shared" si="10"/>
        <v>0.15</v>
      </c>
      <c r="L68" s="4">
        <v>40690</v>
      </c>
      <c r="M68" s="5">
        <f t="shared" si="11"/>
        <v>40548</v>
      </c>
      <c r="N68">
        <f t="shared" si="12"/>
        <v>143</v>
      </c>
      <c r="O68" s="6">
        <f t="shared" si="13"/>
        <v>1880.55</v>
      </c>
      <c r="P68">
        <f t="shared" si="9"/>
        <v>1880.55</v>
      </c>
      <c r="Q68">
        <f t="shared" si="14"/>
        <v>-2.9999999999972715E-2</v>
      </c>
      <c r="R68" t="str">
        <f t="shared" si="15"/>
        <v>OK</v>
      </c>
    </row>
    <row r="69" spans="1:18" hidden="1">
      <c r="A69">
        <v>182</v>
      </c>
      <c r="B69" t="s">
        <v>76</v>
      </c>
      <c r="C69">
        <v>4</v>
      </c>
      <c r="D69" s="1">
        <v>40548.519999999997</v>
      </c>
      <c r="E69">
        <v>20000</v>
      </c>
      <c r="F69">
        <v>1175.3699999999999</v>
      </c>
      <c r="G69">
        <v>1175.3699999999999</v>
      </c>
      <c r="H69">
        <v>30</v>
      </c>
      <c r="I69">
        <v>1</v>
      </c>
      <c r="J69">
        <v>4</v>
      </c>
      <c r="K69" s="3">
        <f t="shared" si="10"/>
        <v>0.15</v>
      </c>
      <c r="L69" s="4">
        <v>40690</v>
      </c>
      <c r="M69" s="5">
        <f t="shared" si="11"/>
        <v>40548</v>
      </c>
      <c r="N69">
        <f t="shared" si="12"/>
        <v>143</v>
      </c>
      <c r="O69" s="6">
        <f t="shared" si="13"/>
        <v>1175.3399999999999</v>
      </c>
      <c r="P69">
        <f t="shared" si="9"/>
        <v>1175.3399999999999</v>
      </c>
      <c r="Q69">
        <f t="shared" si="14"/>
        <v>2.9999999999972715E-2</v>
      </c>
      <c r="R69" t="str">
        <f t="shared" si="15"/>
        <v>OK</v>
      </c>
    </row>
    <row r="70" spans="1:18" hidden="1">
      <c r="A70">
        <v>184</v>
      </c>
      <c r="B70" t="s">
        <v>77</v>
      </c>
      <c r="C70">
        <v>4</v>
      </c>
      <c r="D70" s="1">
        <v>40548.519999999997</v>
      </c>
      <c r="E70">
        <v>85000</v>
      </c>
      <c r="F70">
        <v>4995.1499999999996</v>
      </c>
      <c r="G70">
        <v>4995.1499999999996</v>
      </c>
      <c r="H70">
        <v>30</v>
      </c>
      <c r="I70">
        <v>1</v>
      </c>
      <c r="J70">
        <v>4</v>
      </c>
      <c r="K70" s="3">
        <f t="shared" si="10"/>
        <v>0.15</v>
      </c>
      <c r="L70" s="4">
        <v>40690</v>
      </c>
      <c r="M70" s="5">
        <f t="shared" si="11"/>
        <v>40548</v>
      </c>
      <c r="N70">
        <f t="shared" si="12"/>
        <v>143</v>
      </c>
      <c r="O70" s="6">
        <f t="shared" si="13"/>
        <v>4995.21</v>
      </c>
      <c r="P70">
        <f t="shared" si="9"/>
        <v>4995.21</v>
      </c>
      <c r="Q70">
        <f t="shared" si="14"/>
        <v>-6.0000000000400178E-2</v>
      </c>
      <c r="R70" t="str">
        <f t="shared" si="15"/>
        <v>OK</v>
      </c>
    </row>
    <row r="71" spans="1:18" hidden="1">
      <c r="A71">
        <v>185</v>
      </c>
      <c r="B71" t="s">
        <v>78</v>
      </c>
      <c r="C71">
        <v>3</v>
      </c>
      <c r="D71" s="1">
        <v>40557.519999999997</v>
      </c>
      <c r="E71">
        <v>37000</v>
      </c>
      <c r="F71">
        <v>2037.7</v>
      </c>
      <c r="G71">
        <v>2037.7</v>
      </c>
      <c r="H71">
        <v>30</v>
      </c>
      <c r="I71">
        <v>1</v>
      </c>
      <c r="J71">
        <v>3</v>
      </c>
      <c r="K71" s="3">
        <f t="shared" si="10"/>
        <v>0.15</v>
      </c>
      <c r="L71" s="4">
        <v>40690</v>
      </c>
      <c r="M71" s="5">
        <f t="shared" si="11"/>
        <v>40557</v>
      </c>
      <c r="N71">
        <f t="shared" si="12"/>
        <v>134</v>
      </c>
      <c r="O71" s="6">
        <f t="shared" si="13"/>
        <v>2037.53</v>
      </c>
      <c r="P71">
        <f t="shared" si="9"/>
        <v>2037.53</v>
      </c>
      <c r="Q71">
        <f t="shared" si="14"/>
        <v>0.17000000000007276</v>
      </c>
      <c r="R71" t="str">
        <f t="shared" si="15"/>
        <v>OK</v>
      </c>
    </row>
    <row r="72" spans="1:18" hidden="1">
      <c r="A72">
        <v>186</v>
      </c>
      <c r="B72" t="s">
        <v>79</v>
      </c>
      <c r="C72">
        <v>4</v>
      </c>
      <c r="D72" s="1">
        <v>40548.519999999997</v>
      </c>
      <c r="E72">
        <v>60000</v>
      </c>
      <c r="F72">
        <v>3526.12</v>
      </c>
      <c r="G72">
        <v>3526.12</v>
      </c>
      <c r="H72">
        <v>30</v>
      </c>
      <c r="I72">
        <v>1</v>
      </c>
      <c r="J72">
        <v>4</v>
      </c>
      <c r="K72" s="3">
        <f t="shared" si="10"/>
        <v>0.15</v>
      </c>
      <c r="L72" s="4">
        <v>40690</v>
      </c>
      <c r="M72" s="5">
        <f t="shared" si="11"/>
        <v>40548</v>
      </c>
      <c r="N72">
        <f t="shared" si="12"/>
        <v>143</v>
      </c>
      <c r="O72" s="6">
        <f t="shared" si="13"/>
        <v>3526.03</v>
      </c>
      <c r="P72">
        <f t="shared" si="9"/>
        <v>3526.03</v>
      </c>
      <c r="Q72">
        <f t="shared" si="14"/>
        <v>8.9999999999690772E-2</v>
      </c>
      <c r="R72" t="str">
        <f t="shared" si="15"/>
        <v>OK</v>
      </c>
    </row>
    <row r="73" spans="1:18" hidden="1">
      <c r="A73">
        <v>187</v>
      </c>
      <c r="B73" t="s">
        <v>80</v>
      </c>
      <c r="C73">
        <v>4</v>
      </c>
      <c r="D73" s="1">
        <v>40548.519999999997</v>
      </c>
      <c r="E73">
        <v>13000</v>
      </c>
      <c r="F73">
        <v>763.83</v>
      </c>
      <c r="G73">
        <v>763.83</v>
      </c>
      <c r="H73">
        <v>47</v>
      </c>
      <c r="I73">
        <v>1</v>
      </c>
      <c r="J73">
        <v>4</v>
      </c>
      <c r="K73" s="3">
        <f t="shared" si="10"/>
        <v>0.15</v>
      </c>
      <c r="L73" s="4">
        <v>40690</v>
      </c>
      <c r="M73" s="5">
        <f t="shared" si="11"/>
        <v>40548</v>
      </c>
      <c r="N73">
        <f t="shared" si="12"/>
        <v>143</v>
      </c>
      <c r="O73" s="6">
        <f t="shared" si="13"/>
        <v>763.97</v>
      </c>
      <c r="P73">
        <f t="shared" si="9"/>
        <v>763.97</v>
      </c>
      <c r="Q73">
        <f t="shared" si="14"/>
        <v>-0.13999999999998636</v>
      </c>
      <c r="R73" t="str">
        <f t="shared" si="15"/>
        <v>OK</v>
      </c>
    </row>
    <row r="74" spans="1:18" hidden="1">
      <c r="A74">
        <v>188</v>
      </c>
      <c r="B74" t="s">
        <v>81</v>
      </c>
      <c r="C74">
        <v>4</v>
      </c>
      <c r="D74" s="1">
        <v>40549.519999999997</v>
      </c>
      <c r="E74">
        <v>10000</v>
      </c>
      <c r="F74">
        <v>583.59</v>
      </c>
      <c r="G74">
        <v>583.59</v>
      </c>
      <c r="H74">
        <v>61</v>
      </c>
      <c r="I74">
        <v>1</v>
      </c>
      <c r="J74">
        <v>4</v>
      </c>
      <c r="K74" s="3">
        <f t="shared" si="10"/>
        <v>0.15</v>
      </c>
      <c r="L74" s="4">
        <v>40690</v>
      </c>
      <c r="M74" s="5">
        <f t="shared" si="11"/>
        <v>40549</v>
      </c>
      <c r="N74">
        <f t="shared" si="12"/>
        <v>142</v>
      </c>
      <c r="O74" s="6">
        <f t="shared" si="13"/>
        <v>583.55999999999995</v>
      </c>
      <c r="P74">
        <f t="shared" si="9"/>
        <v>583.55999999999995</v>
      </c>
      <c r="Q74">
        <f t="shared" si="14"/>
        <v>3.0000000000086402E-2</v>
      </c>
      <c r="R74" t="str">
        <f t="shared" si="15"/>
        <v>OK</v>
      </c>
    </row>
    <row r="75" spans="1:18" hidden="1">
      <c r="A75">
        <v>189</v>
      </c>
      <c r="B75" t="s">
        <v>82</v>
      </c>
      <c r="C75">
        <v>3</v>
      </c>
      <c r="D75" s="1">
        <v>40557.519999999997</v>
      </c>
      <c r="E75">
        <v>15000</v>
      </c>
      <c r="F75">
        <v>825.78</v>
      </c>
      <c r="G75">
        <v>825.78</v>
      </c>
      <c r="H75">
        <v>42</v>
      </c>
      <c r="I75">
        <v>1</v>
      </c>
      <c r="J75">
        <v>3</v>
      </c>
      <c r="K75" s="3">
        <f t="shared" si="10"/>
        <v>0.15</v>
      </c>
      <c r="L75" s="4">
        <v>40690</v>
      </c>
      <c r="M75" s="5">
        <f t="shared" si="11"/>
        <v>40557</v>
      </c>
      <c r="N75">
        <f t="shared" si="12"/>
        <v>134</v>
      </c>
      <c r="O75" s="6">
        <f t="shared" si="13"/>
        <v>826.03</v>
      </c>
      <c r="P75">
        <f t="shared" si="9"/>
        <v>826.03</v>
      </c>
      <c r="Q75">
        <f t="shared" si="14"/>
        <v>-0.25</v>
      </c>
      <c r="R75" t="str">
        <f t="shared" si="15"/>
        <v>OK</v>
      </c>
    </row>
    <row r="76" spans="1:18" hidden="1">
      <c r="A76">
        <v>190</v>
      </c>
      <c r="B76" t="s">
        <v>83</v>
      </c>
      <c r="C76">
        <v>4</v>
      </c>
      <c r="D76" s="1">
        <v>40549.519999999997</v>
      </c>
      <c r="E76">
        <v>49000</v>
      </c>
      <c r="F76">
        <v>2859.56</v>
      </c>
      <c r="G76">
        <v>2859.56</v>
      </c>
      <c r="H76">
        <v>30</v>
      </c>
      <c r="I76">
        <v>1</v>
      </c>
      <c r="J76">
        <v>4</v>
      </c>
      <c r="K76" s="3">
        <f t="shared" si="10"/>
        <v>0.15</v>
      </c>
      <c r="L76" s="4">
        <v>40690</v>
      </c>
      <c r="M76" s="5">
        <f t="shared" si="11"/>
        <v>40549</v>
      </c>
      <c r="N76">
        <f t="shared" si="12"/>
        <v>142</v>
      </c>
      <c r="O76" s="6">
        <f t="shared" si="13"/>
        <v>2859.45</v>
      </c>
      <c r="P76">
        <f t="shared" si="9"/>
        <v>2859.45</v>
      </c>
      <c r="Q76">
        <f t="shared" si="14"/>
        <v>0.11000000000012733</v>
      </c>
      <c r="R76" t="str">
        <f t="shared" si="15"/>
        <v>OK</v>
      </c>
    </row>
    <row r="77" spans="1:18" hidden="1">
      <c r="A77">
        <v>191</v>
      </c>
      <c r="B77" t="s">
        <v>84</v>
      </c>
      <c r="C77">
        <v>4</v>
      </c>
      <c r="D77" s="1">
        <v>40549.519999999997</v>
      </c>
      <c r="E77">
        <v>41000</v>
      </c>
      <c r="F77">
        <v>2392.63</v>
      </c>
      <c r="G77">
        <v>2392.63</v>
      </c>
      <c r="H77">
        <v>30</v>
      </c>
      <c r="I77">
        <v>1</v>
      </c>
      <c r="J77">
        <v>4</v>
      </c>
      <c r="K77" s="3">
        <f t="shared" si="10"/>
        <v>0.15</v>
      </c>
      <c r="L77" s="4">
        <v>40690</v>
      </c>
      <c r="M77" s="5">
        <f t="shared" si="11"/>
        <v>40549</v>
      </c>
      <c r="N77">
        <f t="shared" si="12"/>
        <v>142</v>
      </c>
      <c r="O77" s="6">
        <f t="shared" si="13"/>
        <v>2392.6</v>
      </c>
      <c r="P77">
        <f t="shared" si="9"/>
        <v>2392.6</v>
      </c>
      <c r="Q77">
        <f t="shared" si="14"/>
        <v>3.0000000000200089E-2</v>
      </c>
      <c r="R77" t="str">
        <f t="shared" si="15"/>
        <v>OK</v>
      </c>
    </row>
    <row r="78" spans="1:18">
      <c r="A78">
        <v>196</v>
      </c>
      <c r="B78" t="s">
        <v>85</v>
      </c>
      <c r="C78">
        <v>3</v>
      </c>
      <c r="D78" s="1">
        <v>40560.519999999997</v>
      </c>
      <c r="E78">
        <v>5000</v>
      </c>
      <c r="F78">
        <v>264.35000000000002</v>
      </c>
      <c r="G78">
        <v>264.35000000000002</v>
      </c>
      <c r="H78">
        <v>123</v>
      </c>
      <c r="I78">
        <v>1</v>
      </c>
      <c r="J78">
        <v>3</v>
      </c>
      <c r="K78" s="3">
        <f t="shared" si="10"/>
        <v>0.15</v>
      </c>
      <c r="L78" s="4">
        <v>40690</v>
      </c>
      <c r="M78" s="5">
        <f t="shared" si="11"/>
        <v>40560</v>
      </c>
      <c r="N78">
        <f t="shared" si="12"/>
        <v>131</v>
      </c>
      <c r="O78" s="6">
        <f t="shared" si="13"/>
        <v>269.18</v>
      </c>
      <c r="P78">
        <f t="shared" si="9"/>
        <v>269.18</v>
      </c>
      <c r="Q78">
        <f t="shared" si="14"/>
        <v>-4.8299999999999841</v>
      </c>
      <c r="R78" t="str">
        <f t="shared" si="15"/>
        <v>ERR</v>
      </c>
    </row>
    <row r="79" spans="1:18" hidden="1">
      <c r="A79">
        <v>197</v>
      </c>
      <c r="B79" t="s">
        <v>86</v>
      </c>
      <c r="C79">
        <v>3</v>
      </c>
      <c r="D79" s="1">
        <v>40560.519999999997</v>
      </c>
      <c r="E79">
        <v>12000</v>
      </c>
      <c r="F79">
        <v>645.94000000000005</v>
      </c>
      <c r="G79">
        <v>645.94000000000005</v>
      </c>
      <c r="H79">
        <v>52</v>
      </c>
      <c r="I79">
        <v>1</v>
      </c>
      <c r="J79">
        <v>3</v>
      </c>
      <c r="K79" s="3">
        <f t="shared" si="10"/>
        <v>0.15</v>
      </c>
      <c r="L79" s="4">
        <v>40690</v>
      </c>
      <c r="M79" s="5">
        <f t="shared" si="11"/>
        <v>40560</v>
      </c>
      <c r="N79">
        <f t="shared" si="12"/>
        <v>131</v>
      </c>
      <c r="O79" s="6">
        <f t="shared" si="13"/>
        <v>646.03</v>
      </c>
      <c r="P79">
        <f t="shared" si="9"/>
        <v>646.03</v>
      </c>
      <c r="Q79">
        <f t="shared" si="14"/>
        <v>-8.9999999999918145E-2</v>
      </c>
      <c r="R79" t="str">
        <f t="shared" si="15"/>
        <v>OK</v>
      </c>
    </row>
    <row r="80" spans="1:18" hidden="1">
      <c r="A80">
        <v>198</v>
      </c>
      <c r="B80" t="s">
        <v>87</v>
      </c>
      <c r="C80">
        <v>3</v>
      </c>
      <c r="D80" s="1">
        <v>40560.519999999997</v>
      </c>
      <c r="E80">
        <v>8000</v>
      </c>
      <c r="F80">
        <v>430.77</v>
      </c>
      <c r="G80">
        <v>430.77</v>
      </c>
      <c r="H80">
        <v>78</v>
      </c>
      <c r="I80">
        <v>1</v>
      </c>
      <c r="J80">
        <v>3</v>
      </c>
      <c r="K80" s="3">
        <f t="shared" si="10"/>
        <v>0.15</v>
      </c>
      <c r="L80" s="4">
        <v>40690</v>
      </c>
      <c r="M80" s="5">
        <f t="shared" si="11"/>
        <v>40560</v>
      </c>
      <c r="N80">
        <f t="shared" si="12"/>
        <v>131</v>
      </c>
      <c r="O80" s="6">
        <f t="shared" si="13"/>
        <v>430.68</v>
      </c>
      <c r="P80">
        <f t="shared" si="9"/>
        <v>430.68</v>
      </c>
      <c r="Q80">
        <f t="shared" si="14"/>
        <v>8.9999999999974989E-2</v>
      </c>
      <c r="R80" t="str">
        <f t="shared" si="15"/>
        <v>OK</v>
      </c>
    </row>
    <row r="81" spans="1:18" hidden="1">
      <c r="A81">
        <v>199</v>
      </c>
      <c r="B81" t="s">
        <v>88</v>
      </c>
      <c r="C81">
        <v>3</v>
      </c>
      <c r="D81" s="1">
        <v>40561.519999999997</v>
      </c>
      <c r="E81">
        <v>30000</v>
      </c>
      <c r="F81">
        <v>1602.79</v>
      </c>
      <c r="G81">
        <v>1602.79</v>
      </c>
      <c r="H81">
        <v>30</v>
      </c>
      <c r="I81">
        <v>1</v>
      </c>
      <c r="J81">
        <v>3</v>
      </c>
      <c r="K81" s="3">
        <f t="shared" si="10"/>
        <v>0.15</v>
      </c>
      <c r="L81" s="4">
        <v>40690</v>
      </c>
      <c r="M81" s="5">
        <f t="shared" si="11"/>
        <v>40561</v>
      </c>
      <c r="N81">
        <f t="shared" si="12"/>
        <v>130</v>
      </c>
      <c r="O81" s="6">
        <f t="shared" si="13"/>
        <v>1602.74</v>
      </c>
      <c r="P81">
        <f t="shared" si="9"/>
        <v>1602.74</v>
      </c>
      <c r="Q81">
        <f t="shared" si="14"/>
        <v>4.9999999999954525E-2</v>
      </c>
      <c r="R81" t="str">
        <f t="shared" si="15"/>
        <v>OK</v>
      </c>
    </row>
    <row r="82" spans="1:18" hidden="1">
      <c r="A82">
        <v>203</v>
      </c>
      <c r="B82" t="s">
        <v>89</v>
      </c>
      <c r="C82">
        <v>3</v>
      </c>
      <c r="D82" s="1">
        <v>40561.519999999997</v>
      </c>
      <c r="E82">
        <v>35000</v>
      </c>
      <c r="F82">
        <v>1869.73</v>
      </c>
      <c r="G82">
        <v>1869.73</v>
      </c>
      <c r="H82">
        <v>30</v>
      </c>
      <c r="I82">
        <v>1</v>
      </c>
      <c r="J82">
        <v>3</v>
      </c>
      <c r="K82" s="3">
        <f t="shared" si="10"/>
        <v>0.15</v>
      </c>
      <c r="L82" s="4">
        <v>40690</v>
      </c>
      <c r="M82" s="5">
        <f t="shared" si="11"/>
        <v>40561</v>
      </c>
      <c r="N82">
        <f t="shared" si="12"/>
        <v>130</v>
      </c>
      <c r="O82" s="6">
        <f t="shared" si="13"/>
        <v>1869.86</v>
      </c>
      <c r="P82">
        <f t="shared" si="9"/>
        <v>1869.86</v>
      </c>
      <c r="Q82">
        <f t="shared" si="14"/>
        <v>-0.12999999999988177</v>
      </c>
      <c r="R82" t="str">
        <f t="shared" si="15"/>
        <v>OK</v>
      </c>
    </row>
    <row r="83" spans="1:18">
      <c r="A83">
        <v>204</v>
      </c>
      <c r="B83" t="s">
        <v>90</v>
      </c>
      <c r="C83">
        <v>3</v>
      </c>
      <c r="D83" s="1">
        <v>40567.519999999997</v>
      </c>
      <c r="E83">
        <v>7000</v>
      </c>
      <c r="F83">
        <v>353.95</v>
      </c>
      <c r="G83">
        <v>353.95</v>
      </c>
      <c r="H83">
        <v>88</v>
      </c>
      <c r="I83">
        <v>1</v>
      </c>
      <c r="J83">
        <v>3</v>
      </c>
      <c r="K83" s="3">
        <f t="shared" si="10"/>
        <v>0.15</v>
      </c>
      <c r="L83" s="4">
        <v>40690</v>
      </c>
      <c r="M83" s="5">
        <f t="shared" si="11"/>
        <v>40567</v>
      </c>
      <c r="N83">
        <f t="shared" si="12"/>
        <v>124</v>
      </c>
      <c r="O83" s="6">
        <f t="shared" si="13"/>
        <v>356.71</v>
      </c>
      <c r="P83">
        <f t="shared" si="9"/>
        <v>356.71</v>
      </c>
      <c r="Q83">
        <f t="shared" si="14"/>
        <v>-2.7599999999999909</v>
      </c>
      <c r="R83" t="str">
        <f t="shared" si="15"/>
        <v>ERR</v>
      </c>
    </row>
    <row r="84" spans="1:18" hidden="1">
      <c r="A84">
        <v>205</v>
      </c>
      <c r="B84" t="s">
        <v>91</v>
      </c>
      <c r="C84">
        <v>6</v>
      </c>
      <c r="D84" s="1">
        <v>40560.519999999997</v>
      </c>
      <c r="E84">
        <v>43000</v>
      </c>
      <c r="F84">
        <v>2314.89</v>
      </c>
      <c r="G84">
        <v>2314.89</v>
      </c>
      <c r="H84">
        <v>30</v>
      </c>
      <c r="I84">
        <v>1</v>
      </c>
      <c r="J84">
        <v>6</v>
      </c>
      <c r="K84" s="3">
        <f t="shared" si="10"/>
        <v>0.15</v>
      </c>
      <c r="L84" s="4">
        <v>40690</v>
      </c>
      <c r="M84" s="5">
        <f t="shared" si="11"/>
        <v>40560</v>
      </c>
      <c r="N84">
        <f t="shared" si="12"/>
        <v>131</v>
      </c>
      <c r="O84" s="6">
        <f t="shared" si="13"/>
        <v>2314.9299999999998</v>
      </c>
      <c r="P84">
        <f t="shared" si="9"/>
        <v>2314.9299999999998</v>
      </c>
      <c r="Q84">
        <f t="shared" si="14"/>
        <v>-3.999999999996362E-2</v>
      </c>
      <c r="R84" t="str">
        <f t="shared" si="15"/>
        <v>OK</v>
      </c>
    </row>
    <row r="85" spans="1:18" hidden="1">
      <c r="A85">
        <v>208</v>
      </c>
      <c r="B85" t="s">
        <v>92</v>
      </c>
      <c r="C85">
        <v>3</v>
      </c>
      <c r="D85" s="1">
        <v>40569.519999999997</v>
      </c>
      <c r="E85">
        <v>122000</v>
      </c>
      <c r="F85">
        <v>6116.82</v>
      </c>
      <c r="G85">
        <v>6116.82</v>
      </c>
      <c r="H85">
        <v>30</v>
      </c>
      <c r="I85">
        <v>1</v>
      </c>
      <c r="J85">
        <v>3</v>
      </c>
      <c r="K85" s="3">
        <f t="shared" si="10"/>
        <v>0.15</v>
      </c>
      <c r="L85" s="4">
        <v>40690</v>
      </c>
      <c r="M85" s="5">
        <f t="shared" si="11"/>
        <v>40569</v>
      </c>
      <c r="N85">
        <f t="shared" si="12"/>
        <v>122</v>
      </c>
      <c r="O85" s="6">
        <f t="shared" si="13"/>
        <v>6116.71</v>
      </c>
      <c r="P85">
        <f t="shared" si="9"/>
        <v>6116.71</v>
      </c>
      <c r="Q85">
        <f t="shared" si="14"/>
        <v>0.10999999999967258</v>
      </c>
      <c r="R85" t="str">
        <f t="shared" si="15"/>
        <v>OK</v>
      </c>
    </row>
    <row r="86" spans="1:18" hidden="1">
      <c r="A86">
        <v>211</v>
      </c>
      <c r="B86" t="s">
        <v>93</v>
      </c>
      <c r="C86">
        <v>4</v>
      </c>
      <c r="D86" s="1">
        <v>40553.519999999997</v>
      </c>
      <c r="E86">
        <v>130000</v>
      </c>
      <c r="F86">
        <v>7372.43</v>
      </c>
      <c r="G86">
        <v>7372.43</v>
      </c>
      <c r="H86">
        <v>30</v>
      </c>
      <c r="I86">
        <v>1</v>
      </c>
      <c r="J86">
        <v>4</v>
      </c>
      <c r="K86" s="3">
        <f t="shared" si="10"/>
        <v>0.15</v>
      </c>
      <c r="L86" s="4">
        <v>40690</v>
      </c>
      <c r="M86" s="5">
        <f t="shared" si="11"/>
        <v>40553</v>
      </c>
      <c r="N86">
        <f t="shared" si="12"/>
        <v>138</v>
      </c>
      <c r="O86" s="6">
        <f t="shared" si="13"/>
        <v>7372.6</v>
      </c>
      <c r="P86">
        <f t="shared" si="9"/>
        <v>7372.6</v>
      </c>
      <c r="Q86">
        <f t="shared" si="14"/>
        <v>-0.17000000000007276</v>
      </c>
      <c r="R86" t="str">
        <f t="shared" si="15"/>
        <v>OK</v>
      </c>
    </row>
    <row r="87" spans="1:18" hidden="1">
      <c r="A87">
        <v>212</v>
      </c>
      <c r="B87" t="s">
        <v>94</v>
      </c>
      <c r="C87">
        <v>4</v>
      </c>
      <c r="D87" s="1">
        <v>40553.519999999997</v>
      </c>
      <c r="E87">
        <v>31000</v>
      </c>
      <c r="F87">
        <v>1758.09</v>
      </c>
      <c r="G87">
        <v>1758.09</v>
      </c>
      <c r="H87">
        <v>30</v>
      </c>
      <c r="I87">
        <v>1</v>
      </c>
      <c r="J87">
        <v>4</v>
      </c>
      <c r="K87" s="3">
        <f t="shared" si="10"/>
        <v>0.15</v>
      </c>
      <c r="L87" s="4">
        <v>40690</v>
      </c>
      <c r="M87" s="5">
        <f t="shared" si="11"/>
        <v>40553</v>
      </c>
      <c r="N87">
        <f t="shared" si="12"/>
        <v>138</v>
      </c>
      <c r="O87" s="6">
        <f t="shared" si="13"/>
        <v>1758.08</v>
      </c>
      <c r="P87">
        <f t="shared" si="9"/>
        <v>1758.08</v>
      </c>
      <c r="Q87">
        <f t="shared" si="14"/>
        <v>9.9999999999909051E-3</v>
      </c>
      <c r="R87" t="str">
        <f t="shared" si="15"/>
        <v>OK</v>
      </c>
    </row>
    <row r="88" spans="1:18" hidden="1">
      <c r="A88">
        <v>213</v>
      </c>
      <c r="B88" t="s">
        <v>95</v>
      </c>
      <c r="C88">
        <v>4</v>
      </c>
      <c r="D88" s="1">
        <v>40553.519999999997</v>
      </c>
      <c r="E88">
        <v>31000</v>
      </c>
      <c r="F88">
        <v>1758.09</v>
      </c>
      <c r="G88">
        <v>1758.09</v>
      </c>
      <c r="H88">
        <v>30</v>
      </c>
      <c r="I88">
        <v>1</v>
      </c>
      <c r="J88">
        <v>4</v>
      </c>
      <c r="K88" s="3">
        <f t="shared" si="10"/>
        <v>0.15</v>
      </c>
      <c r="L88" s="4">
        <v>40690</v>
      </c>
      <c r="M88" s="5">
        <f t="shared" si="11"/>
        <v>40553</v>
      </c>
      <c r="N88">
        <f t="shared" si="12"/>
        <v>138</v>
      </c>
      <c r="O88" s="6">
        <f t="shared" si="13"/>
        <v>1758.08</v>
      </c>
      <c r="P88">
        <f t="shared" si="9"/>
        <v>1758.08</v>
      </c>
      <c r="Q88">
        <f t="shared" si="14"/>
        <v>9.9999999999909051E-3</v>
      </c>
      <c r="R88" t="str">
        <f t="shared" si="15"/>
        <v>OK</v>
      </c>
    </row>
    <row r="89" spans="1:18" hidden="1">
      <c r="A89">
        <v>216</v>
      </c>
      <c r="B89" t="s">
        <v>96</v>
      </c>
      <c r="C89">
        <v>4</v>
      </c>
      <c r="D89" s="1">
        <v>40554.519999999997</v>
      </c>
      <c r="E89">
        <v>27000</v>
      </c>
      <c r="F89">
        <v>1520.29</v>
      </c>
      <c r="G89">
        <v>1520.29</v>
      </c>
      <c r="H89">
        <v>30</v>
      </c>
      <c r="I89">
        <v>1</v>
      </c>
      <c r="J89">
        <v>4</v>
      </c>
      <c r="K89" s="3">
        <f t="shared" si="10"/>
        <v>0.15</v>
      </c>
      <c r="L89" s="4">
        <v>40690</v>
      </c>
      <c r="M89" s="5">
        <f t="shared" si="11"/>
        <v>40554</v>
      </c>
      <c r="N89">
        <f t="shared" si="12"/>
        <v>137</v>
      </c>
      <c r="O89" s="6">
        <f t="shared" si="13"/>
        <v>1520.14</v>
      </c>
      <c r="P89">
        <f t="shared" si="9"/>
        <v>1520.14</v>
      </c>
      <c r="Q89">
        <f t="shared" si="14"/>
        <v>0.14999999999986358</v>
      </c>
      <c r="R89" t="str">
        <f t="shared" si="15"/>
        <v>OK</v>
      </c>
    </row>
    <row r="90" spans="1:18" hidden="1">
      <c r="A90">
        <v>217</v>
      </c>
      <c r="B90" t="s">
        <v>97</v>
      </c>
      <c r="C90">
        <v>4</v>
      </c>
      <c r="D90" s="1">
        <v>40555.519999999997</v>
      </c>
      <c r="E90">
        <v>35000</v>
      </c>
      <c r="F90">
        <v>1956.03</v>
      </c>
      <c r="G90">
        <v>1956.03</v>
      </c>
      <c r="H90">
        <v>30</v>
      </c>
      <c r="I90">
        <v>1</v>
      </c>
      <c r="J90">
        <v>4</v>
      </c>
      <c r="K90" s="3">
        <f t="shared" si="10"/>
        <v>0.15</v>
      </c>
      <c r="L90" s="4">
        <v>40690</v>
      </c>
      <c r="M90" s="5">
        <f t="shared" si="11"/>
        <v>40555</v>
      </c>
      <c r="N90">
        <f t="shared" si="12"/>
        <v>136</v>
      </c>
      <c r="O90" s="6">
        <f t="shared" si="13"/>
        <v>1956.16</v>
      </c>
      <c r="P90">
        <f t="shared" si="9"/>
        <v>1956.16</v>
      </c>
      <c r="Q90">
        <f t="shared" si="14"/>
        <v>-0.13000000000010914</v>
      </c>
      <c r="R90" t="str">
        <f t="shared" si="15"/>
        <v>OK</v>
      </c>
    </row>
    <row r="91" spans="1:18" hidden="1">
      <c r="A91">
        <v>218</v>
      </c>
      <c r="B91" t="s">
        <v>98</v>
      </c>
      <c r="C91">
        <v>4</v>
      </c>
      <c r="D91" s="1">
        <v>40555.519999999997</v>
      </c>
      <c r="E91">
        <v>101000</v>
      </c>
      <c r="F91">
        <v>5645.05</v>
      </c>
      <c r="G91">
        <v>5645.05</v>
      </c>
      <c r="H91">
        <v>30</v>
      </c>
      <c r="I91">
        <v>1</v>
      </c>
      <c r="J91">
        <v>4</v>
      </c>
      <c r="K91" s="3">
        <f t="shared" si="10"/>
        <v>0.15</v>
      </c>
      <c r="L91" s="4">
        <v>40690</v>
      </c>
      <c r="M91" s="5">
        <f t="shared" si="11"/>
        <v>40555</v>
      </c>
      <c r="N91">
        <f t="shared" si="12"/>
        <v>136</v>
      </c>
      <c r="O91" s="6">
        <f t="shared" si="13"/>
        <v>5644.93</v>
      </c>
      <c r="P91">
        <f t="shared" si="9"/>
        <v>5644.93</v>
      </c>
      <c r="Q91">
        <f t="shared" si="14"/>
        <v>0.11999999999989086</v>
      </c>
      <c r="R91" t="str">
        <f t="shared" si="15"/>
        <v>OK</v>
      </c>
    </row>
    <row r="92" spans="1:18" hidden="1">
      <c r="A92">
        <v>219</v>
      </c>
      <c r="B92" t="s">
        <v>99</v>
      </c>
      <c r="C92">
        <v>4</v>
      </c>
      <c r="D92" s="1">
        <v>40556.519999999997</v>
      </c>
      <c r="E92">
        <v>24000</v>
      </c>
      <c r="F92">
        <v>1331.4</v>
      </c>
      <c r="G92">
        <v>1331.4</v>
      </c>
      <c r="H92">
        <v>30</v>
      </c>
      <c r="I92">
        <v>1</v>
      </c>
      <c r="J92">
        <v>4</v>
      </c>
      <c r="K92" s="3">
        <f t="shared" si="10"/>
        <v>0.15</v>
      </c>
      <c r="L92" s="4">
        <v>40690</v>
      </c>
      <c r="M92" s="5">
        <f t="shared" si="11"/>
        <v>40556</v>
      </c>
      <c r="N92">
        <f t="shared" si="12"/>
        <v>135</v>
      </c>
      <c r="O92" s="6">
        <f t="shared" si="13"/>
        <v>1331.51</v>
      </c>
      <c r="P92">
        <f t="shared" si="9"/>
        <v>1331.51</v>
      </c>
      <c r="Q92">
        <f t="shared" si="14"/>
        <v>-0.10999999999989996</v>
      </c>
      <c r="R92" t="str">
        <f t="shared" si="15"/>
        <v>OK</v>
      </c>
    </row>
    <row r="93" spans="1:18" hidden="1">
      <c r="A93">
        <v>220</v>
      </c>
      <c r="B93" t="s">
        <v>100</v>
      </c>
      <c r="C93">
        <v>4</v>
      </c>
      <c r="D93" s="1">
        <v>40557.519999999997</v>
      </c>
      <c r="E93">
        <v>44000</v>
      </c>
      <c r="F93">
        <v>2422.9299999999998</v>
      </c>
      <c r="G93">
        <v>2422.9299999999998</v>
      </c>
      <c r="H93">
        <v>30</v>
      </c>
      <c r="I93">
        <v>1</v>
      </c>
      <c r="J93">
        <v>4</v>
      </c>
      <c r="K93" s="3">
        <f t="shared" si="10"/>
        <v>0.15</v>
      </c>
      <c r="L93" s="4">
        <v>40690</v>
      </c>
      <c r="M93" s="5">
        <f t="shared" si="11"/>
        <v>40557</v>
      </c>
      <c r="N93">
        <f t="shared" si="12"/>
        <v>134</v>
      </c>
      <c r="O93" s="6">
        <f t="shared" si="13"/>
        <v>2423.0100000000002</v>
      </c>
      <c r="P93">
        <f t="shared" si="9"/>
        <v>2423.0100000000002</v>
      </c>
      <c r="Q93">
        <f t="shared" si="14"/>
        <v>-8.0000000000381988E-2</v>
      </c>
      <c r="R93" t="str">
        <f t="shared" si="15"/>
        <v>OK</v>
      </c>
    </row>
    <row r="94" spans="1:18" hidden="1">
      <c r="A94">
        <v>221</v>
      </c>
      <c r="B94" t="s">
        <v>101</v>
      </c>
      <c r="C94">
        <v>4</v>
      </c>
      <c r="D94" s="1">
        <v>40557.519999999997</v>
      </c>
      <c r="E94">
        <v>3000</v>
      </c>
      <c r="F94">
        <v>250</v>
      </c>
      <c r="G94">
        <v>250</v>
      </c>
      <c r="H94">
        <v>203</v>
      </c>
      <c r="I94">
        <v>1</v>
      </c>
      <c r="J94">
        <v>4</v>
      </c>
      <c r="K94" s="3">
        <f t="shared" si="10"/>
        <v>0.15</v>
      </c>
      <c r="L94" s="4">
        <v>40690</v>
      </c>
      <c r="M94" s="5">
        <f t="shared" si="11"/>
        <v>40557</v>
      </c>
      <c r="N94">
        <f t="shared" si="12"/>
        <v>134</v>
      </c>
      <c r="O94" s="6">
        <f t="shared" si="13"/>
        <v>165.21</v>
      </c>
      <c r="P94">
        <f t="shared" si="9"/>
        <v>250</v>
      </c>
      <c r="Q94">
        <f t="shared" si="14"/>
        <v>0</v>
      </c>
      <c r="R94" t="str">
        <f t="shared" si="15"/>
        <v>OK</v>
      </c>
    </row>
    <row r="95" spans="1:18" hidden="1">
      <c r="A95">
        <v>222</v>
      </c>
      <c r="B95" t="s">
        <v>102</v>
      </c>
      <c r="C95">
        <v>4</v>
      </c>
      <c r="D95" s="1">
        <v>40560.519999999997</v>
      </c>
      <c r="E95">
        <v>11500</v>
      </c>
      <c r="F95">
        <v>619.34</v>
      </c>
      <c r="G95">
        <v>619.34</v>
      </c>
      <c r="H95">
        <v>53</v>
      </c>
      <c r="I95">
        <v>1</v>
      </c>
      <c r="J95">
        <v>4</v>
      </c>
      <c r="K95" s="3">
        <f t="shared" si="10"/>
        <v>0.15</v>
      </c>
      <c r="L95" s="4">
        <v>40690</v>
      </c>
      <c r="M95" s="5">
        <f t="shared" si="11"/>
        <v>40560</v>
      </c>
      <c r="N95">
        <f t="shared" si="12"/>
        <v>131</v>
      </c>
      <c r="O95" s="6">
        <f t="shared" si="13"/>
        <v>619.11</v>
      </c>
      <c r="P95">
        <f t="shared" si="9"/>
        <v>619.11</v>
      </c>
      <c r="Q95">
        <f t="shared" si="14"/>
        <v>0.23000000000001819</v>
      </c>
      <c r="R95" t="str">
        <f t="shared" si="15"/>
        <v>OK</v>
      </c>
    </row>
    <row r="96" spans="1:18" hidden="1">
      <c r="A96">
        <v>223</v>
      </c>
      <c r="B96" t="s">
        <v>103</v>
      </c>
      <c r="C96">
        <v>4</v>
      </c>
      <c r="D96" s="1">
        <v>40561.519999999997</v>
      </c>
      <c r="E96">
        <v>116000</v>
      </c>
      <c r="F96">
        <v>6197.21</v>
      </c>
      <c r="G96">
        <v>6197.21</v>
      </c>
      <c r="H96">
        <v>30</v>
      </c>
      <c r="I96">
        <v>1</v>
      </c>
      <c r="J96">
        <v>4</v>
      </c>
      <c r="K96" s="3">
        <f t="shared" si="10"/>
        <v>0.15</v>
      </c>
      <c r="L96" s="4">
        <v>40690</v>
      </c>
      <c r="M96" s="5">
        <f t="shared" si="11"/>
        <v>40561</v>
      </c>
      <c r="N96">
        <f t="shared" si="12"/>
        <v>130</v>
      </c>
      <c r="O96" s="6">
        <f t="shared" si="13"/>
        <v>6197.26</v>
      </c>
      <c r="P96">
        <f t="shared" si="9"/>
        <v>6197.26</v>
      </c>
      <c r="Q96">
        <f t="shared" si="14"/>
        <v>-5.0000000000181899E-2</v>
      </c>
      <c r="R96" t="str">
        <f t="shared" si="15"/>
        <v>OK</v>
      </c>
    </row>
    <row r="97" spans="1:18" hidden="1">
      <c r="A97">
        <v>224</v>
      </c>
      <c r="B97" t="s">
        <v>104</v>
      </c>
      <c r="C97">
        <v>4</v>
      </c>
      <c r="D97" s="1">
        <v>40563.519999999997</v>
      </c>
      <c r="E97">
        <v>23500</v>
      </c>
      <c r="F97">
        <v>1236.26</v>
      </c>
      <c r="G97">
        <v>1236.26</v>
      </c>
      <c r="H97">
        <v>30</v>
      </c>
      <c r="I97">
        <v>1</v>
      </c>
      <c r="J97">
        <v>4</v>
      </c>
      <c r="K97" s="3">
        <f t="shared" si="10"/>
        <v>0.15</v>
      </c>
      <c r="L97" s="4">
        <v>40690</v>
      </c>
      <c r="M97" s="5">
        <f t="shared" si="11"/>
        <v>40563</v>
      </c>
      <c r="N97">
        <f t="shared" si="12"/>
        <v>128</v>
      </c>
      <c r="O97" s="6">
        <f t="shared" si="13"/>
        <v>1236.1600000000001</v>
      </c>
      <c r="P97">
        <f t="shared" si="9"/>
        <v>1236.1600000000001</v>
      </c>
      <c r="Q97">
        <f t="shared" si="14"/>
        <v>9.9999999999909051E-2</v>
      </c>
      <c r="R97" t="str">
        <f t="shared" si="15"/>
        <v>OK</v>
      </c>
    </row>
    <row r="98" spans="1:18" hidden="1">
      <c r="A98">
        <v>225</v>
      </c>
      <c r="B98" t="s">
        <v>105</v>
      </c>
      <c r="C98">
        <v>6</v>
      </c>
      <c r="D98" s="1">
        <v>40561.519999999997</v>
      </c>
      <c r="E98">
        <v>93000</v>
      </c>
      <c r="F98">
        <v>4968.5200000000004</v>
      </c>
      <c r="G98">
        <v>4968.5200000000004</v>
      </c>
      <c r="H98">
        <v>30</v>
      </c>
      <c r="I98">
        <v>1</v>
      </c>
      <c r="J98">
        <v>6</v>
      </c>
      <c r="K98" s="3">
        <f t="shared" si="10"/>
        <v>0.15</v>
      </c>
      <c r="L98" s="4">
        <v>40690</v>
      </c>
      <c r="M98" s="5">
        <f t="shared" si="11"/>
        <v>40561</v>
      </c>
      <c r="N98">
        <f t="shared" si="12"/>
        <v>130</v>
      </c>
      <c r="O98" s="6">
        <f t="shared" si="13"/>
        <v>4968.49</v>
      </c>
      <c r="P98">
        <f t="shared" si="9"/>
        <v>4968.49</v>
      </c>
      <c r="Q98">
        <f t="shared" si="14"/>
        <v>3.0000000000654836E-2</v>
      </c>
      <c r="R98" t="str">
        <f t="shared" si="15"/>
        <v>OK</v>
      </c>
    </row>
    <row r="99" spans="1:18" hidden="1">
      <c r="A99">
        <v>228</v>
      </c>
      <c r="B99" t="s">
        <v>106</v>
      </c>
      <c r="C99">
        <v>4</v>
      </c>
      <c r="D99" s="1">
        <v>40564.519999999997</v>
      </c>
      <c r="E99">
        <v>10000</v>
      </c>
      <c r="F99">
        <v>521.94000000000005</v>
      </c>
      <c r="G99">
        <v>521.94000000000005</v>
      </c>
      <c r="H99">
        <v>61</v>
      </c>
      <c r="I99">
        <v>1</v>
      </c>
      <c r="J99">
        <v>4</v>
      </c>
      <c r="K99" s="3">
        <f t="shared" si="10"/>
        <v>0.15</v>
      </c>
      <c r="L99" s="4">
        <v>40690</v>
      </c>
      <c r="M99" s="5">
        <f t="shared" si="11"/>
        <v>40564</v>
      </c>
      <c r="N99">
        <f t="shared" si="12"/>
        <v>127</v>
      </c>
      <c r="O99" s="6">
        <f t="shared" si="13"/>
        <v>521.91999999999996</v>
      </c>
      <c r="P99">
        <f t="shared" si="9"/>
        <v>521.91999999999996</v>
      </c>
      <c r="Q99">
        <f t="shared" si="14"/>
        <v>2.0000000000095497E-2</v>
      </c>
      <c r="R99" t="str">
        <f t="shared" si="15"/>
        <v>OK</v>
      </c>
    </row>
    <row r="100" spans="1:18" hidden="1">
      <c r="A100">
        <v>229</v>
      </c>
      <c r="B100" t="s">
        <v>107</v>
      </c>
      <c r="C100">
        <v>4</v>
      </c>
      <c r="D100" s="1">
        <v>40564.519999999997</v>
      </c>
      <c r="E100">
        <v>20000</v>
      </c>
      <c r="F100">
        <v>1043.8699999999999</v>
      </c>
      <c r="G100">
        <v>1043.8699999999999</v>
      </c>
      <c r="H100">
        <v>30</v>
      </c>
      <c r="I100">
        <v>1</v>
      </c>
      <c r="J100">
        <v>4</v>
      </c>
      <c r="K100" s="3">
        <f t="shared" si="10"/>
        <v>0.15</v>
      </c>
      <c r="L100" s="4">
        <v>40690</v>
      </c>
      <c r="M100" s="5">
        <f t="shared" si="11"/>
        <v>40564</v>
      </c>
      <c r="N100">
        <f t="shared" si="12"/>
        <v>127</v>
      </c>
      <c r="O100" s="6">
        <f t="shared" si="13"/>
        <v>1043.8399999999999</v>
      </c>
      <c r="P100">
        <f t="shared" si="9"/>
        <v>1043.8399999999999</v>
      </c>
      <c r="Q100">
        <f t="shared" si="14"/>
        <v>2.9999999999972715E-2</v>
      </c>
      <c r="R100" t="str">
        <f t="shared" si="15"/>
        <v>OK</v>
      </c>
    </row>
    <row r="101" spans="1:18" hidden="1">
      <c r="A101">
        <v>230</v>
      </c>
      <c r="B101" t="s">
        <v>108</v>
      </c>
      <c r="C101">
        <v>4</v>
      </c>
      <c r="D101" s="1">
        <v>40570.519999999997</v>
      </c>
      <c r="E101">
        <v>37000</v>
      </c>
      <c r="F101">
        <v>1840.03</v>
      </c>
      <c r="G101">
        <v>1840.03</v>
      </c>
      <c r="H101">
        <v>30</v>
      </c>
      <c r="I101">
        <v>1</v>
      </c>
      <c r="J101">
        <v>4</v>
      </c>
      <c r="K101" s="3">
        <f t="shared" si="10"/>
        <v>0.15</v>
      </c>
      <c r="L101" s="4">
        <v>40690</v>
      </c>
      <c r="M101" s="5">
        <f t="shared" si="11"/>
        <v>40570</v>
      </c>
      <c r="N101">
        <f t="shared" si="12"/>
        <v>121</v>
      </c>
      <c r="O101" s="6">
        <f t="shared" si="13"/>
        <v>1839.86</v>
      </c>
      <c r="P101">
        <f t="shared" si="9"/>
        <v>1839.86</v>
      </c>
      <c r="Q101">
        <f t="shared" si="14"/>
        <v>0.17000000000007276</v>
      </c>
      <c r="R101" t="str">
        <f t="shared" si="15"/>
        <v>OK</v>
      </c>
    </row>
    <row r="102" spans="1:18" hidden="1">
      <c r="A102">
        <v>232</v>
      </c>
      <c r="B102" t="s">
        <v>109</v>
      </c>
      <c r="C102">
        <v>4</v>
      </c>
      <c r="D102" s="1">
        <v>40581.519999999997</v>
      </c>
      <c r="E102">
        <v>30000</v>
      </c>
      <c r="F102">
        <v>1356.21</v>
      </c>
      <c r="G102">
        <v>1356.21</v>
      </c>
      <c r="H102">
        <v>30</v>
      </c>
      <c r="I102">
        <v>1</v>
      </c>
      <c r="J102">
        <v>4</v>
      </c>
      <c r="K102" s="3">
        <f t="shared" si="10"/>
        <v>0.15</v>
      </c>
      <c r="L102" s="4">
        <v>40690</v>
      </c>
      <c r="M102" s="5">
        <f t="shared" si="11"/>
        <v>40581</v>
      </c>
      <c r="N102">
        <f t="shared" si="12"/>
        <v>110</v>
      </c>
      <c r="O102" s="6">
        <f t="shared" si="13"/>
        <v>1356.16</v>
      </c>
      <c r="P102">
        <f t="shared" si="9"/>
        <v>1356.16</v>
      </c>
      <c r="Q102">
        <f t="shared" si="14"/>
        <v>4.9999999999954525E-2</v>
      </c>
      <c r="R102" t="str">
        <f t="shared" si="15"/>
        <v>OK</v>
      </c>
    </row>
    <row r="103" spans="1:18" hidden="1">
      <c r="A103">
        <v>234</v>
      </c>
      <c r="B103" t="s">
        <v>110</v>
      </c>
      <c r="C103">
        <v>6</v>
      </c>
      <c r="D103" s="1">
        <v>40561.519999999997</v>
      </c>
      <c r="E103">
        <v>100000</v>
      </c>
      <c r="F103">
        <v>5342.62</v>
      </c>
      <c r="G103">
        <v>5342.62</v>
      </c>
      <c r="H103">
        <v>30</v>
      </c>
      <c r="I103">
        <v>1</v>
      </c>
      <c r="J103">
        <v>6</v>
      </c>
      <c r="K103" s="3">
        <f t="shared" si="10"/>
        <v>0.15</v>
      </c>
      <c r="L103" s="4">
        <v>40690</v>
      </c>
      <c r="M103" s="5">
        <f t="shared" si="11"/>
        <v>40561</v>
      </c>
      <c r="N103">
        <f t="shared" si="12"/>
        <v>130</v>
      </c>
      <c r="O103" s="6">
        <f t="shared" si="13"/>
        <v>5342.47</v>
      </c>
      <c r="P103">
        <f t="shared" si="9"/>
        <v>5342.47</v>
      </c>
      <c r="Q103">
        <f t="shared" si="14"/>
        <v>0.1499999999996362</v>
      </c>
      <c r="R103" t="str">
        <f t="shared" si="15"/>
        <v>OK</v>
      </c>
    </row>
    <row r="104" spans="1:18" hidden="1">
      <c r="A104">
        <v>235</v>
      </c>
      <c r="B104" t="s">
        <v>111</v>
      </c>
      <c r="C104">
        <v>4</v>
      </c>
      <c r="D104" s="1">
        <v>40588.519999999997</v>
      </c>
      <c r="E104">
        <v>56000</v>
      </c>
      <c r="F104">
        <v>2370.27</v>
      </c>
      <c r="G104">
        <v>2370.27</v>
      </c>
      <c r="H104">
        <v>30</v>
      </c>
      <c r="I104">
        <v>1</v>
      </c>
      <c r="J104">
        <v>4</v>
      </c>
      <c r="K104" s="3">
        <f t="shared" si="10"/>
        <v>0.15</v>
      </c>
      <c r="L104" s="4">
        <v>40690</v>
      </c>
      <c r="M104" s="5">
        <f t="shared" si="11"/>
        <v>40588</v>
      </c>
      <c r="N104">
        <f t="shared" si="12"/>
        <v>103</v>
      </c>
      <c r="O104" s="6">
        <f t="shared" si="13"/>
        <v>2370.41</v>
      </c>
      <c r="P104">
        <f t="shared" si="9"/>
        <v>2370.41</v>
      </c>
      <c r="Q104">
        <f t="shared" si="14"/>
        <v>-0.13999999999987267</v>
      </c>
      <c r="R104" t="str">
        <f t="shared" si="15"/>
        <v>OK</v>
      </c>
    </row>
    <row r="105" spans="1:18" hidden="1">
      <c r="A105">
        <v>236</v>
      </c>
      <c r="B105" t="s">
        <v>112</v>
      </c>
      <c r="C105">
        <v>6</v>
      </c>
      <c r="D105" s="1">
        <v>40561.519999999997</v>
      </c>
      <c r="E105">
        <v>47000</v>
      </c>
      <c r="F105">
        <v>2511.14</v>
      </c>
      <c r="G105">
        <v>2511.14</v>
      </c>
      <c r="H105">
        <v>30</v>
      </c>
      <c r="I105">
        <v>1</v>
      </c>
      <c r="J105">
        <v>6</v>
      </c>
      <c r="K105" s="3">
        <f t="shared" si="10"/>
        <v>0.15</v>
      </c>
      <c r="L105" s="4">
        <v>40690</v>
      </c>
      <c r="M105" s="5">
        <f t="shared" si="11"/>
        <v>40561</v>
      </c>
      <c r="N105">
        <f t="shared" si="12"/>
        <v>130</v>
      </c>
      <c r="O105" s="6">
        <f t="shared" si="13"/>
        <v>2510.96</v>
      </c>
      <c r="P105">
        <f t="shared" si="9"/>
        <v>2510.96</v>
      </c>
      <c r="Q105">
        <f t="shared" si="14"/>
        <v>0.17999999999983629</v>
      </c>
      <c r="R105" t="str">
        <f t="shared" si="15"/>
        <v>OK</v>
      </c>
    </row>
    <row r="106" spans="1:18" hidden="1">
      <c r="A106">
        <v>237</v>
      </c>
      <c r="B106" t="s">
        <v>113</v>
      </c>
      <c r="C106">
        <v>4</v>
      </c>
      <c r="D106" s="1">
        <v>40592.519999999997</v>
      </c>
      <c r="E106">
        <v>85000</v>
      </c>
      <c r="F106">
        <v>3458.16</v>
      </c>
      <c r="G106">
        <v>3458.16</v>
      </c>
      <c r="H106">
        <v>30</v>
      </c>
      <c r="I106">
        <v>1</v>
      </c>
      <c r="J106">
        <v>4</v>
      </c>
      <c r="K106" s="3">
        <f t="shared" si="10"/>
        <v>0.15</v>
      </c>
      <c r="L106" s="4">
        <v>40690</v>
      </c>
      <c r="M106" s="5">
        <f t="shared" si="11"/>
        <v>40592</v>
      </c>
      <c r="N106">
        <f t="shared" si="12"/>
        <v>99</v>
      </c>
      <c r="O106" s="6">
        <f t="shared" si="13"/>
        <v>3458.22</v>
      </c>
      <c r="P106">
        <f t="shared" si="9"/>
        <v>3458.22</v>
      </c>
      <c r="Q106">
        <f t="shared" si="14"/>
        <v>-5.999999999994543E-2</v>
      </c>
      <c r="R106" t="str">
        <f t="shared" si="15"/>
        <v>OK</v>
      </c>
    </row>
    <row r="107" spans="1:18" hidden="1">
      <c r="A107">
        <v>240</v>
      </c>
      <c r="B107" t="s">
        <v>114</v>
      </c>
      <c r="C107">
        <v>4</v>
      </c>
      <c r="D107" s="1">
        <v>40602.519999999997</v>
      </c>
      <c r="E107">
        <v>145000</v>
      </c>
      <c r="F107">
        <v>5303.46</v>
      </c>
      <c r="G107">
        <v>5303.46</v>
      </c>
      <c r="H107">
        <v>30</v>
      </c>
      <c r="I107">
        <v>1</v>
      </c>
      <c r="J107">
        <v>4</v>
      </c>
      <c r="K107" s="3">
        <f t="shared" si="10"/>
        <v>0.15</v>
      </c>
      <c r="L107" s="4">
        <v>40690</v>
      </c>
      <c r="M107" s="5">
        <f t="shared" si="11"/>
        <v>40602</v>
      </c>
      <c r="N107">
        <f t="shared" si="12"/>
        <v>89</v>
      </c>
      <c r="O107" s="6">
        <f t="shared" si="13"/>
        <v>5303.42</v>
      </c>
      <c r="P107">
        <f t="shared" si="9"/>
        <v>5303.42</v>
      </c>
      <c r="Q107">
        <f t="shared" si="14"/>
        <v>3.999999999996362E-2</v>
      </c>
      <c r="R107" t="str">
        <f t="shared" si="15"/>
        <v>OK</v>
      </c>
    </row>
    <row r="108" spans="1:18" hidden="1">
      <c r="A108">
        <v>241</v>
      </c>
      <c r="B108" t="s">
        <v>115</v>
      </c>
      <c r="C108">
        <v>4</v>
      </c>
      <c r="D108" s="1">
        <v>40602.519999999997</v>
      </c>
      <c r="E108">
        <v>142000</v>
      </c>
      <c r="F108">
        <v>5193.84</v>
      </c>
      <c r="G108">
        <v>5193.84</v>
      </c>
      <c r="H108">
        <v>30</v>
      </c>
      <c r="I108">
        <v>1</v>
      </c>
      <c r="J108">
        <v>4</v>
      </c>
      <c r="K108" s="3">
        <f t="shared" si="10"/>
        <v>0.15</v>
      </c>
      <c r="L108" s="4">
        <v>40690</v>
      </c>
      <c r="M108" s="5">
        <f t="shared" si="11"/>
        <v>40602</v>
      </c>
      <c r="N108">
        <f t="shared" si="12"/>
        <v>89</v>
      </c>
      <c r="O108" s="6">
        <f t="shared" si="13"/>
        <v>5193.7</v>
      </c>
      <c r="P108">
        <f t="shared" si="9"/>
        <v>5193.7</v>
      </c>
      <c r="Q108">
        <f t="shared" si="14"/>
        <v>0.14000000000032742</v>
      </c>
      <c r="R108" t="str">
        <f t="shared" si="15"/>
        <v>OK</v>
      </c>
    </row>
    <row r="109" spans="1:18" hidden="1">
      <c r="A109">
        <v>242</v>
      </c>
      <c r="B109" t="s">
        <v>116</v>
      </c>
      <c r="C109">
        <v>3</v>
      </c>
      <c r="D109" s="1">
        <v>40571.519999999997</v>
      </c>
      <c r="E109">
        <v>51000</v>
      </c>
      <c r="F109">
        <v>2515.11</v>
      </c>
      <c r="G109">
        <v>2515.11</v>
      </c>
      <c r="H109">
        <v>30</v>
      </c>
      <c r="I109">
        <v>1</v>
      </c>
      <c r="J109">
        <v>3</v>
      </c>
      <c r="K109" s="3">
        <f t="shared" si="10"/>
        <v>0.15</v>
      </c>
      <c r="L109" s="4">
        <v>40690</v>
      </c>
      <c r="M109" s="5">
        <f t="shared" si="11"/>
        <v>40571</v>
      </c>
      <c r="N109">
        <f t="shared" si="12"/>
        <v>120</v>
      </c>
      <c r="O109" s="6">
        <f t="shared" si="13"/>
        <v>2515.0700000000002</v>
      </c>
      <c r="P109">
        <f t="shared" si="9"/>
        <v>2515.0700000000002</v>
      </c>
      <c r="Q109">
        <f t="shared" si="14"/>
        <v>3.999999999996362E-2</v>
      </c>
      <c r="R109" t="str">
        <f t="shared" si="15"/>
        <v>OK</v>
      </c>
    </row>
    <row r="110" spans="1:18" hidden="1">
      <c r="A110">
        <v>243</v>
      </c>
      <c r="B110" t="s">
        <v>117</v>
      </c>
      <c r="C110">
        <v>3</v>
      </c>
      <c r="D110" s="1">
        <v>40574.519999999997</v>
      </c>
      <c r="E110">
        <v>27500</v>
      </c>
      <c r="F110">
        <v>1322.21</v>
      </c>
      <c r="G110">
        <v>1322.21</v>
      </c>
      <c r="H110">
        <v>30</v>
      </c>
      <c r="I110">
        <v>1</v>
      </c>
      <c r="J110">
        <v>3</v>
      </c>
      <c r="K110" s="3">
        <f t="shared" si="10"/>
        <v>0.15</v>
      </c>
      <c r="L110" s="4">
        <v>40690</v>
      </c>
      <c r="M110" s="5">
        <f t="shared" si="11"/>
        <v>40574</v>
      </c>
      <c r="N110">
        <f t="shared" si="12"/>
        <v>117</v>
      </c>
      <c r="O110" s="6">
        <f t="shared" si="13"/>
        <v>1322.26</v>
      </c>
      <c r="P110">
        <f t="shared" si="9"/>
        <v>1322.26</v>
      </c>
      <c r="Q110">
        <f t="shared" si="14"/>
        <v>-4.9999999999954525E-2</v>
      </c>
      <c r="R110" t="str">
        <f t="shared" si="15"/>
        <v>OK</v>
      </c>
    </row>
    <row r="111" spans="1:18" hidden="1">
      <c r="A111">
        <v>244</v>
      </c>
      <c r="B111" t="s">
        <v>118</v>
      </c>
      <c r="C111">
        <v>3</v>
      </c>
      <c r="D111" s="1">
        <v>40575.519999999997</v>
      </c>
      <c r="E111">
        <v>5000</v>
      </c>
      <c r="F111">
        <v>250</v>
      </c>
      <c r="G111">
        <v>250</v>
      </c>
      <c r="H111">
        <v>123</v>
      </c>
      <c r="I111">
        <v>1</v>
      </c>
      <c r="J111">
        <v>3</v>
      </c>
      <c r="K111" s="3">
        <f t="shared" si="10"/>
        <v>0.15</v>
      </c>
      <c r="L111" s="4">
        <v>40690</v>
      </c>
      <c r="M111" s="5">
        <f t="shared" si="11"/>
        <v>40575</v>
      </c>
      <c r="N111">
        <f t="shared" si="12"/>
        <v>116</v>
      </c>
      <c r="O111" s="6">
        <f t="shared" si="13"/>
        <v>238.36</v>
      </c>
      <c r="P111">
        <f t="shared" si="9"/>
        <v>250</v>
      </c>
      <c r="Q111">
        <f t="shared" si="14"/>
        <v>0</v>
      </c>
      <c r="R111" t="str">
        <f t="shared" si="15"/>
        <v>OK</v>
      </c>
    </row>
    <row r="112" spans="1:18" hidden="1">
      <c r="A112">
        <v>245</v>
      </c>
      <c r="B112" t="s">
        <v>119</v>
      </c>
      <c r="C112">
        <v>3</v>
      </c>
      <c r="D112" s="1">
        <v>40575.519999999997</v>
      </c>
      <c r="E112">
        <v>15000</v>
      </c>
      <c r="F112">
        <v>714.91</v>
      </c>
      <c r="G112">
        <v>714.91</v>
      </c>
      <c r="H112">
        <v>42</v>
      </c>
      <c r="I112">
        <v>1</v>
      </c>
      <c r="J112">
        <v>3</v>
      </c>
      <c r="K112" s="3">
        <f t="shared" si="10"/>
        <v>0.15</v>
      </c>
      <c r="L112" s="4">
        <v>40690</v>
      </c>
      <c r="M112" s="5">
        <f t="shared" si="11"/>
        <v>40575</v>
      </c>
      <c r="N112">
        <f t="shared" si="12"/>
        <v>116</v>
      </c>
      <c r="O112" s="6">
        <f t="shared" si="13"/>
        <v>715.07</v>
      </c>
      <c r="P112">
        <f t="shared" si="9"/>
        <v>715.07</v>
      </c>
      <c r="Q112">
        <f t="shared" si="14"/>
        <v>-0.16000000000008185</v>
      </c>
      <c r="R112" t="str">
        <f t="shared" si="15"/>
        <v>OK</v>
      </c>
    </row>
    <row r="113" spans="1:18" hidden="1">
      <c r="A113">
        <v>248</v>
      </c>
      <c r="B113" t="s">
        <v>120</v>
      </c>
      <c r="C113">
        <v>3</v>
      </c>
      <c r="D113" s="1">
        <v>40576.519999999997</v>
      </c>
      <c r="E113">
        <v>30000</v>
      </c>
      <c r="F113">
        <v>1417.85</v>
      </c>
      <c r="G113">
        <v>1417.85</v>
      </c>
      <c r="H113">
        <v>30</v>
      </c>
      <c r="I113">
        <v>1</v>
      </c>
      <c r="J113">
        <v>3</v>
      </c>
      <c r="K113" s="3">
        <f t="shared" si="10"/>
        <v>0.15</v>
      </c>
      <c r="L113" s="4">
        <v>40690</v>
      </c>
      <c r="M113" s="5">
        <f t="shared" si="11"/>
        <v>40576</v>
      </c>
      <c r="N113">
        <f t="shared" si="12"/>
        <v>115</v>
      </c>
      <c r="O113" s="6">
        <f t="shared" si="13"/>
        <v>1417.81</v>
      </c>
      <c r="P113">
        <f t="shared" si="9"/>
        <v>1417.81</v>
      </c>
      <c r="Q113">
        <f t="shared" si="14"/>
        <v>3.999999999996362E-2</v>
      </c>
      <c r="R113" t="str">
        <f t="shared" si="15"/>
        <v>OK</v>
      </c>
    </row>
    <row r="114" spans="1:18">
      <c r="A114">
        <v>249</v>
      </c>
      <c r="B114" t="s">
        <v>121</v>
      </c>
      <c r="C114">
        <v>3</v>
      </c>
      <c r="D114" s="1">
        <v>40576.519999999997</v>
      </c>
      <c r="E114">
        <v>7500</v>
      </c>
      <c r="F114">
        <v>345.48</v>
      </c>
      <c r="G114">
        <v>345.48</v>
      </c>
      <c r="H114">
        <v>83</v>
      </c>
      <c r="I114">
        <v>1</v>
      </c>
      <c r="J114">
        <v>3</v>
      </c>
      <c r="K114" s="3">
        <f t="shared" si="10"/>
        <v>0.15</v>
      </c>
      <c r="L114" s="4">
        <v>40690</v>
      </c>
      <c r="M114" s="5">
        <f t="shared" si="11"/>
        <v>40576</v>
      </c>
      <c r="N114">
        <f t="shared" si="12"/>
        <v>115</v>
      </c>
      <c r="O114" s="6">
        <f t="shared" si="13"/>
        <v>354.45</v>
      </c>
      <c r="P114">
        <f t="shared" si="9"/>
        <v>354.45</v>
      </c>
      <c r="Q114">
        <f t="shared" si="14"/>
        <v>-8.9699999999999704</v>
      </c>
      <c r="R114" t="str">
        <f t="shared" si="15"/>
        <v>ERR</v>
      </c>
    </row>
    <row r="115" spans="1:18" hidden="1">
      <c r="A115">
        <v>250</v>
      </c>
      <c r="B115" t="s">
        <v>122</v>
      </c>
      <c r="C115">
        <v>3</v>
      </c>
      <c r="D115" s="1">
        <v>40576.519999999997</v>
      </c>
      <c r="E115">
        <v>30500</v>
      </c>
      <c r="F115">
        <v>1441.28</v>
      </c>
      <c r="G115">
        <v>1441.28</v>
      </c>
      <c r="H115">
        <v>30</v>
      </c>
      <c r="I115">
        <v>1</v>
      </c>
      <c r="J115">
        <v>3</v>
      </c>
      <c r="K115" s="3">
        <f t="shared" si="10"/>
        <v>0.15</v>
      </c>
      <c r="L115" s="4">
        <v>40690</v>
      </c>
      <c r="M115" s="5">
        <f t="shared" si="11"/>
        <v>40576</v>
      </c>
      <c r="N115">
        <f t="shared" si="12"/>
        <v>115</v>
      </c>
      <c r="O115" s="6">
        <f t="shared" si="13"/>
        <v>1441.44</v>
      </c>
      <c r="P115">
        <f t="shared" si="9"/>
        <v>1441.44</v>
      </c>
      <c r="Q115">
        <f t="shared" si="14"/>
        <v>-0.16000000000008185</v>
      </c>
      <c r="R115" t="str">
        <f t="shared" si="15"/>
        <v>OK</v>
      </c>
    </row>
    <row r="116" spans="1:18" hidden="1">
      <c r="A116">
        <v>251</v>
      </c>
      <c r="B116" t="s">
        <v>123</v>
      </c>
      <c r="C116">
        <v>3</v>
      </c>
      <c r="D116" s="1">
        <v>40581.519999999997</v>
      </c>
      <c r="E116">
        <v>23000</v>
      </c>
      <c r="F116">
        <v>1039.6500000000001</v>
      </c>
      <c r="G116">
        <v>1039.6500000000001</v>
      </c>
      <c r="H116">
        <v>30</v>
      </c>
      <c r="I116">
        <v>1</v>
      </c>
      <c r="J116">
        <v>3</v>
      </c>
      <c r="K116" s="3">
        <f t="shared" si="10"/>
        <v>0.15</v>
      </c>
      <c r="L116" s="4">
        <v>40690</v>
      </c>
      <c r="M116" s="5">
        <f t="shared" si="11"/>
        <v>40581</v>
      </c>
      <c r="N116">
        <f t="shared" si="12"/>
        <v>110</v>
      </c>
      <c r="O116" s="6">
        <f t="shared" si="13"/>
        <v>1039.73</v>
      </c>
      <c r="P116">
        <f t="shared" si="9"/>
        <v>1039.73</v>
      </c>
      <c r="Q116">
        <f t="shared" si="14"/>
        <v>-7.999999999992724E-2</v>
      </c>
      <c r="R116" t="str">
        <f t="shared" si="15"/>
        <v>OK</v>
      </c>
    </row>
    <row r="117" spans="1:18" hidden="1">
      <c r="A117">
        <v>252</v>
      </c>
      <c r="B117" t="s">
        <v>124</v>
      </c>
      <c r="C117">
        <v>3</v>
      </c>
      <c r="D117" s="1">
        <v>40581.519999999997</v>
      </c>
      <c r="E117">
        <v>28000</v>
      </c>
      <c r="F117">
        <v>1265.8699999999999</v>
      </c>
      <c r="G117">
        <v>1265.8699999999999</v>
      </c>
      <c r="H117">
        <v>30</v>
      </c>
      <c r="I117">
        <v>1</v>
      </c>
      <c r="J117">
        <v>3</v>
      </c>
      <c r="K117" s="3">
        <f t="shared" si="10"/>
        <v>0.15</v>
      </c>
      <c r="L117" s="4">
        <v>40690</v>
      </c>
      <c r="M117" s="5">
        <f t="shared" si="11"/>
        <v>40581</v>
      </c>
      <c r="N117">
        <f t="shared" si="12"/>
        <v>110</v>
      </c>
      <c r="O117" s="6">
        <f t="shared" si="13"/>
        <v>1265.75</v>
      </c>
      <c r="P117">
        <f t="shared" si="9"/>
        <v>1265.75</v>
      </c>
      <c r="Q117">
        <f t="shared" si="14"/>
        <v>0.11999999999989086</v>
      </c>
      <c r="R117" t="str">
        <f t="shared" si="15"/>
        <v>OK</v>
      </c>
    </row>
    <row r="118" spans="1:18">
      <c r="A118">
        <v>253</v>
      </c>
      <c r="B118" t="s">
        <v>125</v>
      </c>
      <c r="C118">
        <v>3</v>
      </c>
      <c r="D118" s="1">
        <v>40581.519999999997</v>
      </c>
      <c r="E118">
        <v>6000</v>
      </c>
      <c r="F118">
        <v>264.82</v>
      </c>
      <c r="G118">
        <v>264.82</v>
      </c>
      <c r="H118">
        <v>103</v>
      </c>
      <c r="I118">
        <v>1</v>
      </c>
      <c r="J118">
        <v>3</v>
      </c>
      <c r="K118" s="3">
        <f t="shared" si="10"/>
        <v>0.15</v>
      </c>
      <c r="L118" s="4">
        <v>40690</v>
      </c>
      <c r="M118" s="5">
        <f t="shared" si="11"/>
        <v>40581</v>
      </c>
      <c r="N118">
        <f t="shared" si="12"/>
        <v>110</v>
      </c>
      <c r="O118" s="6">
        <f t="shared" si="13"/>
        <v>271.23</v>
      </c>
      <c r="P118">
        <f t="shared" si="9"/>
        <v>271.23</v>
      </c>
      <c r="Q118">
        <f t="shared" si="14"/>
        <v>-6.410000000000025</v>
      </c>
      <c r="R118" t="str">
        <f t="shared" si="15"/>
        <v>ERR</v>
      </c>
    </row>
    <row r="119" spans="1:18" hidden="1">
      <c r="A119">
        <v>254</v>
      </c>
      <c r="B119" t="s">
        <v>126</v>
      </c>
      <c r="C119">
        <v>3</v>
      </c>
      <c r="D119" s="1">
        <v>40583.519999999997</v>
      </c>
      <c r="E119">
        <v>18000</v>
      </c>
      <c r="F119">
        <v>799.06</v>
      </c>
      <c r="G119">
        <v>799.06</v>
      </c>
      <c r="H119">
        <v>35</v>
      </c>
      <c r="I119">
        <v>1</v>
      </c>
      <c r="J119">
        <v>3</v>
      </c>
      <c r="K119" s="3">
        <f t="shared" si="10"/>
        <v>0.15</v>
      </c>
      <c r="L119" s="4">
        <v>40690</v>
      </c>
      <c r="M119" s="5">
        <f t="shared" si="11"/>
        <v>40583</v>
      </c>
      <c r="N119">
        <f t="shared" si="12"/>
        <v>108</v>
      </c>
      <c r="O119" s="6">
        <f t="shared" si="13"/>
        <v>798.9</v>
      </c>
      <c r="P119">
        <f t="shared" si="9"/>
        <v>798.9</v>
      </c>
      <c r="Q119">
        <f t="shared" si="14"/>
        <v>0.15999999999996817</v>
      </c>
      <c r="R119" t="str">
        <f t="shared" si="15"/>
        <v>OK</v>
      </c>
    </row>
    <row r="120" spans="1:18" hidden="1">
      <c r="A120">
        <v>255</v>
      </c>
      <c r="B120" t="s">
        <v>127</v>
      </c>
      <c r="C120">
        <v>3</v>
      </c>
      <c r="D120" s="1">
        <v>40584.519999999997</v>
      </c>
      <c r="E120">
        <v>15000</v>
      </c>
      <c r="F120">
        <v>659.34</v>
      </c>
      <c r="G120">
        <v>659.34</v>
      </c>
      <c r="H120">
        <v>42</v>
      </c>
      <c r="I120">
        <v>1</v>
      </c>
      <c r="J120">
        <v>3</v>
      </c>
      <c r="K120" s="3">
        <f t="shared" si="10"/>
        <v>0.15</v>
      </c>
      <c r="L120" s="4">
        <v>40690</v>
      </c>
      <c r="M120" s="5">
        <f t="shared" si="11"/>
        <v>40584</v>
      </c>
      <c r="N120">
        <f t="shared" si="12"/>
        <v>107</v>
      </c>
      <c r="O120" s="6">
        <f t="shared" si="13"/>
        <v>659.59</v>
      </c>
      <c r="P120">
        <f t="shared" si="9"/>
        <v>659.59</v>
      </c>
      <c r="Q120">
        <f t="shared" si="14"/>
        <v>-0.25</v>
      </c>
      <c r="R120" t="str">
        <f t="shared" si="15"/>
        <v>OK</v>
      </c>
    </row>
    <row r="121" spans="1:18" hidden="1">
      <c r="A121">
        <v>258</v>
      </c>
      <c r="B121" t="s">
        <v>128</v>
      </c>
      <c r="C121">
        <v>3</v>
      </c>
      <c r="D121" s="1">
        <v>40588.519999999997</v>
      </c>
      <c r="E121">
        <v>15000</v>
      </c>
      <c r="F121">
        <v>634.67999999999995</v>
      </c>
      <c r="G121">
        <v>634.67999999999995</v>
      </c>
      <c r="H121">
        <v>42</v>
      </c>
      <c r="I121">
        <v>1</v>
      </c>
      <c r="J121">
        <v>3</v>
      </c>
      <c r="K121" s="3">
        <f t="shared" si="10"/>
        <v>0.15</v>
      </c>
      <c r="L121" s="4">
        <v>40690</v>
      </c>
      <c r="M121" s="5">
        <f t="shared" si="11"/>
        <v>40588</v>
      </c>
      <c r="N121">
        <f t="shared" si="12"/>
        <v>103</v>
      </c>
      <c r="O121" s="6">
        <f t="shared" si="13"/>
        <v>634.92999999999995</v>
      </c>
      <c r="P121">
        <f t="shared" si="9"/>
        <v>634.92999999999995</v>
      </c>
      <c r="Q121">
        <f t="shared" si="14"/>
        <v>-0.25</v>
      </c>
      <c r="R121" t="str">
        <f t="shared" si="15"/>
        <v>OK</v>
      </c>
    </row>
    <row r="122" spans="1:18" hidden="1">
      <c r="A122">
        <v>259</v>
      </c>
      <c r="B122" t="s">
        <v>129</v>
      </c>
      <c r="C122">
        <v>3</v>
      </c>
      <c r="D122" s="1">
        <v>40589.519999999997</v>
      </c>
      <c r="E122">
        <v>60000</v>
      </c>
      <c r="F122">
        <v>2515.16</v>
      </c>
      <c r="G122">
        <v>2515.16</v>
      </c>
      <c r="H122">
        <v>30</v>
      </c>
      <c r="I122">
        <v>1</v>
      </c>
      <c r="J122">
        <v>3</v>
      </c>
      <c r="K122" s="3">
        <f t="shared" si="10"/>
        <v>0.15</v>
      </c>
      <c r="L122" s="4">
        <v>40690</v>
      </c>
      <c r="M122" s="5">
        <f t="shared" si="11"/>
        <v>40589</v>
      </c>
      <c r="N122">
        <f t="shared" si="12"/>
        <v>102</v>
      </c>
      <c r="O122" s="6">
        <f t="shared" si="13"/>
        <v>2515.0700000000002</v>
      </c>
      <c r="P122">
        <f t="shared" si="9"/>
        <v>2515.0700000000002</v>
      </c>
      <c r="Q122">
        <f t="shared" si="14"/>
        <v>8.9999999999690772E-2</v>
      </c>
      <c r="R122" t="str">
        <f t="shared" si="15"/>
        <v>OK</v>
      </c>
    </row>
    <row r="123" spans="1:18" hidden="1">
      <c r="A123">
        <v>262</v>
      </c>
      <c r="B123" t="s">
        <v>130</v>
      </c>
      <c r="C123">
        <v>3</v>
      </c>
      <c r="D123" s="1">
        <v>40589.519999999997</v>
      </c>
      <c r="E123">
        <v>22000</v>
      </c>
      <c r="F123">
        <v>922.15</v>
      </c>
      <c r="G123">
        <v>922.15</v>
      </c>
      <c r="H123">
        <v>30</v>
      </c>
      <c r="I123">
        <v>1</v>
      </c>
      <c r="J123">
        <v>3</v>
      </c>
      <c r="K123" s="3">
        <f t="shared" si="10"/>
        <v>0.15</v>
      </c>
      <c r="L123" s="4">
        <v>40690</v>
      </c>
      <c r="M123" s="5">
        <f t="shared" si="11"/>
        <v>40589</v>
      </c>
      <c r="N123">
        <f t="shared" si="12"/>
        <v>102</v>
      </c>
      <c r="O123" s="6">
        <f t="shared" si="13"/>
        <v>922.19</v>
      </c>
      <c r="P123">
        <f t="shared" si="9"/>
        <v>922.19</v>
      </c>
      <c r="Q123">
        <f t="shared" si="14"/>
        <v>-4.0000000000077307E-2</v>
      </c>
      <c r="R123" t="str">
        <f t="shared" si="15"/>
        <v>OK</v>
      </c>
    </row>
    <row r="124" spans="1:18" hidden="1">
      <c r="A124">
        <v>264</v>
      </c>
      <c r="B124" t="s">
        <v>131</v>
      </c>
      <c r="C124">
        <v>3</v>
      </c>
      <c r="D124" s="1">
        <v>40596.519999999997</v>
      </c>
      <c r="E124">
        <v>30000</v>
      </c>
      <c r="F124">
        <v>1171.28</v>
      </c>
      <c r="G124">
        <v>1171.28</v>
      </c>
      <c r="H124">
        <v>30</v>
      </c>
      <c r="I124">
        <v>1</v>
      </c>
      <c r="J124">
        <v>3</v>
      </c>
      <c r="K124" s="3">
        <f t="shared" si="10"/>
        <v>0.15</v>
      </c>
      <c r="L124" s="4">
        <v>40690</v>
      </c>
      <c r="M124" s="5">
        <f t="shared" si="11"/>
        <v>40596</v>
      </c>
      <c r="N124">
        <f t="shared" si="12"/>
        <v>95</v>
      </c>
      <c r="O124" s="6">
        <f t="shared" si="13"/>
        <v>1171.23</v>
      </c>
      <c r="P124">
        <f t="shared" si="9"/>
        <v>1171.23</v>
      </c>
      <c r="Q124">
        <f t="shared" si="14"/>
        <v>4.9999999999954525E-2</v>
      </c>
      <c r="R124" t="str">
        <f t="shared" si="15"/>
        <v>OK</v>
      </c>
    </row>
    <row r="125" spans="1:18" hidden="1">
      <c r="A125">
        <v>266</v>
      </c>
      <c r="B125" t="s">
        <v>132</v>
      </c>
      <c r="C125">
        <v>6</v>
      </c>
      <c r="D125" s="1">
        <v>40563.519999999997</v>
      </c>
      <c r="E125">
        <v>41000</v>
      </c>
      <c r="F125">
        <v>2156.7399999999998</v>
      </c>
      <c r="G125">
        <v>2156.7399999999998</v>
      </c>
      <c r="H125">
        <v>30</v>
      </c>
      <c r="I125">
        <v>1</v>
      </c>
      <c r="J125">
        <v>6</v>
      </c>
      <c r="K125" s="3">
        <f t="shared" si="10"/>
        <v>0.15</v>
      </c>
      <c r="L125" s="4">
        <v>40690</v>
      </c>
      <c r="M125" s="5">
        <f t="shared" si="11"/>
        <v>40563</v>
      </c>
      <c r="N125">
        <f t="shared" si="12"/>
        <v>128</v>
      </c>
      <c r="O125" s="6">
        <f t="shared" si="13"/>
        <v>2156.71</v>
      </c>
      <c r="P125">
        <f t="shared" si="9"/>
        <v>2156.71</v>
      </c>
      <c r="Q125">
        <f t="shared" si="14"/>
        <v>2.9999999999745341E-2</v>
      </c>
      <c r="R125" t="str">
        <f t="shared" si="15"/>
        <v>OK</v>
      </c>
    </row>
    <row r="126" spans="1:18" hidden="1">
      <c r="A126">
        <v>267</v>
      </c>
      <c r="B126" t="s">
        <v>133</v>
      </c>
      <c r="C126">
        <v>6</v>
      </c>
      <c r="D126" s="1">
        <v>40563.519999999997</v>
      </c>
      <c r="E126">
        <v>27500</v>
      </c>
      <c r="F126">
        <v>1446.52</v>
      </c>
      <c r="G126">
        <v>1446.52</v>
      </c>
      <c r="H126">
        <v>30</v>
      </c>
      <c r="I126">
        <v>1</v>
      </c>
      <c r="J126">
        <v>6</v>
      </c>
      <c r="K126" s="3">
        <f t="shared" si="10"/>
        <v>0.15</v>
      </c>
      <c r="L126" s="4">
        <v>40690</v>
      </c>
      <c r="M126" s="5">
        <f t="shared" si="11"/>
        <v>40563</v>
      </c>
      <c r="N126">
        <f t="shared" si="12"/>
        <v>128</v>
      </c>
      <c r="O126" s="6">
        <f t="shared" si="13"/>
        <v>1446.58</v>
      </c>
      <c r="P126">
        <f t="shared" si="9"/>
        <v>1446.58</v>
      </c>
      <c r="Q126">
        <f t="shared" si="14"/>
        <v>-5.999999999994543E-2</v>
      </c>
      <c r="R126" t="str">
        <f t="shared" si="15"/>
        <v>OK</v>
      </c>
    </row>
    <row r="127" spans="1:18" hidden="1">
      <c r="A127">
        <v>268</v>
      </c>
      <c r="B127" t="s">
        <v>134</v>
      </c>
      <c r="C127">
        <v>6</v>
      </c>
      <c r="D127" s="1">
        <v>40563.519999999997</v>
      </c>
      <c r="E127">
        <v>95000</v>
      </c>
      <c r="F127">
        <v>4997.22</v>
      </c>
      <c r="G127">
        <v>4997.22</v>
      </c>
      <c r="H127">
        <v>30</v>
      </c>
      <c r="I127">
        <v>1</v>
      </c>
      <c r="J127">
        <v>6</v>
      </c>
      <c r="K127" s="3">
        <f t="shared" si="10"/>
        <v>0.15</v>
      </c>
      <c r="L127" s="4">
        <v>40690</v>
      </c>
      <c r="M127" s="5">
        <f t="shared" si="11"/>
        <v>40563</v>
      </c>
      <c r="N127">
        <f t="shared" si="12"/>
        <v>128</v>
      </c>
      <c r="O127" s="6">
        <f t="shared" si="13"/>
        <v>4997.26</v>
      </c>
      <c r="P127">
        <f t="shared" si="9"/>
        <v>4997.26</v>
      </c>
      <c r="Q127">
        <f t="shared" si="14"/>
        <v>-3.999999999996362E-2</v>
      </c>
      <c r="R127" t="str">
        <f t="shared" si="15"/>
        <v>OK</v>
      </c>
    </row>
    <row r="128" spans="1:18" hidden="1">
      <c r="A128">
        <v>270</v>
      </c>
      <c r="B128" t="s">
        <v>135</v>
      </c>
      <c r="C128">
        <v>3</v>
      </c>
      <c r="D128" s="1">
        <v>40599.519999999997</v>
      </c>
      <c r="E128">
        <v>34500</v>
      </c>
      <c r="F128">
        <v>1304.45</v>
      </c>
      <c r="G128">
        <v>1304.45</v>
      </c>
      <c r="H128">
        <v>30</v>
      </c>
      <c r="I128">
        <v>1</v>
      </c>
      <c r="J128">
        <v>3</v>
      </c>
      <c r="K128" s="3">
        <f t="shared" si="10"/>
        <v>0.15</v>
      </c>
      <c r="L128" s="4">
        <v>40690</v>
      </c>
      <c r="M128" s="5">
        <f t="shared" si="11"/>
        <v>40599</v>
      </c>
      <c r="N128">
        <f t="shared" si="12"/>
        <v>92</v>
      </c>
      <c r="O128" s="6">
        <f t="shared" si="13"/>
        <v>1304.3800000000001</v>
      </c>
      <c r="P128">
        <f t="shared" si="9"/>
        <v>1304.3800000000001</v>
      </c>
      <c r="Q128">
        <f t="shared" si="14"/>
        <v>6.9999999999936335E-2</v>
      </c>
      <c r="R128" t="str">
        <f t="shared" si="15"/>
        <v>OK</v>
      </c>
    </row>
    <row r="129" spans="1:18" hidden="1">
      <c r="A129">
        <v>272</v>
      </c>
      <c r="B129" t="s">
        <v>136</v>
      </c>
      <c r="C129">
        <v>3</v>
      </c>
      <c r="D129" s="1">
        <v>40599.519999999997</v>
      </c>
      <c r="E129">
        <v>64500</v>
      </c>
      <c r="F129">
        <v>2438.75</v>
      </c>
      <c r="G129">
        <v>2438.75</v>
      </c>
      <c r="H129">
        <v>30</v>
      </c>
      <c r="I129">
        <v>1</v>
      </c>
      <c r="J129">
        <v>3</v>
      </c>
      <c r="K129" s="3">
        <f t="shared" si="10"/>
        <v>0.15</v>
      </c>
      <c r="L129" s="4">
        <v>40690</v>
      </c>
      <c r="M129" s="5">
        <f t="shared" si="11"/>
        <v>40599</v>
      </c>
      <c r="N129">
        <f t="shared" si="12"/>
        <v>92</v>
      </c>
      <c r="O129" s="6">
        <f t="shared" si="13"/>
        <v>2438.63</v>
      </c>
      <c r="P129">
        <f t="shared" si="9"/>
        <v>2438.63</v>
      </c>
      <c r="Q129">
        <f t="shared" si="14"/>
        <v>0.11999999999989086</v>
      </c>
      <c r="R129" t="str">
        <f t="shared" si="15"/>
        <v>OK</v>
      </c>
    </row>
    <row r="130" spans="1:18" hidden="1">
      <c r="A130">
        <v>274</v>
      </c>
      <c r="B130" t="s">
        <v>137</v>
      </c>
      <c r="C130">
        <v>3</v>
      </c>
      <c r="D130" s="1">
        <v>40602.519999999997</v>
      </c>
      <c r="E130">
        <v>23500</v>
      </c>
      <c r="F130">
        <v>859.61</v>
      </c>
      <c r="G130">
        <v>859.61</v>
      </c>
      <c r="H130">
        <v>30</v>
      </c>
      <c r="I130">
        <v>1</v>
      </c>
      <c r="J130">
        <v>3</v>
      </c>
      <c r="K130" s="3">
        <f t="shared" si="10"/>
        <v>0.15</v>
      </c>
      <c r="L130" s="4">
        <v>40690</v>
      </c>
      <c r="M130" s="5">
        <f t="shared" si="11"/>
        <v>40602</v>
      </c>
      <c r="N130">
        <f t="shared" si="12"/>
        <v>89</v>
      </c>
      <c r="O130" s="6">
        <f t="shared" si="13"/>
        <v>859.52</v>
      </c>
      <c r="P130">
        <f t="shared" ref="P130:P193" si="16">IF(O130&lt;250,250,O130)</f>
        <v>859.52</v>
      </c>
      <c r="Q130">
        <f t="shared" si="14"/>
        <v>9.0000000000031832E-2</v>
      </c>
      <c r="R130" t="str">
        <f t="shared" si="15"/>
        <v>OK</v>
      </c>
    </row>
    <row r="131" spans="1:18" hidden="1">
      <c r="A131">
        <v>276</v>
      </c>
      <c r="B131" t="s">
        <v>138</v>
      </c>
      <c r="C131">
        <v>6</v>
      </c>
      <c r="D131" s="1">
        <v>40567.519999999997</v>
      </c>
      <c r="E131">
        <v>59000</v>
      </c>
      <c r="F131">
        <v>3006.7</v>
      </c>
      <c r="G131">
        <v>3006.7</v>
      </c>
      <c r="H131">
        <v>30</v>
      </c>
      <c r="I131">
        <v>1</v>
      </c>
      <c r="J131">
        <v>6</v>
      </c>
      <c r="K131" s="3">
        <f t="shared" ref="K131:K194" si="17">IF(VALUE(D131)&gt;=VALUE(DATE(2011,5,12)),16.5%,15%)</f>
        <v>0.15</v>
      </c>
      <c r="L131" s="4">
        <v>40690</v>
      </c>
      <c r="M131" s="5">
        <f t="shared" ref="M131:M194" si="18">TRUNC(D131)</f>
        <v>40567</v>
      </c>
      <c r="N131">
        <f t="shared" ref="N131:N194" si="19">L131-M131+1</f>
        <v>124</v>
      </c>
      <c r="O131" s="6">
        <f t="shared" ref="O131:O194" si="20">ROUND(E131*(K131/365)*IF(N131&lt;30,30,N131),2)</f>
        <v>3006.58</v>
      </c>
      <c r="P131">
        <f t="shared" si="16"/>
        <v>3006.58</v>
      </c>
      <c r="Q131">
        <f t="shared" ref="Q131:Q194" si="21">F131-P131</f>
        <v>0.11999999999989086</v>
      </c>
      <c r="R131" t="str">
        <f t="shared" ref="R131:R194" si="22">IF(OR(Q131&gt;=1,Q131&lt;=-1),"ERR","OK")</f>
        <v>OK</v>
      </c>
    </row>
    <row r="132" spans="1:18" hidden="1">
      <c r="A132">
        <v>278</v>
      </c>
      <c r="B132" t="s">
        <v>139</v>
      </c>
      <c r="C132">
        <v>6</v>
      </c>
      <c r="D132" s="1">
        <v>40584.519999999997</v>
      </c>
      <c r="E132">
        <v>66000</v>
      </c>
      <c r="F132">
        <v>2902.07</v>
      </c>
      <c r="G132">
        <v>2902.07</v>
      </c>
      <c r="H132">
        <v>30</v>
      </c>
      <c r="I132">
        <v>1</v>
      </c>
      <c r="J132">
        <v>6</v>
      </c>
      <c r="K132" s="3">
        <f t="shared" si="17"/>
        <v>0.15</v>
      </c>
      <c r="L132" s="4">
        <v>40690</v>
      </c>
      <c r="M132" s="5">
        <f t="shared" si="18"/>
        <v>40584</v>
      </c>
      <c r="N132">
        <f t="shared" si="19"/>
        <v>107</v>
      </c>
      <c r="O132" s="6">
        <f t="shared" si="20"/>
        <v>2902.19</v>
      </c>
      <c r="P132">
        <f t="shared" si="16"/>
        <v>2902.19</v>
      </c>
      <c r="Q132">
        <f t="shared" si="21"/>
        <v>-0.11999999999989086</v>
      </c>
      <c r="R132" t="str">
        <f t="shared" si="22"/>
        <v>OK</v>
      </c>
    </row>
    <row r="133" spans="1:18" hidden="1">
      <c r="A133">
        <v>279</v>
      </c>
      <c r="B133" t="s">
        <v>140</v>
      </c>
      <c r="C133">
        <v>6</v>
      </c>
      <c r="D133" s="1">
        <v>40584.519999999997</v>
      </c>
      <c r="E133">
        <v>63000</v>
      </c>
      <c r="F133">
        <v>2770.26</v>
      </c>
      <c r="G133">
        <v>2770.26</v>
      </c>
      <c r="H133">
        <v>30</v>
      </c>
      <c r="I133">
        <v>1</v>
      </c>
      <c r="J133">
        <v>6</v>
      </c>
      <c r="K133" s="3">
        <f t="shared" si="17"/>
        <v>0.15</v>
      </c>
      <c r="L133" s="4">
        <v>40690</v>
      </c>
      <c r="M133" s="5">
        <f t="shared" si="18"/>
        <v>40584</v>
      </c>
      <c r="N133">
        <f t="shared" si="19"/>
        <v>107</v>
      </c>
      <c r="O133" s="6">
        <f t="shared" si="20"/>
        <v>2770.27</v>
      </c>
      <c r="P133">
        <f t="shared" si="16"/>
        <v>2770.27</v>
      </c>
      <c r="Q133">
        <f t="shared" si="21"/>
        <v>-9.9999999997635314E-3</v>
      </c>
      <c r="R133" t="str">
        <f t="shared" si="22"/>
        <v>OK</v>
      </c>
    </row>
    <row r="134" spans="1:18" hidden="1">
      <c r="A134">
        <v>282</v>
      </c>
      <c r="B134" t="s">
        <v>141</v>
      </c>
      <c r="C134">
        <v>6</v>
      </c>
      <c r="D134" s="1">
        <v>40585.519999999997</v>
      </c>
      <c r="E134">
        <v>51000</v>
      </c>
      <c r="F134">
        <v>2221.6799999999998</v>
      </c>
      <c r="G134">
        <v>2221.6799999999998</v>
      </c>
      <c r="H134">
        <v>30</v>
      </c>
      <c r="I134">
        <v>1</v>
      </c>
      <c r="J134">
        <v>6</v>
      </c>
      <c r="K134" s="3">
        <f t="shared" si="17"/>
        <v>0.15</v>
      </c>
      <c r="L134" s="4">
        <v>40690</v>
      </c>
      <c r="M134" s="5">
        <f t="shared" si="18"/>
        <v>40585</v>
      </c>
      <c r="N134">
        <f t="shared" si="19"/>
        <v>106</v>
      </c>
      <c r="O134" s="6">
        <f t="shared" si="20"/>
        <v>2221.64</v>
      </c>
      <c r="P134">
        <f t="shared" si="16"/>
        <v>2221.64</v>
      </c>
      <c r="Q134">
        <f t="shared" si="21"/>
        <v>3.999999999996362E-2</v>
      </c>
      <c r="R134" t="str">
        <f t="shared" si="22"/>
        <v>OK</v>
      </c>
    </row>
    <row r="135" spans="1:18" hidden="1">
      <c r="A135">
        <v>283</v>
      </c>
      <c r="B135" t="s">
        <v>142</v>
      </c>
      <c r="C135">
        <v>6</v>
      </c>
      <c r="D135" s="1">
        <v>40588.519999999997</v>
      </c>
      <c r="E135">
        <v>5000</v>
      </c>
      <c r="F135">
        <v>250</v>
      </c>
      <c r="G135">
        <v>250</v>
      </c>
      <c r="H135">
        <v>122</v>
      </c>
      <c r="I135">
        <v>1</v>
      </c>
      <c r="J135">
        <v>6</v>
      </c>
      <c r="K135" s="3">
        <f t="shared" si="17"/>
        <v>0.15</v>
      </c>
      <c r="L135" s="4">
        <v>40690</v>
      </c>
      <c r="M135" s="5">
        <f t="shared" si="18"/>
        <v>40588</v>
      </c>
      <c r="N135">
        <f t="shared" si="19"/>
        <v>103</v>
      </c>
      <c r="O135" s="6">
        <f t="shared" si="20"/>
        <v>211.64</v>
      </c>
      <c r="P135">
        <f t="shared" si="16"/>
        <v>250</v>
      </c>
      <c r="Q135">
        <f t="shared" si="21"/>
        <v>0</v>
      </c>
      <c r="R135" t="str">
        <f t="shared" si="22"/>
        <v>OK</v>
      </c>
    </row>
    <row r="136" spans="1:18" hidden="1">
      <c r="A136">
        <v>284</v>
      </c>
      <c r="B136" t="s">
        <v>143</v>
      </c>
      <c r="C136">
        <v>6</v>
      </c>
      <c r="D136" s="1">
        <v>40599.519999999997</v>
      </c>
      <c r="E136">
        <v>25000</v>
      </c>
      <c r="F136">
        <v>945.06</v>
      </c>
      <c r="G136">
        <v>945.06</v>
      </c>
      <c r="H136">
        <v>30</v>
      </c>
      <c r="I136">
        <v>1</v>
      </c>
      <c r="J136">
        <v>6</v>
      </c>
      <c r="K136" s="3">
        <f t="shared" si="17"/>
        <v>0.15</v>
      </c>
      <c r="L136" s="4">
        <v>40690</v>
      </c>
      <c r="M136" s="5">
        <f t="shared" si="18"/>
        <v>40599</v>
      </c>
      <c r="N136">
        <f t="shared" si="19"/>
        <v>92</v>
      </c>
      <c r="O136" s="6">
        <f t="shared" si="20"/>
        <v>945.21</v>
      </c>
      <c r="P136">
        <f t="shared" si="16"/>
        <v>945.21</v>
      </c>
      <c r="Q136">
        <f t="shared" si="21"/>
        <v>-0.15000000000009095</v>
      </c>
      <c r="R136" t="str">
        <f t="shared" si="22"/>
        <v>OK</v>
      </c>
    </row>
    <row r="137" spans="1:18" hidden="1">
      <c r="A137">
        <v>285</v>
      </c>
      <c r="B137" t="s">
        <v>144</v>
      </c>
      <c r="C137">
        <v>6</v>
      </c>
      <c r="D137" s="1">
        <v>40602.519999999997</v>
      </c>
      <c r="E137">
        <v>2000</v>
      </c>
      <c r="F137">
        <v>250</v>
      </c>
      <c r="G137">
        <v>250</v>
      </c>
      <c r="H137">
        <v>304</v>
      </c>
      <c r="I137">
        <v>1</v>
      </c>
      <c r="J137">
        <v>6</v>
      </c>
      <c r="K137" s="3">
        <f t="shared" si="17"/>
        <v>0.15</v>
      </c>
      <c r="L137" s="4">
        <v>40690</v>
      </c>
      <c r="M137" s="5">
        <f t="shared" si="18"/>
        <v>40602</v>
      </c>
      <c r="N137">
        <f t="shared" si="19"/>
        <v>89</v>
      </c>
      <c r="O137" s="6">
        <f t="shared" si="20"/>
        <v>73.150000000000006</v>
      </c>
      <c r="P137">
        <f t="shared" si="16"/>
        <v>250</v>
      </c>
      <c r="Q137">
        <f t="shared" si="21"/>
        <v>0</v>
      </c>
      <c r="R137" t="str">
        <f t="shared" si="22"/>
        <v>OK</v>
      </c>
    </row>
    <row r="138" spans="1:18" hidden="1">
      <c r="A138">
        <v>286</v>
      </c>
      <c r="B138" t="s">
        <v>145</v>
      </c>
      <c r="C138">
        <v>6</v>
      </c>
      <c r="D138" s="1">
        <v>40603.519999999997</v>
      </c>
      <c r="E138">
        <v>352000</v>
      </c>
      <c r="F138">
        <v>12729.95</v>
      </c>
      <c r="G138">
        <v>12729.95</v>
      </c>
      <c r="H138">
        <v>30</v>
      </c>
      <c r="I138">
        <v>1</v>
      </c>
      <c r="J138">
        <v>6</v>
      </c>
      <c r="K138" s="3">
        <f t="shared" si="17"/>
        <v>0.15</v>
      </c>
      <c r="L138" s="4">
        <v>40690</v>
      </c>
      <c r="M138" s="5">
        <f t="shared" si="18"/>
        <v>40603</v>
      </c>
      <c r="N138">
        <f t="shared" si="19"/>
        <v>88</v>
      </c>
      <c r="O138" s="6">
        <f t="shared" si="20"/>
        <v>12729.86</v>
      </c>
      <c r="P138">
        <f t="shared" si="16"/>
        <v>12729.86</v>
      </c>
      <c r="Q138">
        <f t="shared" si="21"/>
        <v>9.0000000000145519E-2</v>
      </c>
      <c r="R138" t="str">
        <f t="shared" si="22"/>
        <v>OK</v>
      </c>
    </row>
    <row r="139" spans="1:18" hidden="1">
      <c r="A139">
        <v>287</v>
      </c>
      <c r="B139" t="s">
        <v>146</v>
      </c>
      <c r="C139">
        <v>6</v>
      </c>
      <c r="D139" s="1">
        <v>40603.519999999997</v>
      </c>
      <c r="E139">
        <v>38000</v>
      </c>
      <c r="F139">
        <v>1374.38</v>
      </c>
      <c r="G139">
        <v>1374.38</v>
      </c>
      <c r="H139">
        <v>30</v>
      </c>
      <c r="I139">
        <v>1</v>
      </c>
      <c r="J139">
        <v>6</v>
      </c>
      <c r="K139" s="3">
        <f t="shared" si="17"/>
        <v>0.15</v>
      </c>
      <c r="L139" s="4">
        <v>40690</v>
      </c>
      <c r="M139" s="5">
        <f t="shared" si="18"/>
        <v>40603</v>
      </c>
      <c r="N139">
        <f t="shared" si="19"/>
        <v>88</v>
      </c>
      <c r="O139" s="6">
        <f t="shared" si="20"/>
        <v>1374.25</v>
      </c>
      <c r="P139">
        <f t="shared" si="16"/>
        <v>1374.25</v>
      </c>
      <c r="Q139">
        <f t="shared" si="21"/>
        <v>0.13000000000010914</v>
      </c>
      <c r="R139" t="str">
        <f t="shared" si="22"/>
        <v>OK</v>
      </c>
    </row>
    <row r="140" spans="1:18" hidden="1">
      <c r="A140">
        <v>289</v>
      </c>
      <c r="B140" t="s">
        <v>147</v>
      </c>
      <c r="C140">
        <v>6</v>
      </c>
      <c r="D140" s="1">
        <v>40605.519999999997</v>
      </c>
      <c r="E140">
        <v>40000</v>
      </c>
      <c r="F140">
        <v>1413.76</v>
      </c>
      <c r="G140">
        <v>1413.76</v>
      </c>
      <c r="H140">
        <v>30</v>
      </c>
      <c r="I140">
        <v>1</v>
      </c>
      <c r="J140">
        <v>6</v>
      </c>
      <c r="K140" s="3">
        <f t="shared" si="17"/>
        <v>0.15</v>
      </c>
      <c r="L140" s="4">
        <v>40690</v>
      </c>
      <c r="M140" s="5">
        <f t="shared" si="18"/>
        <v>40605</v>
      </c>
      <c r="N140">
        <f t="shared" si="19"/>
        <v>86</v>
      </c>
      <c r="O140" s="6">
        <f t="shared" si="20"/>
        <v>1413.7</v>
      </c>
      <c r="P140">
        <f t="shared" si="16"/>
        <v>1413.7</v>
      </c>
      <c r="Q140">
        <f t="shared" si="21"/>
        <v>5.999999999994543E-2</v>
      </c>
      <c r="R140" t="str">
        <f t="shared" si="22"/>
        <v>OK</v>
      </c>
    </row>
    <row r="141" spans="1:18" hidden="1">
      <c r="A141">
        <v>290</v>
      </c>
      <c r="B141" t="s">
        <v>148</v>
      </c>
      <c r="C141">
        <v>6</v>
      </c>
      <c r="D141" s="1">
        <v>40605.519999999997</v>
      </c>
      <c r="E141">
        <v>40000</v>
      </c>
      <c r="F141">
        <v>1413.76</v>
      </c>
      <c r="G141">
        <v>1413.76</v>
      </c>
      <c r="H141">
        <v>30</v>
      </c>
      <c r="I141">
        <v>1</v>
      </c>
      <c r="J141">
        <v>6</v>
      </c>
      <c r="K141" s="3">
        <f t="shared" si="17"/>
        <v>0.15</v>
      </c>
      <c r="L141" s="4">
        <v>40690</v>
      </c>
      <c r="M141" s="5">
        <f t="shared" si="18"/>
        <v>40605</v>
      </c>
      <c r="N141">
        <f t="shared" si="19"/>
        <v>86</v>
      </c>
      <c r="O141" s="6">
        <f t="shared" si="20"/>
        <v>1413.7</v>
      </c>
      <c r="P141">
        <f t="shared" si="16"/>
        <v>1413.7</v>
      </c>
      <c r="Q141">
        <f t="shared" si="21"/>
        <v>5.999999999994543E-2</v>
      </c>
      <c r="R141" t="str">
        <f t="shared" si="22"/>
        <v>OK</v>
      </c>
    </row>
    <row r="142" spans="1:18" hidden="1">
      <c r="A142">
        <v>292</v>
      </c>
      <c r="B142" t="s">
        <v>149</v>
      </c>
      <c r="C142">
        <v>3</v>
      </c>
      <c r="D142" s="1">
        <v>40605.519999999997</v>
      </c>
      <c r="E142">
        <v>50000</v>
      </c>
      <c r="F142">
        <v>1767.2</v>
      </c>
      <c r="G142">
        <v>1767.2</v>
      </c>
      <c r="H142">
        <v>30</v>
      </c>
      <c r="I142">
        <v>1</v>
      </c>
      <c r="J142">
        <v>3</v>
      </c>
      <c r="K142" s="3">
        <f t="shared" si="17"/>
        <v>0.15</v>
      </c>
      <c r="L142" s="4">
        <v>40690</v>
      </c>
      <c r="M142" s="5">
        <f t="shared" si="18"/>
        <v>40605</v>
      </c>
      <c r="N142">
        <f t="shared" si="19"/>
        <v>86</v>
      </c>
      <c r="O142" s="6">
        <f t="shared" si="20"/>
        <v>1767.12</v>
      </c>
      <c r="P142">
        <f t="shared" si="16"/>
        <v>1767.12</v>
      </c>
      <c r="Q142">
        <f t="shared" si="21"/>
        <v>8.0000000000154614E-2</v>
      </c>
      <c r="R142" t="str">
        <f t="shared" si="22"/>
        <v>OK</v>
      </c>
    </row>
    <row r="143" spans="1:18" hidden="1">
      <c r="A143">
        <v>294</v>
      </c>
      <c r="B143" t="s">
        <v>150</v>
      </c>
      <c r="C143">
        <v>4</v>
      </c>
      <c r="D143" s="1">
        <v>40605.519999999997</v>
      </c>
      <c r="E143">
        <v>46000</v>
      </c>
      <c r="F143">
        <v>1625.6</v>
      </c>
      <c r="G143">
        <v>1625.6</v>
      </c>
      <c r="H143">
        <v>30</v>
      </c>
      <c r="I143">
        <v>1</v>
      </c>
      <c r="J143">
        <v>4</v>
      </c>
      <c r="K143" s="3">
        <f t="shared" si="17"/>
        <v>0.15</v>
      </c>
      <c r="L143" s="4">
        <v>40690</v>
      </c>
      <c r="M143" s="5">
        <f t="shared" si="18"/>
        <v>40605</v>
      </c>
      <c r="N143">
        <f t="shared" si="19"/>
        <v>86</v>
      </c>
      <c r="O143" s="6">
        <f t="shared" si="20"/>
        <v>1625.75</v>
      </c>
      <c r="P143">
        <f t="shared" si="16"/>
        <v>1625.75</v>
      </c>
      <c r="Q143">
        <f t="shared" si="21"/>
        <v>-0.15000000000009095</v>
      </c>
      <c r="R143" t="str">
        <f t="shared" si="22"/>
        <v>OK</v>
      </c>
    </row>
    <row r="144" spans="1:18">
      <c r="A144">
        <v>295</v>
      </c>
      <c r="B144" t="s">
        <v>151</v>
      </c>
      <c r="C144">
        <v>4</v>
      </c>
      <c r="D144" s="1">
        <v>40605.519999999997</v>
      </c>
      <c r="E144">
        <v>10000</v>
      </c>
      <c r="F144">
        <v>348.64</v>
      </c>
      <c r="G144">
        <v>348.64</v>
      </c>
      <c r="H144">
        <v>61</v>
      </c>
      <c r="I144">
        <v>1</v>
      </c>
      <c r="J144">
        <v>4</v>
      </c>
      <c r="K144" s="3">
        <f t="shared" si="17"/>
        <v>0.15</v>
      </c>
      <c r="L144" s="4">
        <v>40690</v>
      </c>
      <c r="M144" s="5">
        <f t="shared" si="18"/>
        <v>40605</v>
      </c>
      <c r="N144">
        <f t="shared" si="19"/>
        <v>86</v>
      </c>
      <c r="O144" s="6">
        <f t="shared" si="20"/>
        <v>353.42</v>
      </c>
      <c r="P144">
        <f t="shared" si="16"/>
        <v>353.42</v>
      </c>
      <c r="Q144">
        <f t="shared" si="21"/>
        <v>-4.7800000000000296</v>
      </c>
      <c r="R144" t="str">
        <f t="shared" si="22"/>
        <v>ERR</v>
      </c>
    </row>
    <row r="145" spans="1:18" hidden="1">
      <c r="A145">
        <v>296</v>
      </c>
      <c r="B145" t="s">
        <v>152</v>
      </c>
      <c r="C145">
        <v>3</v>
      </c>
      <c r="D145" s="1">
        <v>40605.519999999997</v>
      </c>
      <c r="E145">
        <v>29500</v>
      </c>
      <c r="F145">
        <v>1042.48</v>
      </c>
      <c r="G145">
        <v>1042.48</v>
      </c>
      <c r="H145">
        <v>30</v>
      </c>
      <c r="I145">
        <v>1</v>
      </c>
      <c r="J145">
        <v>3</v>
      </c>
      <c r="K145" s="3">
        <f t="shared" si="17"/>
        <v>0.15</v>
      </c>
      <c r="L145" s="4">
        <v>40690</v>
      </c>
      <c r="M145" s="5">
        <f t="shared" si="18"/>
        <v>40605</v>
      </c>
      <c r="N145">
        <f t="shared" si="19"/>
        <v>86</v>
      </c>
      <c r="O145" s="6">
        <f t="shared" si="20"/>
        <v>1042.5999999999999</v>
      </c>
      <c r="P145">
        <f t="shared" si="16"/>
        <v>1042.5999999999999</v>
      </c>
      <c r="Q145">
        <f t="shared" si="21"/>
        <v>-0.11999999999989086</v>
      </c>
      <c r="R145" t="str">
        <f t="shared" si="22"/>
        <v>OK</v>
      </c>
    </row>
    <row r="146" spans="1:18" hidden="1">
      <c r="A146">
        <v>297</v>
      </c>
      <c r="B146" t="s">
        <v>153</v>
      </c>
      <c r="C146">
        <v>3</v>
      </c>
      <c r="D146" s="1">
        <v>40605.519999999997</v>
      </c>
      <c r="E146">
        <v>39000</v>
      </c>
      <c r="F146">
        <v>1378.45</v>
      </c>
      <c r="G146">
        <v>1378.45</v>
      </c>
      <c r="H146">
        <v>30</v>
      </c>
      <c r="I146">
        <v>1</v>
      </c>
      <c r="J146">
        <v>3</v>
      </c>
      <c r="K146" s="3">
        <f t="shared" si="17"/>
        <v>0.15</v>
      </c>
      <c r="L146" s="4">
        <v>40690</v>
      </c>
      <c r="M146" s="5">
        <f t="shared" si="18"/>
        <v>40605</v>
      </c>
      <c r="N146">
        <f t="shared" si="19"/>
        <v>86</v>
      </c>
      <c r="O146" s="6">
        <f t="shared" si="20"/>
        <v>1378.36</v>
      </c>
      <c r="P146">
        <f t="shared" si="16"/>
        <v>1378.36</v>
      </c>
      <c r="Q146">
        <f t="shared" si="21"/>
        <v>9.0000000000145519E-2</v>
      </c>
      <c r="R146" t="str">
        <f t="shared" si="22"/>
        <v>OK</v>
      </c>
    </row>
    <row r="147" spans="1:18" hidden="1">
      <c r="A147">
        <v>298</v>
      </c>
      <c r="B147" t="s">
        <v>154</v>
      </c>
      <c r="C147">
        <v>3</v>
      </c>
      <c r="D147" s="1">
        <v>40605.519999999997</v>
      </c>
      <c r="E147">
        <v>23000</v>
      </c>
      <c r="F147">
        <v>812.8</v>
      </c>
      <c r="G147">
        <v>812.8</v>
      </c>
      <c r="H147">
        <v>30</v>
      </c>
      <c r="I147">
        <v>1</v>
      </c>
      <c r="J147">
        <v>3</v>
      </c>
      <c r="K147" s="3">
        <f t="shared" si="17"/>
        <v>0.15</v>
      </c>
      <c r="L147" s="4">
        <v>40690</v>
      </c>
      <c r="M147" s="5">
        <f t="shared" si="18"/>
        <v>40605</v>
      </c>
      <c r="N147">
        <f t="shared" si="19"/>
        <v>86</v>
      </c>
      <c r="O147" s="6">
        <f t="shared" si="20"/>
        <v>812.88</v>
      </c>
      <c r="P147">
        <f t="shared" si="16"/>
        <v>812.88</v>
      </c>
      <c r="Q147">
        <f t="shared" si="21"/>
        <v>-8.0000000000040927E-2</v>
      </c>
      <c r="R147" t="str">
        <f t="shared" si="22"/>
        <v>OK</v>
      </c>
    </row>
    <row r="148" spans="1:18" hidden="1">
      <c r="A148">
        <v>299</v>
      </c>
      <c r="B148" t="s">
        <v>155</v>
      </c>
      <c r="C148">
        <v>5</v>
      </c>
      <c r="D148" s="1">
        <v>40581.519999999997</v>
      </c>
      <c r="E148">
        <v>30000</v>
      </c>
      <c r="F148">
        <v>1356.21</v>
      </c>
      <c r="G148">
        <v>1356.21</v>
      </c>
      <c r="H148">
        <v>30</v>
      </c>
      <c r="I148">
        <v>1</v>
      </c>
      <c r="J148">
        <v>5</v>
      </c>
      <c r="K148" s="3">
        <f t="shared" si="17"/>
        <v>0.15</v>
      </c>
      <c r="L148" s="4">
        <v>40690</v>
      </c>
      <c r="M148" s="5">
        <f t="shared" si="18"/>
        <v>40581</v>
      </c>
      <c r="N148">
        <f t="shared" si="19"/>
        <v>110</v>
      </c>
      <c r="O148" s="6">
        <f t="shared" si="20"/>
        <v>1356.16</v>
      </c>
      <c r="P148">
        <f t="shared" si="16"/>
        <v>1356.16</v>
      </c>
      <c r="Q148">
        <f t="shared" si="21"/>
        <v>4.9999999999954525E-2</v>
      </c>
      <c r="R148" t="str">
        <f t="shared" si="22"/>
        <v>OK</v>
      </c>
    </row>
    <row r="149" spans="1:18" hidden="1">
      <c r="A149">
        <v>300</v>
      </c>
      <c r="B149" t="s">
        <v>156</v>
      </c>
      <c r="C149">
        <v>5</v>
      </c>
      <c r="D149" s="1">
        <v>40581.519999999997</v>
      </c>
      <c r="E149">
        <v>30000</v>
      </c>
      <c r="F149">
        <v>1356.21</v>
      </c>
      <c r="G149">
        <v>1356.21</v>
      </c>
      <c r="H149">
        <v>30</v>
      </c>
      <c r="I149">
        <v>1</v>
      </c>
      <c r="J149">
        <v>5</v>
      </c>
      <c r="K149" s="3">
        <f t="shared" si="17"/>
        <v>0.15</v>
      </c>
      <c r="L149" s="4">
        <v>40690</v>
      </c>
      <c r="M149" s="5">
        <f t="shared" si="18"/>
        <v>40581</v>
      </c>
      <c r="N149">
        <f t="shared" si="19"/>
        <v>110</v>
      </c>
      <c r="O149" s="6">
        <f t="shared" si="20"/>
        <v>1356.16</v>
      </c>
      <c r="P149">
        <f t="shared" si="16"/>
        <v>1356.16</v>
      </c>
      <c r="Q149">
        <f t="shared" si="21"/>
        <v>4.9999999999954525E-2</v>
      </c>
      <c r="R149" t="str">
        <f t="shared" si="22"/>
        <v>OK</v>
      </c>
    </row>
    <row r="150" spans="1:18" hidden="1">
      <c r="A150">
        <v>302</v>
      </c>
      <c r="B150" t="s">
        <v>157</v>
      </c>
      <c r="C150">
        <v>3</v>
      </c>
      <c r="D150" s="1">
        <v>40606.519999999997</v>
      </c>
      <c r="E150">
        <v>323000</v>
      </c>
      <c r="F150">
        <v>11282.89</v>
      </c>
      <c r="G150">
        <v>11282.89</v>
      </c>
      <c r="H150">
        <v>30</v>
      </c>
      <c r="I150">
        <v>1</v>
      </c>
      <c r="J150">
        <v>3</v>
      </c>
      <c r="K150" s="3">
        <f t="shared" si="17"/>
        <v>0.15</v>
      </c>
      <c r="L150" s="4">
        <v>40690</v>
      </c>
      <c r="M150" s="5">
        <f t="shared" si="18"/>
        <v>40606</v>
      </c>
      <c r="N150">
        <f t="shared" si="19"/>
        <v>85</v>
      </c>
      <c r="O150" s="6">
        <f t="shared" si="20"/>
        <v>11282.88</v>
      </c>
      <c r="P150">
        <f t="shared" si="16"/>
        <v>11282.88</v>
      </c>
      <c r="Q150">
        <f t="shared" si="21"/>
        <v>1.0000000000218279E-2</v>
      </c>
      <c r="R150" t="str">
        <f t="shared" si="22"/>
        <v>OK</v>
      </c>
    </row>
    <row r="151" spans="1:18" hidden="1">
      <c r="A151">
        <v>304</v>
      </c>
      <c r="B151" t="s">
        <v>158</v>
      </c>
      <c r="C151">
        <v>3</v>
      </c>
      <c r="D151" s="1">
        <v>40609.519999999997</v>
      </c>
      <c r="E151">
        <v>14500</v>
      </c>
      <c r="F151">
        <v>488.67</v>
      </c>
      <c r="G151">
        <v>488.67</v>
      </c>
      <c r="H151">
        <v>43</v>
      </c>
      <c r="I151">
        <v>1</v>
      </c>
      <c r="J151">
        <v>3</v>
      </c>
      <c r="K151" s="3">
        <f t="shared" si="17"/>
        <v>0.15</v>
      </c>
      <c r="L151" s="4">
        <v>40690</v>
      </c>
      <c r="M151" s="5">
        <f t="shared" si="18"/>
        <v>40609</v>
      </c>
      <c r="N151">
        <f t="shared" si="19"/>
        <v>82</v>
      </c>
      <c r="O151" s="6">
        <f t="shared" si="20"/>
        <v>488.63</v>
      </c>
      <c r="P151">
        <f t="shared" si="16"/>
        <v>488.63</v>
      </c>
      <c r="Q151">
        <f t="shared" si="21"/>
        <v>4.0000000000020464E-2</v>
      </c>
      <c r="R151" t="str">
        <f t="shared" si="22"/>
        <v>OK</v>
      </c>
    </row>
    <row r="152" spans="1:18" hidden="1">
      <c r="A152">
        <v>307</v>
      </c>
      <c r="B152" t="s">
        <v>159</v>
      </c>
      <c r="C152">
        <v>5</v>
      </c>
      <c r="D152" s="1">
        <v>40609.519999999997</v>
      </c>
      <c r="E152">
        <v>6000</v>
      </c>
      <c r="F152">
        <v>250</v>
      </c>
      <c r="G152">
        <v>250</v>
      </c>
      <c r="H152">
        <v>101</v>
      </c>
      <c r="I152">
        <v>1</v>
      </c>
      <c r="J152">
        <v>5</v>
      </c>
      <c r="K152" s="3">
        <f t="shared" si="17"/>
        <v>0.15</v>
      </c>
      <c r="L152" s="4">
        <v>40690</v>
      </c>
      <c r="M152" s="5">
        <f t="shared" si="18"/>
        <v>40609</v>
      </c>
      <c r="N152">
        <f t="shared" si="19"/>
        <v>82</v>
      </c>
      <c r="O152" s="6">
        <f t="shared" si="20"/>
        <v>202.19</v>
      </c>
      <c r="P152">
        <f t="shared" si="16"/>
        <v>250</v>
      </c>
      <c r="Q152">
        <f t="shared" si="21"/>
        <v>0</v>
      </c>
      <c r="R152" t="str">
        <f t="shared" si="22"/>
        <v>OK</v>
      </c>
    </row>
    <row r="153" spans="1:18" hidden="1">
      <c r="A153">
        <v>310</v>
      </c>
      <c r="B153" t="s">
        <v>160</v>
      </c>
      <c r="C153">
        <v>5</v>
      </c>
      <c r="D153" s="1">
        <v>40610.519999999997</v>
      </c>
      <c r="E153">
        <v>6000</v>
      </c>
      <c r="F153">
        <v>250</v>
      </c>
      <c r="G153">
        <v>250</v>
      </c>
      <c r="H153">
        <v>101</v>
      </c>
      <c r="I153">
        <v>1</v>
      </c>
      <c r="J153">
        <v>5</v>
      </c>
      <c r="K153" s="3">
        <f t="shared" si="17"/>
        <v>0.15</v>
      </c>
      <c r="L153" s="4">
        <v>40690</v>
      </c>
      <c r="M153" s="5">
        <f t="shared" si="18"/>
        <v>40610</v>
      </c>
      <c r="N153">
        <f t="shared" si="19"/>
        <v>81</v>
      </c>
      <c r="O153" s="6">
        <f t="shared" si="20"/>
        <v>199.73</v>
      </c>
      <c r="P153">
        <f t="shared" si="16"/>
        <v>250</v>
      </c>
      <c r="Q153">
        <f t="shared" si="21"/>
        <v>0</v>
      </c>
      <c r="R153" t="str">
        <f t="shared" si="22"/>
        <v>OK</v>
      </c>
    </row>
    <row r="154" spans="1:18" hidden="1">
      <c r="A154">
        <v>311</v>
      </c>
      <c r="B154" t="s">
        <v>161</v>
      </c>
      <c r="C154">
        <v>5</v>
      </c>
      <c r="D154" s="1">
        <v>40610.519999999997</v>
      </c>
      <c r="E154">
        <v>90000</v>
      </c>
      <c r="F154">
        <v>2995.74</v>
      </c>
      <c r="G154">
        <v>2995.74</v>
      </c>
      <c r="H154">
        <v>30</v>
      </c>
      <c r="I154">
        <v>1</v>
      </c>
      <c r="J154">
        <v>5</v>
      </c>
      <c r="K154" s="3">
        <f t="shared" si="17"/>
        <v>0.15</v>
      </c>
      <c r="L154" s="4">
        <v>40690</v>
      </c>
      <c r="M154" s="5">
        <f t="shared" si="18"/>
        <v>40610</v>
      </c>
      <c r="N154">
        <f t="shared" si="19"/>
        <v>81</v>
      </c>
      <c r="O154" s="6">
        <f t="shared" si="20"/>
        <v>2995.89</v>
      </c>
      <c r="P154">
        <f t="shared" si="16"/>
        <v>2995.89</v>
      </c>
      <c r="Q154">
        <f t="shared" si="21"/>
        <v>-0.15000000000009095</v>
      </c>
      <c r="R154" t="str">
        <f t="shared" si="22"/>
        <v>OK</v>
      </c>
    </row>
    <row r="155" spans="1:18" hidden="1">
      <c r="A155">
        <v>314</v>
      </c>
      <c r="B155" t="s">
        <v>162</v>
      </c>
      <c r="C155">
        <v>4</v>
      </c>
      <c r="D155" s="1">
        <v>40606.519999999997</v>
      </c>
      <c r="E155">
        <v>32000</v>
      </c>
      <c r="F155">
        <v>1117.78</v>
      </c>
      <c r="G155">
        <v>1117.78</v>
      </c>
      <c r="H155">
        <v>30</v>
      </c>
      <c r="I155">
        <v>1</v>
      </c>
      <c r="J155">
        <v>4</v>
      </c>
      <c r="K155" s="3">
        <f t="shared" si="17"/>
        <v>0.15</v>
      </c>
      <c r="L155" s="4">
        <v>40690</v>
      </c>
      <c r="M155" s="5">
        <f t="shared" si="18"/>
        <v>40606</v>
      </c>
      <c r="N155">
        <f t="shared" si="19"/>
        <v>85</v>
      </c>
      <c r="O155" s="6">
        <f t="shared" si="20"/>
        <v>1117.81</v>
      </c>
      <c r="P155">
        <f t="shared" si="16"/>
        <v>1117.81</v>
      </c>
      <c r="Q155">
        <f t="shared" si="21"/>
        <v>-2.9999999999972715E-2</v>
      </c>
      <c r="R155" t="str">
        <f t="shared" si="22"/>
        <v>OK</v>
      </c>
    </row>
    <row r="156" spans="1:18" hidden="1">
      <c r="A156">
        <v>315</v>
      </c>
      <c r="B156" t="s">
        <v>163</v>
      </c>
      <c r="C156">
        <v>6</v>
      </c>
      <c r="D156" s="1">
        <v>40612.519999999997</v>
      </c>
      <c r="E156">
        <v>55000</v>
      </c>
      <c r="F156">
        <v>1785.52</v>
      </c>
      <c r="G156">
        <v>1785.52</v>
      </c>
      <c r="H156">
        <v>30</v>
      </c>
      <c r="I156">
        <v>1</v>
      </c>
      <c r="J156">
        <v>6</v>
      </c>
      <c r="K156" s="3">
        <f t="shared" si="17"/>
        <v>0.15</v>
      </c>
      <c r="L156" s="4">
        <v>40690</v>
      </c>
      <c r="M156" s="5">
        <f t="shared" si="18"/>
        <v>40612</v>
      </c>
      <c r="N156">
        <f t="shared" si="19"/>
        <v>79</v>
      </c>
      <c r="O156" s="6">
        <f t="shared" si="20"/>
        <v>1785.62</v>
      </c>
      <c r="P156">
        <f t="shared" si="16"/>
        <v>1785.62</v>
      </c>
      <c r="Q156">
        <f t="shared" si="21"/>
        <v>-9.9999999999909051E-2</v>
      </c>
      <c r="R156" t="str">
        <f t="shared" si="22"/>
        <v>OK</v>
      </c>
    </row>
    <row r="157" spans="1:18" hidden="1">
      <c r="A157">
        <v>317</v>
      </c>
      <c r="B157" t="s">
        <v>164</v>
      </c>
      <c r="C157">
        <v>5</v>
      </c>
      <c r="D157" s="1">
        <v>40613.519999999997</v>
      </c>
      <c r="E157">
        <v>80000</v>
      </c>
      <c r="F157">
        <v>2564.5100000000002</v>
      </c>
      <c r="G157">
        <v>2564.5100000000002</v>
      </c>
      <c r="H157">
        <v>30</v>
      </c>
      <c r="I157">
        <v>1</v>
      </c>
      <c r="J157">
        <v>5</v>
      </c>
      <c r="K157" s="3">
        <f t="shared" si="17"/>
        <v>0.15</v>
      </c>
      <c r="L157" s="4">
        <v>40690</v>
      </c>
      <c r="M157" s="5">
        <f t="shared" si="18"/>
        <v>40613</v>
      </c>
      <c r="N157">
        <f t="shared" si="19"/>
        <v>78</v>
      </c>
      <c r="O157" s="6">
        <f t="shared" si="20"/>
        <v>2564.38</v>
      </c>
      <c r="P157">
        <f t="shared" si="16"/>
        <v>2564.38</v>
      </c>
      <c r="Q157">
        <f t="shared" si="21"/>
        <v>0.13000000000010914</v>
      </c>
      <c r="R157" t="str">
        <f t="shared" si="22"/>
        <v>OK</v>
      </c>
    </row>
    <row r="158" spans="1:18" hidden="1">
      <c r="A158">
        <v>319</v>
      </c>
      <c r="B158" t="s">
        <v>165</v>
      </c>
      <c r="C158">
        <v>5</v>
      </c>
      <c r="D158" s="1">
        <v>40616.519999999997</v>
      </c>
      <c r="E158">
        <v>95000</v>
      </c>
      <c r="F158">
        <v>2928.04</v>
      </c>
      <c r="G158">
        <v>2928.04</v>
      </c>
      <c r="H158">
        <v>30</v>
      </c>
      <c r="I158">
        <v>1</v>
      </c>
      <c r="J158">
        <v>5</v>
      </c>
      <c r="K158" s="3">
        <f t="shared" si="17"/>
        <v>0.15</v>
      </c>
      <c r="L158" s="4">
        <v>40690</v>
      </c>
      <c r="M158" s="5">
        <f t="shared" si="18"/>
        <v>40616</v>
      </c>
      <c r="N158">
        <f t="shared" si="19"/>
        <v>75</v>
      </c>
      <c r="O158" s="6">
        <f t="shared" si="20"/>
        <v>2928.08</v>
      </c>
      <c r="P158">
        <f t="shared" si="16"/>
        <v>2928.08</v>
      </c>
      <c r="Q158">
        <f t="shared" si="21"/>
        <v>-3.999999999996362E-2</v>
      </c>
      <c r="R158" t="str">
        <f t="shared" si="22"/>
        <v>OK</v>
      </c>
    </row>
    <row r="159" spans="1:18" hidden="1">
      <c r="A159">
        <v>320</v>
      </c>
      <c r="B159" t="s">
        <v>166</v>
      </c>
      <c r="C159">
        <v>6</v>
      </c>
      <c r="D159" s="1">
        <v>40616.519999999997</v>
      </c>
      <c r="E159">
        <v>7500</v>
      </c>
      <c r="F159">
        <v>250</v>
      </c>
      <c r="G159">
        <v>250</v>
      </c>
      <c r="H159">
        <v>81</v>
      </c>
      <c r="I159">
        <v>1</v>
      </c>
      <c r="J159">
        <v>6</v>
      </c>
      <c r="K159" s="3">
        <f t="shared" si="17"/>
        <v>0.15</v>
      </c>
      <c r="L159" s="4">
        <v>40690</v>
      </c>
      <c r="M159" s="5">
        <f t="shared" si="18"/>
        <v>40616</v>
      </c>
      <c r="N159">
        <f t="shared" si="19"/>
        <v>75</v>
      </c>
      <c r="O159" s="6">
        <f t="shared" si="20"/>
        <v>231.16</v>
      </c>
      <c r="P159">
        <f t="shared" si="16"/>
        <v>250</v>
      </c>
      <c r="Q159">
        <f t="shared" si="21"/>
        <v>0</v>
      </c>
      <c r="R159" t="str">
        <f t="shared" si="22"/>
        <v>OK</v>
      </c>
    </row>
    <row r="160" spans="1:18" hidden="1">
      <c r="A160">
        <v>322</v>
      </c>
      <c r="B160" t="s">
        <v>167</v>
      </c>
      <c r="C160">
        <v>4</v>
      </c>
      <c r="D160" s="1">
        <v>40616.519999999997</v>
      </c>
      <c r="E160">
        <v>55000</v>
      </c>
      <c r="F160">
        <v>1695.1</v>
      </c>
      <c r="G160">
        <v>1695.1</v>
      </c>
      <c r="H160">
        <v>30</v>
      </c>
      <c r="I160">
        <v>1</v>
      </c>
      <c r="J160">
        <v>4</v>
      </c>
      <c r="K160" s="3">
        <f t="shared" si="17"/>
        <v>0.15</v>
      </c>
      <c r="L160" s="4">
        <v>40690</v>
      </c>
      <c r="M160" s="5">
        <f t="shared" si="18"/>
        <v>40616</v>
      </c>
      <c r="N160">
        <f t="shared" si="19"/>
        <v>75</v>
      </c>
      <c r="O160" s="6">
        <f t="shared" si="20"/>
        <v>1695.21</v>
      </c>
      <c r="P160">
        <f t="shared" si="16"/>
        <v>1695.21</v>
      </c>
      <c r="Q160">
        <f t="shared" si="21"/>
        <v>-0.11000000000012733</v>
      </c>
      <c r="R160" t="str">
        <f t="shared" si="22"/>
        <v>OK</v>
      </c>
    </row>
    <row r="161" spans="1:18" hidden="1">
      <c r="A161">
        <v>323</v>
      </c>
      <c r="B161" t="s">
        <v>168</v>
      </c>
      <c r="C161">
        <v>4</v>
      </c>
      <c r="D161" s="1">
        <v>40616.519999999997</v>
      </c>
      <c r="E161">
        <v>127000</v>
      </c>
      <c r="F161">
        <v>3914.32</v>
      </c>
      <c r="G161">
        <v>3914.32</v>
      </c>
      <c r="H161">
        <v>30</v>
      </c>
      <c r="I161">
        <v>1</v>
      </c>
      <c r="J161">
        <v>4</v>
      </c>
      <c r="K161" s="3">
        <f t="shared" si="17"/>
        <v>0.15</v>
      </c>
      <c r="L161" s="4">
        <v>40690</v>
      </c>
      <c r="M161" s="5">
        <f t="shared" si="18"/>
        <v>40616</v>
      </c>
      <c r="N161">
        <f t="shared" si="19"/>
        <v>75</v>
      </c>
      <c r="O161" s="6">
        <f t="shared" si="20"/>
        <v>3914.38</v>
      </c>
      <c r="P161">
        <f t="shared" si="16"/>
        <v>3914.38</v>
      </c>
      <c r="Q161">
        <f t="shared" si="21"/>
        <v>-5.999999999994543E-2</v>
      </c>
      <c r="R161" t="str">
        <f t="shared" si="22"/>
        <v>OK</v>
      </c>
    </row>
    <row r="162" spans="1:18" hidden="1">
      <c r="A162">
        <v>324</v>
      </c>
      <c r="B162" t="s">
        <v>169</v>
      </c>
      <c r="C162">
        <v>4</v>
      </c>
      <c r="D162" s="1">
        <v>40616.519999999997</v>
      </c>
      <c r="E162">
        <v>47000</v>
      </c>
      <c r="F162">
        <v>1448.81</v>
      </c>
      <c r="G162">
        <v>1448.81</v>
      </c>
      <c r="H162">
        <v>30</v>
      </c>
      <c r="I162">
        <v>1</v>
      </c>
      <c r="J162">
        <v>4</v>
      </c>
      <c r="K162" s="3">
        <f t="shared" si="17"/>
        <v>0.15</v>
      </c>
      <c r="L162" s="4">
        <v>40690</v>
      </c>
      <c r="M162" s="5">
        <f t="shared" si="18"/>
        <v>40616</v>
      </c>
      <c r="N162">
        <f t="shared" si="19"/>
        <v>75</v>
      </c>
      <c r="O162" s="6">
        <f t="shared" si="20"/>
        <v>1448.63</v>
      </c>
      <c r="P162">
        <f t="shared" si="16"/>
        <v>1448.63</v>
      </c>
      <c r="Q162">
        <f t="shared" si="21"/>
        <v>0.17999999999983629</v>
      </c>
      <c r="R162" t="str">
        <f t="shared" si="22"/>
        <v>OK</v>
      </c>
    </row>
    <row r="163" spans="1:18" hidden="1">
      <c r="A163">
        <v>326</v>
      </c>
      <c r="B163" t="s">
        <v>170</v>
      </c>
      <c r="C163">
        <v>3</v>
      </c>
      <c r="D163" s="1">
        <v>40618.519999999997</v>
      </c>
      <c r="E163">
        <v>105000</v>
      </c>
      <c r="F163">
        <v>3149.55</v>
      </c>
      <c r="G163">
        <v>3149.55</v>
      </c>
      <c r="H163">
        <v>30</v>
      </c>
      <c r="I163">
        <v>1</v>
      </c>
      <c r="J163">
        <v>3</v>
      </c>
      <c r="K163" s="3">
        <f t="shared" si="17"/>
        <v>0.15</v>
      </c>
      <c r="L163" s="4">
        <v>40690</v>
      </c>
      <c r="M163" s="5">
        <f t="shared" si="18"/>
        <v>40618</v>
      </c>
      <c r="N163">
        <f t="shared" si="19"/>
        <v>73</v>
      </c>
      <c r="O163" s="6">
        <f t="shared" si="20"/>
        <v>3150</v>
      </c>
      <c r="P163">
        <f t="shared" si="16"/>
        <v>3150</v>
      </c>
      <c r="Q163">
        <f t="shared" si="21"/>
        <v>-0.4499999999998181</v>
      </c>
      <c r="R163" t="str">
        <f t="shared" si="22"/>
        <v>OK</v>
      </c>
    </row>
    <row r="164" spans="1:18" hidden="1">
      <c r="A164">
        <v>327</v>
      </c>
      <c r="B164" t="s">
        <v>171</v>
      </c>
      <c r="C164">
        <v>3</v>
      </c>
      <c r="D164" s="1">
        <v>40618.519999999997</v>
      </c>
      <c r="E164">
        <v>129500</v>
      </c>
      <c r="F164">
        <v>3885.14</v>
      </c>
      <c r="G164">
        <v>3885.14</v>
      </c>
      <c r="H164">
        <v>30</v>
      </c>
      <c r="I164">
        <v>1</v>
      </c>
      <c r="J164">
        <v>3</v>
      </c>
      <c r="K164" s="3">
        <f t="shared" si="17"/>
        <v>0.15</v>
      </c>
      <c r="L164" s="4">
        <v>40690</v>
      </c>
      <c r="M164" s="5">
        <f t="shared" si="18"/>
        <v>40618</v>
      </c>
      <c r="N164">
        <f t="shared" si="19"/>
        <v>73</v>
      </c>
      <c r="O164" s="6">
        <f t="shared" si="20"/>
        <v>3885</v>
      </c>
      <c r="P164">
        <f t="shared" si="16"/>
        <v>3885</v>
      </c>
      <c r="Q164">
        <f t="shared" si="21"/>
        <v>0.13999999999987267</v>
      </c>
      <c r="R164" t="str">
        <f t="shared" si="22"/>
        <v>OK</v>
      </c>
    </row>
    <row r="165" spans="1:18">
      <c r="A165">
        <v>328</v>
      </c>
      <c r="B165" t="s">
        <v>172</v>
      </c>
      <c r="C165">
        <v>4</v>
      </c>
      <c r="D165" s="1">
        <v>40618.519999999997</v>
      </c>
      <c r="E165">
        <v>10000</v>
      </c>
      <c r="F165">
        <v>295.20999999999998</v>
      </c>
      <c r="G165">
        <v>295.20999999999998</v>
      </c>
      <c r="H165">
        <v>61</v>
      </c>
      <c r="I165">
        <v>1</v>
      </c>
      <c r="J165">
        <v>4</v>
      </c>
      <c r="K165" s="3">
        <f t="shared" si="17"/>
        <v>0.15</v>
      </c>
      <c r="L165" s="4">
        <v>40690</v>
      </c>
      <c r="M165" s="5">
        <f t="shared" si="18"/>
        <v>40618</v>
      </c>
      <c r="N165">
        <f t="shared" si="19"/>
        <v>73</v>
      </c>
      <c r="O165" s="6">
        <f t="shared" si="20"/>
        <v>300</v>
      </c>
      <c r="P165">
        <f t="shared" si="16"/>
        <v>300</v>
      </c>
      <c r="Q165">
        <f t="shared" si="21"/>
        <v>-4.7900000000000205</v>
      </c>
      <c r="R165" t="str">
        <f t="shared" si="22"/>
        <v>ERR</v>
      </c>
    </row>
    <row r="166" spans="1:18" hidden="1">
      <c r="A166">
        <v>329</v>
      </c>
      <c r="B166" t="s">
        <v>173</v>
      </c>
      <c r="C166">
        <v>3</v>
      </c>
      <c r="D166" s="1">
        <v>40619.519999999997</v>
      </c>
      <c r="E166">
        <v>23500</v>
      </c>
      <c r="F166">
        <v>695.42</v>
      </c>
      <c r="G166">
        <v>695.42</v>
      </c>
      <c r="H166">
        <v>30</v>
      </c>
      <c r="I166">
        <v>1</v>
      </c>
      <c r="J166">
        <v>3</v>
      </c>
      <c r="K166" s="3">
        <f t="shared" si="17"/>
        <v>0.15</v>
      </c>
      <c r="L166" s="4">
        <v>40690</v>
      </c>
      <c r="M166" s="5">
        <f t="shared" si="18"/>
        <v>40619</v>
      </c>
      <c r="N166">
        <f t="shared" si="19"/>
        <v>72</v>
      </c>
      <c r="O166" s="6">
        <f t="shared" si="20"/>
        <v>695.34</v>
      </c>
      <c r="P166">
        <f t="shared" si="16"/>
        <v>695.34</v>
      </c>
      <c r="Q166">
        <f t="shared" si="21"/>
        <v>7.999999999992724E-2</v>
      </c>
      <c r="R166" t="str">
        <f t="shared" si="22"/>
        <v>OK</v>
      </c>
    </row>
    <row r="167" spans="1:18" hidden="1">
      <c r="A167">
        <v>330</v>
      </c>
      <c r="B167" t="s">
        <v>174</v>
      </c>
      <c r="C167">
        <v>3</v>
      </c>
      <c r="D167" s="1">
        <v>40619.519999999997</v>
      </c>
      <c r="E167">
        <v>485000</v>
      </c>
      <c r="F167">
        <v>14350.84</v>
      </c>
      <c r="G167">
        <v>14350.84</v>
      </c>
      <c r="H167">
        <v>30</v>
      </c>
      <c r="I167">
        <v>1</v>
      </c>
      <c r="J167">
        <v>3</v>
      </c>
      <c r="K167" s="3">
        <f t="shared" si="17"/>
        <v>0.15</v>
      </c>
      <c r="L167" s="4">
        <v>40690</v>
      </c>
      <c r="M167" s="5">
        <f t="shared" si="18"/>
        <v>40619</v>
      </c>
      <c r="N167">
        <f t="shared" si="19"/>
        <v>72</v>
      </c>
      <c r="O167" s="6">
        <f t="shared" si="20"/>
        <v>14350.68</v>
      </c>
      <c r="P167">
        <f t="shared" si="16"/>
        <v>14350.68</v>
      </c>
      <c r="Q167">
        <f t="shared" si="21"/>
        <v>0.15999999999985448</v>
      </c>
      <c r="R167" t="str">
        <f t="shared" si="22"/>
        <v>OK</v>
      </c>
    </row>
    <row r="168" spans="1:18" hidden="1">
      <c r="A168">
        <v>331</v>
      </c>
      <c r="B168" t="s">
        <v>175</v>
      </c>
      <c r="C168">
        <v>4</v>
      </c>
      <c r="D168" s="1">
        <v>40619.519999999997</v>
      </c>
      <c r="E168">
        <v>18000</v>
      </c>
      <c r="F168">
        <v>532.70000000000005</v>
      </c>
      <c r="G168">
        <v>532.70000000000005</v>
      </c>
      <c r="H168">
        <v>34</v>
      </c>
      <c r="I168">
        <v>1</v>
      </c>
      <c r="J168">
        <v>4</v>
      </c>
      <c r="K168" s="3">
        <f t="shared" si="17"/>
        <v>0.15</v>
      </c>
      <c r="L168" s="4">
        <v>40690</v>
      </c>
      <c r="M168" s="5">
        <f t="shared" si="18"/>
        <v>40619</v>
      </c>
      <c r="N168">
        <f t="shared" si="19"/>
        <v>72</v>
      </c>
      <c r="O168" s="6">
        <f t="shared" si="20"/>
        <v>532.6</v>
      </c>
      <c r="P168">
        <f t="shared" si="16"/>
        <v>532.6</v>
      </c>
      <c r="Q168">
        <f t="shared" si="21"/>
        <v>0.10000000000002274</v>
      </c>
      <c r="R168" t="str">
        <f t="shared" si="22"/>
        <v>OK</v>
      </c>
    </row>
    <row r="169" spans="1:18" hidden="1">
      <c r="A169">
        <v>333</v>
      </c>
      <c r="B169" t="s">
        <v>176</v>
      </c>
      <c r="C169">
        <v>3</v>
      </c>
      <c r="D169" s="1">
        <v>40623.519999999997</v>
      </c>
      <c r="E169">
        <v>75000</v>
      </c>
      <c r="F169">
        <v>2095.34</v>
      </c>
      <c r="G169">
        <v>2095.34</v>
      </c>
      <c r="H169">
        <v>30</v>
      </c>
      <c r="I169">
        <v>1</v>
      </c>
      <c r="J169">
        <v>3</v>
      </c>
      <c r="K169" s="3">
        <f t="shared" si="17"/>
        <v>0.15</v>
      </c>
      <c r="L169" s="4">
        <v>40690</v>
      </c>
      <c r="M169" s="5">
        <f t="shared" si="18"/>
        <v>40623</v>
      </c>
      <c r="N169">
        <f t="shared" si="19"/>
        <v>68</v>
      </c>
      <c r="O169" s="6">
        <f t="shared" si="20"/>
        <v>2095.89</v>
      </c>
      <c r="P169">
        <f t="shared" si="16"/>
        <v>2095.89</v>
      </c>
      <c r="Q169">
        <f t="shared" si="21"/>
        <v>-0.54999999999972715</v>
      </c>
      <c r="R169" t="str">
        <f t="shared" si="22"/>
        <v>OK</v>
      </c>
    </row>
    <row r="170" spans="1:18" hidden="1">
      <c r="A170">
        <v>336</v>
      </c>
      <c r="B170" t="s">
        <v>177</v>
      </c>
      <c r="C170">
        <v>3</v>
      </c>
      <c r="D170" s="1">
        <v>40624.519999999997</v>
      </c>
      <c r="E170">
        <v>5000</v>
      </c>
      <c r="F170">
        <v>250</v>
      </c>
      <c r="G170">
        <v>250</v>
      </c>
      <c r="H170">
        <v>123</v>
      </c>
      <c r="I170">
        <v>1</v>
      </c>
      <c r="J170">
        <v>3</v>
      </c>
      <c r="K170" s="3">
        <f t="shared" si="17"/>
        <v>0.15</v>
      </c>
      <c r="L170" s="4">
        <v>40690</v>
      </c>
      <c r="M170" s="5">
        <f t="shared" si="18"/>
        <v>40624</v>
      </c>
      <c r="N170">
        <f t="shared" si="19"/>
        <v>67</v>
      </c>
      <c r="O170" s="6">
        <f t="shared" si="20"/>
        <v>137.66999999999999</v>
      </c>
      <c r="P170">
        <f t="shared" si="16"/>
        <v>250</v>
      </c>
      <c r="Q170">
        <f t="shared" si="21"/>
        <v>0</v>
      </c>
      <c r="R170" t="str">
        <f t="shared" si="22"/>
        <v>OK</v>
      </c>
    </row>
    <row r="171" spans="1:18" hidden="1">
      <c r="A171">
        <v>337</v>
      </c>
      <c r="B171" t="s">
        <v>178</v>
      </c>
      <c r="C171">
        <v>6</v>
      </c>
      <c r="D171" s="1">
        <v>40624.519999999997</v>
      </c>
      <c r="E171">
        <v>45000</v>
      </c>
      <c r="F171">
        <v>1238.92</v>
      </c>
      <c r="G171">
        <v>1238.92</v>
      </c>
      <c r="H171">
        <v>30</v>
      </c>
      <c r="I171">
        <v>1</v>
      </c>
      <c r="J171">
        <v>6</v>
      </c>
      <c r="K171" s="3">
        <f t="shared" si="17"/>
        <v>0.15</v>
      </c>
      <c r="L171" s="4">
        <v>40690</v>
      </c>
      <c r="M171" s="5">
        <f t="shared" si="18"/>
        <v>40624</v>
      </c>
      <c r="N171">
        <f t="shared" si="19"/>
        <v>67</v>
      </c>
      <c r="O171" s="6">
        <f t="shared" si="20"/>
        <v>1239.04</v>
      </c>
      <c r="P171">
        <f t="shared" si="16"/>
        <v>1239.04</v>
      </c>
      <c r="Q171">
        <f t="shared" si="21"/>
        <v>-0.11999999999989086</v>
      </c>
      <c r="R171" t="str">
        <f t="shared" si="22"/>
        <v>OK</v>
      </c>
    </row>
    <row r="172" spans="1:18" hidden="1">
      <c r="A172">
        <v>339</v>
      </c>
      <c r="B172" t="s">
        <v>179</v>
      </c>
      <c r="C172">
        <v>4</v>
      </c>
      <c r="D172" s="1">
        <v>40624.519999999997</v>
      </c>
      <c r="E172">
        <v>92000</v>
      </c>
      <c r="F172">
        <v>2533.21</v>
      </c>
      <c r="G172">
        <v>2533.21</v>
      </c>
      <c r="H172">
        <v>30</v>
      </c>
      <c r="I172">
        <v>1</v>
      </c>
      <c r="J172">
        <v>4</v>
      </c>
      <c r="K172" s="3">
        <f t="shared" si="17"/>
        <v>0.15</v>
      </c>
      <c r="L172" s="4">
        <v>40690</v>
      </c>
      <c r="M172" s="5">
        <f t="shared" si="18"/>
        <v>40624</v>
      </c>
      <c r="N172">
        <f t="shared" si="19"/>
        <v>67</v>
      </c>
      <c r="O172" s="6">
        <f t="shared" si="20"/>
        <v>2533.15</v>
      </c>
      <c r="P172">
        <f t="shared" si="16"/>
        <v>2533.15</v>
      </c>
      <c r="Q172">
        <f t="shared" si="21"/>
        <v>5.999999999994543E-2</v>
      </c>
      <c r="R172" t="str">
        <f t="shared" si="22"/>
        <v>OK</v>
      </c>
    </row>
    <row r="173" spans="1:18">
      <c r="A173">
        <v>340</v>
      </c>
      <c r="B173" t="s">
        <v>180</v>
      </c>
      <c r="C173">
        <v>4</v>
      </c>
      <c r="D173" s="1">
        <v>40625.519999999997</v>
      </c>
      <c r="E173">
        <v>10000</v>
      </c>
      <c r="F173">
        <v>266.44</v>
      </c>
      <c r="G173">
        <v>266.44</v>
      </c>
      <c r="H173">
        <v>61</v>
      </c>
      <c r="I173">
        <v>1</v>
      </c>
      <c r="J173">
        <v>4</v>
      </c>
      <c r="K173" s="3">
        <f t="shared" si="17"/>
        <v>0.15</v>
      </c>
      <c r="L173" s="4">
        <v>40690</v>
      </c>
      <c r="M173" s="5">
        <f t="shared" si="18"/>
        <v>40625</v>
      </c>
      <c r="N173">
        <f t="shared" si="19"/>
        <v>66</v>
      </c>
      <c r="O173" s="6">
        <f t="shared" si="20"/>
        <v>271.23</v>
      </c>
      <c r="P173">
        <f t="shared" si="16"/>
        <v>271.23</v>
      </c>
      <c r="Q173">
        <f t="shared" si="21"/>
        <v>-4.7900000000000205</v>
      </c>
      <c r="R173" t="str">
        <f t="shared" si="22"/>
        <v>ERR</v>
      </c>
    </row>
    <row r="174" spans="1:18" s="6" customFormat="1">
      <c r="A174" s="6">
        <v>341</v>
      </c>
      <c r="B174" s="6" t="s">
        <v>181</v>
      </c>
      <c r="C174" s="6">
        <v>4</v>
      </c>
      <c r="D174" s="9">
        <v>40625.519999999997</v>
      </c>
      <c r="E174" s="6">
        <v>50000</v>
      </c>
      <c r="F174" s="6">
        <v>1194.93</v>
      </c>
      <c r="G174" s="6">
        <v>229.14</v>
      </c>
      <c r="H174" s="6">
        <v>30</v>
      </c>
      <c r="I174" s="6">
        <v>1</v>
      </c>
      <c r="J174" s="6">
        <v>4</v>
      </c>
      <c r="K174" s="10">
        <f t="shared" si="17"/>
        <v>0.15</v>
      </c>
      <c r="L174" s="11">
        <v>40690</v>
      </c>
      <c r="M174" s="12">
        <f t="shared" si="18"/>
        <v>40625</v>
      </c>
      <c r="N174" s="6">
        <f t="shared" si="19"/>
        <v>66</v>
      </c>
      <c r="O174" s="6">
        <f t="shared" si="20"/>
        <v>1356.16</v>
      </c>
      <c r="P174" s="6">
        <f t="shared" si="16"/>
        <v>1356.16</v>
      </c>
      <c r="Q174" s="6">
        <f t="shared" si="21"/>
        <v>-161.23000000000002</v>
      </c>
      <c r="R174" s="6" t="str">
        <f t="shared" si="22"/>
        <v>ERR</v>
      </c>
    </row>
    <row r="175" spans="1:18" hidden="1">
      <c r="A175">
        <v>346</v>
      </c>
      <c r="B175" t="s">
        <v>182</v>
      </c>
      <c r="C175">
        <v>6</v>
      </c>
      <c r="D175" s="1">
        <v>40627.519999999997</v>
      </c>
      <c r="E175">
        <v>43000</v>
      </c>
      <c r="F175">
        <v>1130.9100000000001</v>
      </c>
      <c r="G175">
        <v>1130.9100000000001</v>
      </c>
      <c r="H175">
        <v>30</v>
      </c>
      <c r="I175">
        <v>1</v>
      </c>
      <c r="J175">
        <v>6</v>
      </c>
      <c r="K175" s="3">
        <f t="shared" si="17"/>
        <v>0.15</v>
      </c>
      <c r="L175" s="4">
        <v>40690</v>
      </c>
      <c r="M175" s="5">
        <f t="shared" si="18"/>
        <v>40627</v>
      </c>
      <c r="N175">
        <f t="shared" si="19"/>
        <v>64</v>
      </c>
      <c r="O175" s="6">
        <f t="shared" si="20"/>
        <v>1130.96</v>
      </c>
      <c r="P175">
        <f t="shared" si="16"/>
        <v>1130.96</v>
      </c>
      <c r="Q175">
        <f t="shared" si="21"/>
        <v>-4.9999999999954525E-2</v>
      </c>
      <c r="R175" t="str">
        <f t="shared" si="22"/>
        <v>OK</v>
      </c>
    </row>
    <row r="176" spans="1:18" hidden="1">
      <c r="A176">
        <v>347</v>
      </c>
      <c r="B176" t="s">
        <v>183</v>
      </c>
      <c r="C176">
        <v>3</v>
      </c>
      <c r="D176" s="1">
        <v>40630.519999999997</v>
      </c>
      <c r="E176">
        <v>252000</v>
      </c>
      <c r="F176">
        <v>6317.22</v>
      </c>
      <c r="G176">
        <v>6317.22</v>
      </c>
      <c r="H176">
        <v>30</v>
      </c>
      <c r="I176">
        <v>1</v>
      </c>
      <c r="J176">
        <v>3</v>
      </c>
      <c r="K176" s="3">
        <f t="shared" si="17"/>
        <v>0.15</v>
      </c>
      <c r="L176" s="4">
        <v>40690</v>
      </c>
      <c r="M176" s="5">
        <f t="shared" si="18"/>
        <v>40630</v>
      </c>
      <c r="N176">
        <f t="shared" si="19"/>
        <v>61</v>
      </c>
      <c r="O176" s="6">
        <f t="shared" si="20"/>
        <v>6317.26</v>
      </c>
      <c r="P176">
        <f t="shared" si="16"/>
        <v>6317.26</v>
      </c>
      <c r="Q176">
        <f t="shared" si="21"/>
        <v>-3.999999999996362E-2</v>
      </c>
      <c r="R176" t="str">
        <f t="shared" si="22"/>
        <v>OK</v>
      </c>
    </row>
    <row r="177" spans="1:18" hidden="1">
      <c r="A177">
        <v>348</v>
      </c>
      <c r="B177" t="s">
        <v>184</v>
      </c>
      <c r="C177">
        <v>3</v>
      </c>
      <c r="D177" s="1">
        <v>40630.519999999997</v>
      </c>
      <c r="E177">
        <v>8000</v>
      </c>
      <c r="F177">
        <v>250</v>
      </c>
      <c r="G177">
        <v>250</v>
      </c>
      <c r="H177">
        <v>78</v>
      </c>
      <c r="I177">
        <v>1</v>
      </c>
      <c r="J177">
        <v>3</v>
      </c>
      <c r="K177" s="3">
        <f t="shared" si="17"/>
        <v>0.15</v>
      </c>
      <c r="L177" s="4">
        <v>40690</v>
      </c>
      <c r="M177" s="5">
        <f t="shared" si="18"/>
        <v>40630</v>
      </c>
      <c r="N177">
        <f t="shared" si="19"/>
        <v>61</v>
      </c>
      <c r="O177" s="6">
        <f t="shared" si="20"/>
        <v>200.55</v>
      </c>
      <c r="P177">
        <f t="shared" si="16"/>
        <v>250</v>
      </c>
      <c r="Q177">
        <f t="shared" si="21"/>
        <v>0</v>
      </c>
      <c r="R177" t="str">
        <f t="shared" si="22"/>
        <v>OK</v>
      </c>
    </row>
    <row r="178" spans="1:18" hidden="1">
      <c r="A178">
        <v>349</v>
      </c>
      <c r="B178" t="s">
        <v>185</v>
      </c>
      <c r="C178">
        <v>3</v>
      </c>
      <c r="D178" s="1">
        <v>40630.519999999997</v>
      </c>
      <c r="E178">
        <v>31500</v>
      </c>
      <c r="F178">
        <v>789.77</v>
      </c>
      <c r="G178">
        <v>789.77</v>
      </c>
      <c r="H178">
        <v>30</v>
      </c>
      <c r="I178">
        <v>1</v>
      </c>
      <c r="J178">
        <v>3</v>
      </c>
      <c r="K178" s="3">
        <f t="shared" si="17"/>
        <v>0.15</v>
      </c>
      <c r="L178" s="4">
        <v>40690</v>
      </c>
      <c r="M178" s="5">
        <f t="shared" si="18"/>
        <v>40630</v>
      </c>
      <c r="N178">
        <f t="shared" si="19"/>
        <v>61</v>
      </c>
      <c r="O178" s="6">
        <f t="shared" si="20"/>
        <v>789.66</v>
      </c>
      <c r="P178">
        <f t="shared" si="16"/>
        <v>789.66</v>
      </c>
      <c r="Q178">
        <f t="shared" si="21"/>
        <v>0.11000000000001364</v>
      </c>
      <c r="R178" t="str">
        <f t="shared" si="22"/>
        <v>OK</v>
      </c>
    </row>
    <row r="179" spans="1:18">
      <c r="A179">
        <v>351</v>
      </c>
      <c r="B179" t="s">
        <v>186</v>
      </c>
      <c r="C179">
        <v>4</v>
      </c>
      <c r="D179" s="1">
        <v>40628.519999999997</v>
      </c>
      <c r="E179">
        <v>78000</v>
      </c>
      <c r="F179">
        <v>1987.24</v>
      </c>
      <c r="G179">
        <v>1987.24</v>
      </c>
      <c r="H179">
        <v>30</v>
      </c>
      <c r="I179">
        <v>1</v>
      </c>
      <c r="J179">
        <v>4</v>
      </c>
      <c r="K179" s="3">
        <f t="shared" si="17"/>
        <v>0.15</v>
      </c>
      <c r="L179" s="4">
        <v>40690</v>
      </c>
      <c r="M179" s="5">
        <f t="shared" si="18"/>
        <v>40628</v>
      </c>
      <c r="N179">
        <f t="shared" si="19"/>
        <v>63</v>
      </c>
      <c r="O179" s="6">
        <f t="shared" si="20"/>
        <v>2019.45</v>
      </c>
      <c r="P179">
        <f t="shared" si="16"/>
        <v>2019.45</v>
      </c>
      <c r="Q179">
        <f t="shared" si="21"/>
        <v>-32.210000000000036</v>
      </c>
      <c r="R179" t="str">
        <f t="shared" si="22"/>
        <v>ERR</v>
      </c>
    </row>
    <row r="180" spans="1:18">
      <c r="A180">
        <v>352</v>
      </c>
      <c r="B180" t="s">
        <v>187</v>
      </c>
      <c r="C180">
        <v>4</v>
      </c>
      <c r="D180" s="1">
        <v>40628.519999999997</v>
      </c>
      <c r="E180">
        <v>72000</v>
      </c>
      <c r="F180">
        <v>1834.55</v>
      </c>
      <c r="G180">
        <v>1834.55</v>
      </c>
      <c r="H180">
        <v>30</v>
      </c>
      <c r="I180">
        <v>1</v>
      </c>
      <c r="J180">
        <v>4</v>
      </c>
      <c r="K180" s="3">
        <f t="shared" si="17"/>
        <v>0.15</v>
      </c>
      <c r="L180" s="4">
        <v>40690</v>
      </c>
      <c r="M180" s="5">
        <f t="shared" si="18"/>
        <v>40628</v>
      </c>
      <c r="N180">
        <f t="shared" si="19"/>
        <v>63</v>
      </c>
      <c r="O180" s="6">
        <f t="shared" si="20"/>
        <v>1864.11</v>
      </c>
      <c r="P180">
        <f t="shared" si="16"/>
        <v>1864.11</v>
      </c>
      <c r="Q180">
        <f t="shared" si="21"/>
        <v>-29.559999999999945</v>
      </c>
      <c r="R180" t="str">
        <f t="shared" si="22"/>
        <v>ERR</v>
      </c>
    </row>
    <row r="181" spans="1:18" hidden="1">
      <c r="A181">
        <v>353</v>
      </c>
      <c r="B181" t="s">
        <v>188</v>
      </c>
      <c r="C181">
        <v>4</v>
      </c>
      <c r="D181" s="1">
        <v>40630.519999999997</v>
      </c>
      <c r="E181">
        <v>70000</v>
      </c>
      <c r="F181">
        <v>1754.85</v>
      </c>
      <c r="G181">
        <v>1754.85</v>
      </c>
      <c r="H181">
        <v>30</v>
      </c>
      <c r="I181">
        <v>1</v>
      </c>
      <c r="J181">
        <v>4</v>
      </c>
      <c r="K181" s="3">
        <f t="shared" si="17"/>
        <v>0.15</v>
      </c>
      <c r="L181" s="4">
        <v>40690</v>
      </c>
      <c r="M181" s="5">
        <f t="shared" si="18"/>
        <v>40630</v>
      </c>
      <c r="N181">
        <f t="shared" si="19"/>
        <v>61</v>
      </c>
      <c r="O181" s="6">
        <f t="shared" si="20"/>
        <v>1754.79</v>
      </c>
      <c r="P181">
        <f t="shared" si="16"/>
        <v>1754.79</v>
      </c>
      <c r="Q181">
        <f t="shared" si="21"/>
        <v>5.999999999994543E-2</v>
      </c>
      <c r="R181" t="str">
        <f t="shared" si="22"/>
        <v>OK</v>
      </c>
    </row>
    <row r="182" spans="1:18" hidden="1">
      <c r="A182">
        <v>354</v>
      </c>
      <c r="B182" t="s">
        <v>189</v>
      </c>
      <c r="C182">
        <v>4</v>
      </c>
      <c r="D182" s="1">
        <v>40630.519999999997</v>
      </c>
      <c r="E182">
        <v>115000</v>
      </c>
      <c r="F182">
        <v>2882.87</v>
      </c>
      <c r="G182">
        <v>2882.87</v>
      </c>
      <c r="H182">
        <v>30</v>
      </c>
      <c r="I182">
        <v>1</v>
      </c>
      <c r="J182">
        <v>4</v>
      </c>
      <c r="K182" s="3">
        <f t="shared" si="17"/>
        <v>0.15</v>
      </c>
      <c r="L182" s="4">
        <v>40690</v>
      </c>
      <c r="M182" s="5">
        <f t="shared" si="18"/>
        <v>40630</v>
      </c>
      <c r="N182">
        <f t="shared" si="19"/>
        <v>61</v>
      </c>
      <c r="O182" s="6">
        <f t="shared" si="20"/>
        <v>2882.88</v>
      </c>
      <c r="P182">
        <f t="shared" si="16"/>
        <v>2882.88</v>
      </c>
      <c r="Q182">
        <f t="shared" si="21"/>
        <v>-1.0000000000218279E-2</v>
      </c>
      <c r="R182" t="str">
        <f t="shared" si="22"/>
        <v>OK</v>
      </c>
    </row>
    <row r="183" spans="1:18" hidden="1">
      <c r="A183">
        <v>355</v>
      </c>
      <c r="B183" t="s">
        <v>190</v>
      </c>
      <c r="C183">
        <v>4</v>
      </c>
      <c r="D183" s="1">
        <v>40630.519999999997</v>
      </c>
      <c r="E183">
        <v>8000</v>
      </c>
      <c r="F183">
        <v>250</v>
      </c>
      <c r="G183">
        <v>250</v>
      </c>
      <c r="H183">
        <v>76</v>
      </c>
      <c r="I183">
        <v>1</v>
      </c>
      <c r="J183">
        <v>4</v>
      </c>
      <c r="K183" s="3">
        <f t="shared" si="17"/>
        <v>0.15</v>
      </c>
      <c r="L183" s="4">
        <v>40690</v>
      </c>
      <c r="M183" s="5">
        <f t="shared" si="18"/>
        <v>40630</v>
      </c>
      <c r="N183">
        <f t="shared" si="19"/>
        <v>61</v>
      </c>
      <c r="O183" s="6">
        <f t="shared" si="20"/>
        <v>200.55</v>
      </c>
      <c r="P183">
        <f t="shared" si="16"/>
        <v>250</v>
      </c>
      <c r="Q183">
        <f t="shared" si="21"/>
        <v>0</v>
      </c>
      <c r="R183" t="str">
        <f t="shared" si="22"/>
        <v>OK</v>
      </c>
    </row>
    <row r="184" spans="1:18" hidden="1">
      <c r="A184">
        <v>356</v>
      </c>
      <c r="B184" t="s">
        <v>191</v>
      </c>
      <c r="C184">
        <v>4</v>
      </c>
      <c r="D184" s="1">
        <v>40630.519999999997</v>
      </c>
      <c r="E184">
        <v>6000</v>
      </c>
      <c r="F184">
        <v>250</v>
      </c>
      <c r="G184">
        <v>250</v>
      </c>
      <c r="H184">
        <v>101</v>
      </c>
      <c r="I184">
        <v>1</v>
      </c>
      <c r="J184">
        <v>4</v>
      </c>
      <c r="K184" s="3">
        <f t="shared" si="17"/>
        <v>0.15</v>
      </c>
      <c r="L184" s="4">
        <v>40690</v>
      </c>
      <c r="M184" s="5">
        <f t="shared" si="18"/>
        <v>40630</v>
      </c>
      <c r="N184">
        <f t="shared" si="19"/>
        <v>61</v>
      </c>
      <c r="O184" s="6">
        <f t="shared" si="20"/>
        <v>150.41</v>
      </c>
      <c r="P184">
        <f t="shared" si="16"/>
        <v>250</v>
      </c>
      <c r="Q184">
        <f t="shared" si="21"/>
        <v>0</v>
      </c>
      <c r="R184" t="str">
        <f t="shared" si="22"/>
        <v>OK</v>
      </c>
    </row>
    <row r="185" spans="1:18" hidden="1">
      <c r="A185">
        <v>358</v>
      </c>
      <c r="B185" t="s">
        <v>192</v>
      </c>
      <c r="C185">
        <v>6</v>
      </c>
      <c r="D185" s="1">
        <v>40630.519999999997</v>
      </c>
      <c r="E185">
        <v>7000</v>
      </c>
      <c r="F185">
        <v>250</v>
      </c>
      <c r="G185">
        <v>250</v>
      </c>
      <c r="H185">
        <v>87</v>
      </c>
      <c r="I185">
        <v>1</v>
      </c>
      <c r="J185">
        <v>6</v>
      </c>
      <c r="K185" s="3">
        <f t="shared" si="17"/>
        <v>0.15</v>
      </c>
      <c r="L185" s="4">
        <v>40690</v>
      </c>
      <c r="M185" s="5">
        <f t="shared" si="18"/>
        <v>40630</v>
      </c>
      <c r="N185">
        <f t="shared" si="19"/>
        <v>61</v>
      </c>
      <c r="O185" s="6">
        <f t="shared" si="20"/>
        <v>175.48</v>
      </c>
      <c r="P185">
        <f t="shared" si="16"/>
        <v>250</v>
      </c>
      <c r="Q185">
        <f t="shared" si="21"/>
        <v>0</v>
      </c>
      <c r="R185" t="str">
        <f t="shared" si="22"/>
        <v>OK</v>
      </c>
    </row>
    <row r="186" spans="1:18" hidden="1">
      <c r="A186">
        <v>359</v>
      </c>
      <c r="B186" t="s">
        <v>193</v>
      </c>
      <c r="C186">
        <v>5</v>
      </c>
      <c r="D186" s="1">
        <v>40631.519999999997</v>
      </c>
      <c r="E186">
        <v>9000</v>
      </c>
      <c r="F186">
        <v>250</v>
      </c>
      <c r="G186">
        <v>250</v>
      </c>
      <c r="H186">
        <v>68</v>
      </c>
      <c r="I186">
        <v>1</v>
      </c>
      <c r="J186">
        <v>5</v>
      </c>
      <c r="K186" s="3">
        <f t="shared" si="17"/>
        <v>0.15</v>
      </c>
      <c r="L186" s="4">
        <v>40690</v>
      </c>
      <c r="M186" s="5">
        <f t="shared" si="18"/>
        <v>40631</v>
      </c>
      <c r="N186">
        <f t="shared" si="19"/>
        <v>60</v>
      </c>
      <c r="O186" s="6">
        <f t="shared" si="20"/>
        <v>221.92</v>
      </c>
      <c r="P186">
        <f t="shared" si="16"/>
        <v>250</v>
      </c>
      <c r="Q186">
        <f t="shared" si="21"/>
        <v>0</v>
      </c>
      <c r="R186" t="str">
        <f t="shared" si="22"/>
        <v>OK</v>
      </c>
    </row>
    <row r="187" spans="1:18" hidden="1">
      <c r="A187">
        <v>360</v>
      </c>
      <c r="B187" t="s">
        <v>194</v>
      </c>
      <c r="C187">
        <v>6</v>
      </c>
      <c r="D187" s="1">
        <v>40631.519999999997</v>
      </c>
      <c r="E187">
        <v>133875</v>
      </c>
      <c r="F187">
        <v>3301.11</v>
      </c>
      <c r="G187">
        <v>3301.11</v>
      </c>
      <c r="H187">
        <v>30</v>
      </c>
      <c r="I187">
        <v>1</v>
      </c>
      <c r="J187">
        <v>6</v>
      </c>
      <c r="K187" s="3">
        <f t="shared" si="17"/>
        <v>0.15</v>
      </c>
      <c r="L187" s="4">
        <v>40690</v>
      </c>
      <c r="M187" s="5">
        <f t="shared" si="18"/>
        <v>40631</v>
      </c>
      <c r="N187">
        <f t="shared" si="19"/>
        <v>60</v>
      </c>
      <c r="O187" s="6">
        <f t="shared" si="20"/>
        <v>3301.03</v>
      </c>
      <c r="P187">
        <f t="shared" si="16"/>
        <v>3301.03</v>
      </c>
      <c r="Q187">
        <f t="shared" si="21"/>
        <v>7.999999999992724E-2</v>
      </c>
      <c r="R187" t="str">
        <f t="shared" si="22"/>
        <v>OK</v>
      </c>
    </row>
    <row r="188" spans="1:18" hidden="1">
      <c r="A188">
        <v>361</v>
      </c>
      <c r="B188" t="s">
        <v>195</v>
      </c>
      <c r="C188">
        <v>6</v>
      </c>
      <c r="D188" s="1">
        <v>40631.519999999997</v>
      </c>
      <c r="E188">
        <v>9000</v>
      </c>
      <c r="F188">
        <v>250</v>
      </c>
      <c r="G188">
        <v>250</v>
      </c>
      <c r="H188">
        <v>68</v>
      </c>
      <c r="I188">
        <v>1</v>
      </c>
      <c r="J188">
        <v>6</v>
      </c>
      <c r="K188" s="3">
        <f t="shared" si="17"/>
        <v>0.15</v>
      </c>
      <c r="L188" s="4">
        <v>40690</v>
      </c>
      <c r="M188" s="5">
        <f t="shared" si="18"/>
        <v>40631</v>
      </c>
      <c r="N188">
        <f t="shared" si="19"/>
        <v>60</v>
      </c>
      <c r="O188" s="6">
        <f t="shared" si="20"/>
        <v>221.92</v>
      </c>
      <c r="P188">
        <f t="shared" si="16"/>
        <v>250</v>
      </c>
      <c r="Q188">
        <f t="shared" si="21"/>
        <v>0</v>
      </c>
      <c r="R188" t="str">
        <f t="shared" si="22"/>
        <v>OK</v>
      </c>
    </row>
    <row r="189" spans="1:18">
      <c r="A189">
        <v>363</v>
      </c>
      <c r="B189" t="s">
        <v>196</v>
      </c>
      <c r="C189">
        <v>3</v>
      </c>
      <c r="D189" s="1">
        <v>40632.519999999997</v>
      </c>
      <c r="E189">
        <v>15000</v>
      </c>
      <c r="F189">
        <v>348.56</v>
      </c>
      <c r="G189">
        <v>348.56</v>
      </c>
      <c r="H189">
        <v>42</v>
      </c>
      <c r="I189">
        <v>1</v>
      </c>
      <c r="J189">
        <v>3</v>
      </c>
      <c r="K189" s="3">
        <f t="shared" si="17"/>
        <v>0.15</v>
      </c>
      <c r="L189" s="4">
        <v>40690</v>
      </c>
      <c r="M189" s="5">
        <f t="shared" si="18"/>
        <v>40632</v>
      </c>
      <c r="N189">
        <f t="shared" si="19"/>
        <v>59</v>
      </c>
      <c r="O189" s="6">
        <f t="shared" si="20"/>
        <v>363.7</v>
      </c>
      <c r="P189">
        <f t="shared" si="16"/>
        <v>363.7</v>
      </c>
      <c r="Q189">
        <f t="shared" si="21"/>
        <v>-15.139999999999986</v>
      </c>
      <c r="R189" t="str">
        <f t="shared" si="22"/>
        <v>ERR</v>
      </c>
    </row>
    <row r="190" spans="1:18">
      <c r="A190">
        <v>364</v>
      </c>
      <c r="B190" t="s">
        <v>197</v>
      </c>
      <c r="C190">
        <v>3</v>
      </c>
      <c r="D190" s="1">
        <v>40632.519999999997</v>
      </c>
      <c r="E190">
        <v>230000</v>
      </c>
      <c r="F190">
        <v>5482.18</v>
      </c>
      <c r="G190">
        <v>5482.18</v>
      </c>
      <c r="H190">
        <v>30</v>
      </c>
      <c r="I190">
        <v>1</v>
      </c>
      <c r="J190">
        <v>3</v>
      </c>
      <c r="K190" s="3">
        <f t="shared" si="17"/>
        <v>0.15</v>
      </c>
      <c r="L190" s="4">
        <v>40690</v>
      </c>
      <c r="M190" s="5">
        <f t="shared" si="18"/>
        <v>40632</v>
      </c>
      <c r="N190">
        <f t="shared" si="19"/>
        <v>59</v>
      </c>
      <c r="O190" s="6">
        <f t="shared" si="20"/>
        <v>5576.71</v>
      </c>
      <c r="P190">
        <f t="shared" si="16"/>
        <v>5576.71</v>
      </c>
      <c r="Q190">
        <f t="shared" si="21"/>
        <v>-94.529999999999745</v>
      </c>
      <c r="R190" t="str">
        <f t="shared" si="22"/>
        <v>ERR</v>
      </c>
    </row>
    <row r="191" spans="1:18">
      <c r="A191">
        <v>365</v>
      </c>
      <c r="B191" t="s">
        <v>198</v>
      </c>
      <c r="C191">
        <v>4</v>
      </c>
      <c r="D191" s="1">
        <v>40632.519999999997</v>
      </c>
      <c r="E191">
        <v>136000</v>
      </c>
      <c r="F191">
        <v>3241.63</v>
      </c>
      <c r="G191">
        <v>3241.63</v>
      </c>
      <c r="H191">
        <v>30</v>
      </c>
      <c r="I191">
        <v>1</v>
      </c>
      <c r="J191">
        <v>4</v>
      </c>
      <c r="K191" s="3">
        <f t="shared" si="17"/>
        <v>0.15</v>
      </c>
      <c r="L191" s="4">
        <v>40690</v>
      </c>
      <c r="M191" s="5">
        <f t="shared" si="18"/>
        <v>40632</v>
      </c>
      <c r="N191">
        <f t="shared" si="19"/>
        <v>59</v>
      </c>
      <c r="O191" s="6">
        <f t="shared" si="20"/>
        <v>3297.53</v>
      </c>
      <c r="P191">
        <f t="shared" si="16"/>
        <v>3297.53</v>
      </c>
      <c r="Q191">
        <f t="shared" si="21"/>
        <v>-55.900000000000091</v>
      </c>
      <c r="R191" t="str">
        <f t="shared" si="22"/>
        <v>ERR</v>
      </c>
    </row>
    <row r="192" spans="1:18" hidden="1">
      <c r="A192">
        <v>366</v>
      </c>
      <c r="B192" t="s">
        <v>199</v>
      </c>
      <c r="C192">
        <v>5</v>
      </c>
      <c r="D192" s="1">
        <v>40632.519999999997</v>
      </c>
      <c r="E192">
        <v>40000</v>
      </c>
      <c r="F192">
        <v>969.91</v>
      </c>
      <c r="G192">
        <v>969.91</v>
      </c>
      <c r="H192">
        <v>30</v>
      </c>
      <c r="I192">
        <v>1</v>
      </c>
      <c r="J192">
        <v>5</v>
      </c>
      <c r="K192" s="3">
        <f t="shared" si="17"/>
        <v>0.15</v>
      </c>
      <c r="L192" s="4">
        <v>40690</v>
      </c>
      <c r="M192" s="5">
        <f t="shared" si="18"/>
        <v>40632</v>
      </c>
      <c r="N192">
        <f t="shared" si="19"/>
        <v>59</v>
      </c>
      <c r="O192" s="6">
        <f t="shared" si="20"/>
        <v>969.86</v>
      </c>
      <c r="P192">
        <f t="shared" si="16"/>
        <v>969.86</v>
      </c>
      <c r="Q192">
        <f t="shared" si="21"/>
        <v>4.9999999999954525E-2</v>
      </c>
      <c r="R192" t="str">
        <f t="shared" si="22"/>
        <v>OK</v>
      </c>
    </row>
    <row r="193" spans="1:18" hidden="1">
      <c r="A193">
        <v>367</v>
      </c>
      <c r="B193" t="s">
        <v>200</v>
      </c>
      <c r="C193">
        <v>5</v>
      </c>
      <c r="D193" s="1">
        <v>40632.519999999997</v>
      </c>
      <c r="E193">
        <v>7000</v>
      </c>
      <c r="F193">
        <v>250</v>
      </c>
      <c r="G193">
        <v>250</v>
      </c>
      <c r="H193">
        <v>87</v>
      </c>
      <c r="I193">
        <v>1</v>
      </c>
      <c r="J193">
        <v>5</v>
      </c>
      <c r="K193" s="3">
        <f t="shared" si="17"/>
        <v>0.15</v>
      </c>
      <c r="L193" s="4">
        <v>40690</v>
      </c>
      <c r="M193" s="5">
        <f t="shared" si="18"/>
        <v>40632</v>
      </c>
      <c r="N193">
        <f t="shared" si="19"/>
        <v>59</v>
      </c>
      <c r="O193" s="6">
        <f t="shared" si="20"/>
        <v>169.73</v>
      </c>
      <c r="P193">
        <f t="shared" si="16"/>
        <v>250</v>
      </c>
      <c r="Q193">
        <f t="shared" si="21"/>
        <v>0</v>
      </c>
      <c r="R193" t="str">
        <f t="shared" si="22"/>
        <v>OK</v>
      </c>
    </row>
    <row r="194" spans="1:18" hidden="1">
      <c r="A194">
        <v>368</v>
      </c>
      <c r="B194" t="s">
        <v>201</v>
      </c>
      <c r="C194">
        <v>6</v>
      </c>
      <c r="D194" s="1">
        <v>40632.519999999997</v>
      </c>
      <c r="E194">
        <v>5000</v>
      </c>
      <c r="F194">
        <v>250</v>
      </c>
      <c r="G194">
        <v>250</v>
      </c>
      <c r="H194">
        <v>122</v>
      </c>
      <c r="I194">
        <v>1</v>
      </c>
      <c r="J194">
        <v>6</v>
      </c>
      <c r="K194" s="3">
        <f t="shared" si="17"/>
        <v>0.15</v>
      </c>
      <c r="L194" s="4">
        <v>40690</v>
      </c>
      <c r="M194" s="5">
        <f t="shared" si="18"/>
        <v>40632</v>
      </c>
      <c r="N194">
        <f t="shared" si="19"/>
        <v>59</v>
      </c>
      <c r="O194" s="6">
        <f t="shared" si="20"/>
        <v>121.23</v>
      </c>
      <c r="P194">
        <f t="shared" ref="P194:P257" si="23">IF(O194&lt;250,250,O194)</f>
        <v>250</v>
      </c>
      <c r="Q194">
        <f t="shared" si="21"/>
        <v>0</v>
      </c>
      <c r="R194" t="str">
        <f t="shared" si="22"/>
        <v>OK</v>
      </c>
    </row>
    <row r="195" spans="1:18" hidden="1">
      <c r="A195">
        <v>370</v>
      </c>
      <c r="B195" t="s">
        <v>202</v>
      </c>
      <c r="C195">
        <v>6</v>
      </c>
      <c r="D195" s="1">
        <v>40633.519999999997</v>
      </c>
      <c r="E195">
        <v>29000</v>
      </c>
      <c r="F195">
        <v>691.29</v>
      </c>
      <c r="G195">
        <v>691.29</v>
      </c>
      <c r="H195">
        <v>30</v>
      </c>
      <c r="I195">
        <v>1</v>
      </c>
      <c r="J195">
        <v>6</v>
      </c>
      <c r="K195" s="3">
        <f t="shared" ref="K195:K258" si="24">IF(VALUE(D195)&gt;=VALUE(DATE(2011,5,12)),16.5%,15%)</f>
        <v>0.15</v>
      </c>
      <c r="L195" s="4">
        <v>40690</v>
      </c>
      <c r="M195" s="5">
        <f t="shared" ref="M195:M258" si="25">TRUNC(D195)</f>
        <v>40633</v>
      </c>
      <c r="N195">
        <f t="shared" ref="N195:N258" si="26">L195-M195+1</f>
        <v>58</v>
      </c>
      <c r="O195" s="6">
        <f t="shared" ref="O195:O258" si="27">ROUND(E195*(K195/365)*IF(N195&lt;30,30,N195),2)</f>
        <v>691.23</v>
      </c>
      <c r="P195">
        <f t="shared" si="23"/>
        <v>691.23</v>
      </c>
      <c r="Q195">
        <f t="shared" ref="Q195:Q258" si="28">F195-P195</f>
        <v>5.999999999994543E-2</v>
      </c>
      <c r="R195" t="str">
        <f t="shared" ref="R195:R258" si="29">IF(OR(Q195&gt;=1,Q195&lt;=-1),"ERR","OK")</f>
        <v>OK</v>
      </c>
    </row>
    <row r="196" spans="1:18" hidden="1">
      <c r="A196">
        <v>371</v>
      </c>
      <c r="B196" t="s">
        <v>203</v>
      </c>
      <c r="C196">
        <v>4</v>
      </c>
      <c r="D196" s="1">
        <v>40633.519999999997</v>
      </c>
      <c r="E196">
        <v>10000</v>
      </c>
      <c r="F196">
        <v>250</v>
      </c>
      <c r="G196">
        <v>250</v>
      </c>
      <c r="H196">
        <v>61</v>
      </c>
      <c r="I196">
        <v>1</v>
      </c>
      <c r="J196">
        <v>4</v>
      </c>
      <c r="K196" s="3">
        <f t="shared" si="24"/>
        <v>0.15</v>
      </c>
      <c r="L196" s="4">
        <v>40690</v>
      </c>
      <c r="M196" s="5">
        <f t="shared" si="25"/>
        <v>40633</v>
      </c>
      <c r="N196">
        <f t="shared" si="26"/>
        <v>58</v>
      </c>
      <c r="O196" s="6">
        <f t="shared" si="27"/>
        <v>238.36</v>
      </c>
      <c r="P196">
        <f t="shared" si="23"/>
        <v>250</v>
      </c>
      <c r="Q196">
        <f t="shared" si="28"/>
        <v>0</v>
      </c>
      <c r="R196" t="str">
        <f t="shared" si="29"/>
        <v>OK</v>
      </c>
    </row>
    <row r="197" spans="1:18" hidden="1">
      <c r="A197">
        <v>372</v>
      </c>
      <c r="B197" t="s">
        <v>204</v>
      </c>
      <c r="C197">
        <v>5</v>
      </c>
      <c r="D197" s="1">
        <v>40633.519999999997</v>
      </c>
      <c r="E197">
        <v>55000</v>
      </c>
      <c r="F197">
        <v>1310.88</v>
      </c>
      <c r="G197">
        <v>1310.88</v>
      </c>
      <c r="H197">
        <v>30</v>
      </c>
      <c r="I197">
        <v>1</v>
      </c>
      <c r="J197">
        <v>5</v>
      </c>
      <c r="K197" s="3">
        <f t="shared" si="24"/>
        <v>0.15</v>
      </c>
      <c r="L197" s="4">
        <v>40690</v>
      </c>
      <c r="M197" s="5">
        <f t="shared" si="25"/>
        <v>40633</v>
      </c>
      <c r="N197">
        <f t="shared" si="26"/>
        <v>58</v>
      </c>
      <c r="O197" s="6">
        <f t="shared" si="27"/>
        <v>1310.96</v>
      </c>
      <c r="P197">
        <f t="shared" si="23"/>
        <v>1310.96</v>
      </c>
      <c r="Q197">
        <f t="shared" si="28"/>
        <v>-7.999999999992724E-2</v>
      </c>
      <c r="R197" t="str">
        <f t="shared" si="29"/>
        <v>OK</v>
      </c>
    </row>
    <row r="198" spans="1:18" hidden="1">
      <c r="A198">
        <v>373</v>
      </c>
      <c r="B198" t="s">
        <v>205</v>
      </c>
      <c r="C198">
        <v>5</v>
      </c>
      <c r="D198" s="1">
        <v>40633.519999999997</v>
      </c>
      <c r="E198">
        <v>25500</v>
      </c>
      <c r="F198">
        <v>607.82000000000005</v>
      </c>
      <c r="G198">
        <v>607.82000000000005</v>
      </c>
      <c r="H198">
        <v>30</v>
      </c>
      <c r="I198">
        <v>1</v>
      </c>
      <c r="J198">
        <v>5</v>
      </c>
      <c r="K198" s="3">
        <f t="shared" si="24"/>
        <v>0.15</v>
      </c>
      <c r="L198" s="4">
        <v>40690</v>
      </c>
      <c r="M198" s="5">
        <f t="shared" si="25"/>
        <v>40633</v>
      </c>
      <c r="N198">
        <f t="shared" si="26"/>
        <v>58</v>
      </c>
      <c r="O198" s="6">
        <f t="shared" si="27"/>
        <v>607.80999999999995</v>
      </c>
      <c r="P198">
        <f t="shared" si="23"/>
        <v>607.80999999999995</v>
      </c>
      <c r="Q198">
        <f t="shared" si="28"/>
        <v>1.0000000000104592E-2</v>
      </c>
      <c r="R198" t="str">
        <f t="shared" si="29"/>
        <v>OK</v>
      </c>
    </row>
    <row r="199" spans="1:18" hidden="1">
      <c r="A199">
        <v>374</v>
      </c>
      <c r="B199" t="s">
        <v>206</v>
      </c>
      <c r="C199">
        <v>6</v>
      </c>
      <c r="D199" s="1">
        <v>40634.519999999997</v>
      </c>
      <c r="E199">
        <v>63000</v>
      </c>
      <c r="F199">
        <v>1475.74</v>
      </c>
      <c r="G199">
        <v>1475.74</v>
      </c>
      <c r="H199">
        <v>30</v>
      </c>
      <c r="I199">
        <v>1</v>
      </c>
      <c r="J199">
        <v>6</v>
      </c>
      <c r="K199" s="3">
        <f t="shared" si="24"/>
        <v>0.15</v>
      </c>
      <c r="L199" s="4">
        <v>40690</v>
      </c>
      <c r="M199" s="5">
        <f t="shared" si="25"/>
        <v>40634</v>
      </c>
      <c r="N199">
        <f t="shared" si="26"/>
        <v>57</v>
      </c>
      <c r="O199" s="6">
        <f t="shared" si="27"/>
        <v>1475.75</v>
      </c>
      <c r="P199">
        <f t="shared" si="23"/>
        <v>1475.75</v>
      </c>
      <c r="Q199">
        <f t="shared" si="28"/>
        <v>-9.9999999999909051E-3</v>
      </c>
      <c r="R199" t="str">
        <f t="shared" si="29"/>
        <v>OK</v>
      </c>
    </row>
    <row r="200" spans="1:18" hidden="1">
      <c r="A200">
        <v>376</v>
      </c>
      <c r="B200" t="s">
        <v>207</v>
      </c>
      <c r="C200">
        <v>4</v>
      </c>
      <c r="D200" s="1">
        <v>40634</v>
      </c>
      <c r="E200">
        <v>10000</v>
      </c>
      <c r="F200">
        <v>250</v>
      </c>
      <c r="G200">
        <v>250</v>
      </c>
      <c r="H200">
        <v>60</v>
      </c>
      <c r="I200">
        <v>1</v>
      </c>
      <c r="J200">
        <v>4</v>
      </c>
      <c r="K200" s="3">
        <f t="shared" si="24"/>
        <v>0.15</v>
      </c>
      <c r="L200" s="4">
        <v>40690</v>
      </c>
      <c r="M200" s="5">
        <f t="shared" si="25"/>
        <v>40634</v>
      </c>
      <c r="N200">
        <f t="shared" si="26"/>
        <v>57</v>
      </c>
      <c r="O200" s="6">
        <f t="shared" si="27"/>
        <v>234.25</v>
      </c>
      <c r="P200">
        <f t="shared" si="23"/>
        <v>250</v>
      </c>
      <c r="Q200">
        <f t="shared" si="28"/>
        <v>0</v>
      </c>
      <c r="R200" t="str">
        <f t="shared" si="29"/>
        <v>OK</v>
      </c>
    </row>
    <row r="201" spans="1:18" hidden="1">
      <c r="A201">
        <v>378</v>
      </c>
      <c r="B201" t="s">
        <v>208</v>
      </c>
      <c r="C201">
        <v>4</v>
      </c>
      <c r="D201" s="1">
        <v>40634</v>
      </c>
      <c r="E201">
        <v>40000</v>
      </c>
      <c r="F201">
        <v>937.03</v>
      </c>
      <c r="G201">
        <v>937.03</v>
      </c>
      <c r="H201">
        <v>30</v>
      </c>
      <c r="I201">
        <v>1</v>
      </c>
      <c r="J201">
        <v>4</v>
      </c>
      <c r="K201" s="3">
        <f t="shared" si="24"/>
        <v>0.15</v>
      </c>
      <c r="L201" s="4">
        <v>40690</v>
      </c>
      <c r="M201" s="5">
        <f t="shared" si="25"/>
        <v>40634</v>
      </c>
      <c r="N201">
        <f t="shared" si="26"/>
        <v>57</v>
      </c>
      <c r="O201" s="6">
        <f t="shared" si="27"/>
        <v>936.99</v>
      </c>
      <c r="P201">
        <f t="shared" si="23"/>
        <v>936.99</v>
      </c>
      <c r="Q201">
        <f t="shared" si="28"/>
        <v>3.999999999996362E-2</v>
      </c>
      <c r="R201" t="str">
        <f t="shared" si="29"/>
        <v>OK</v>
      </c>
    </row>
    <row r="202" spans="1:18" hidden="1">
      <c r="A202">
        <v>379</v>
      </c>
      <c r="B202" t="s">
        <v>209</v>
      </c>
      <c r="C202">
        <v>5</v>
      </c>
      <c r="D202" s="1">
        <v>40640.519999999997</v>
      </c>
      <c r="E202">
        <v>40000</v>
      </c>
      <c r="F202">
        <v>838.39</v>
      </c>
      <c r="G202">
        <v>838.39</v>
      </c>
      <c r="H202">
        <v>30</v>
      </c>
      <c r="I202">
        <v>1</v>
      </c>
      <c r="J202">
        <v>5</v>
      </c>
      <c r="K202" s="3">
        <f t="shared" si="24"/>
        <v>0.15</v>
      </c>
      <c r="L202" s="4">
        <v>40690</v>
      </c>
      <c r="M202" s="5">
        <f t="shared" si="25"/>
        <v>40640</v>
      </c>
      <c r="N202">
        <f t="shared" si="26"/>
        <v>51</v>
      </c>
      <c r="O202" s="6">
        <f t="shared" si="27"/>
        <v>838.36</v>
      </c>
      <c r="P202">
        <f t="shared" si="23"/>
        <v>838.36</v>
      </c>
      <c r="Q202">
        <f t="shared" si="28"/>
        <v>2.9999999999972715E-2</v>
      </c>
      <c r="R202" t="str">
        <f t="shared" si="29"/>
        <v>OK</v>
      </c>
    </row>
    <row r="203" spans="1:18" hidden="1">
      <c r="A203">
        <v>380</v>
      </c>
      <c r="B203" t="s">
        <v>210</v>
      </c>
      <c r="C203">
        <v>4</v>
      </c>
      <c r="D203" s="1">
        <v>40637</v>
      </c>
      <c r="E203">
        <v>98000</v>
      </c>
      <c r="F203">
        <v>2174.6999999999998</v>
      </c>
      <c r="G203">
        <v>2174.6999999999998</v>
      </c>
      <c r="H203">
        <v>30</v>
      </c>
      <c r="I203">
        <v>1</v>
      </c>
      <c r="J203">
        <v>4</v>
      </c>
      <c r="K203" s="3">
        <f t="shared" si="24"/>
        <v>0.15</v>
      </c>
      <c r="L203" s="4">
        <v>40690</v>
      </c>
      <c r="M203" s="5">
        <f t="shared" si="25"/>
        <v>40637</v>
      </c>
      <c r="N203">
        <f t="shared" si="26"/>
        <v>54</v>
      </c>
      <c r="O203" s="6">
        <f t="shared" si="27"/>
        <v>2174.79</v>
      </c>
      <c r="P203">
        <f t="shared" si="23"/>
        <v>2174.79</v>
      </c>
      <c r="Q203">
        <f t="shared" si="28"/>
        <v>-9.0000000000145519E-2</v>
      </c>
      <c r="R203" t="str">
        <f t="shared" si="29"/>
        <v>OK</v>
      </c>
    </row>
    <row r="204" spans="1:18">
      <c r="A204">
        <v>381</v>
      </c>
      <c r="B204" t="s">
        <v>211</v>
      </c>
      <c r="C204">
        <v>5</v>
      </c>
      <c r="D204" s="1">
        <v>40641.519999999997</v>
      </c>
      <c r="E204">
        <v>20000</v>
      </c>
      <c r="F204">
        <v>414.4</v>
      </c>
      <c r="G204">
        <v>414.4</v>
      </c>
      <c r="H204">
        <v>30</v>
      </c>
      <c r="I204">
        <v>1</v>
      </c>
      <c r="J204">
        <v>5</v>
      </c>
      <c r="K204" s="3">
        <f t="shared" si="24"/>
        <v>0.15</v>
      </c>
      <c r="L204" s="4">
        <v>40690</v>
      </c>
      <c r="M204" s="5">
        <f t="shared" si="25"/>
        <v>40641</v>
      </c>
      <c r="N204">
        <f t="shared" si="26"/>
        <v>50</v>
      </c>
      <c r="O204" s="6">
        <f t="shared" si="27"/>
        <v>410.96</v>
      </c>
      <c r="P204">
        <f t="shared" si="23"/>
        <v>410.96</v>
      </c>
      <c r="Q204">
        <f t="shared" si="28"/>
        <v>3.4399999999999977</v>
      </c>
      <c r="R204" t="str">
        <f t="shared" si="29"/>
        <v>ERR</v>
      </c>
    </row>
    <row r="205" spans="1:18" hidden="1">
      <c r="A205">
        <v>382</v>
      </c>
      <c r="B205" t="s">
        <v>212</v>
      </c>
      <c r="C205">
        <v>4</v>
      </c>
      <c r="D205" s="1">
        <v>40637</v>
      </c>
      <c r="E205">
        <v>66000</v>
      </c>
      <c r="F205">
        <v>1464.58</v>
      </c>
      <c r="G205">
        <v>1464.58</v>
      </c>
      <c r="H205">
        <v>30</v>
      </c>
      <c r="I205">
        <v>1</v>
      </c>
      <c r="J205">
        <v>4</v>
      </c>
      <c r="K205" s="3">
        <f t="shared" si="24"/>
        <v>0.15</v>
      </c>
      <c r="L205" s="4">
        <v>40690</v>
      </c>
      <c r="M205" s="5">
        <f t="shared" si="25"/>
        <v>40637</v>
      </c>
      <c r="N205">
        <f t="shared" si="26"/>
        <v>54</v>
      </c>
      <c r="O205" s="6">
        <f t="shared" si="27"/>
        <v>1464.66</v>
      </c>
      <c r="P205">
        <f t="shared" si="23"/>
        <v>1464.66</v>
      </c>
      <c r="Q205">
        <f t="shared" si="28"/>
        <v>-8.0000000000154614E-2</v>
      </c>
      <c r="R205" t="str">
        <f t="shared" si="29"/>
        <v>OK</v>
      </c>
    </row>
    <row r="206" spans="1:18" hidden="1">
      <c r="A206">
        <v>383</v>
      </c>
      <c r="B206" t="s">
        <v>213</v>
      </c>
      <c r="C206">
        <v>4</v>
      </c>
      <c r="D206" s="1">
        <v>40638</v>
      </c>
      <c r="E206">
        <v>38500</v>
      </c>
      <c r="F206">
        <v>838.52</v>
      </c>
      <c r="G206">
        <v>838.52</v>
      </c>
      <c r="H206">
        <v>30</v>
      </c>
      <c r="I206">
        <v>1</v>
      </c>
      <c r="J206">
        <v>4</v>
      </c>
      <c r="K206" s="3">
        <f t="shared" si="24"/>
        <v>0.15</v>
      </c>
      <c r="L206" s="4">
        <v>40690</v>
      </c>
      <c r="M206" s="5">
        <f t="shared" si="25"/>
        <v>40638</v>
      </c>
      <c r="N206">
        <f t="shared" si="26"/>
        <v>53</v>
      </c>
      <c r="O206" s="6">
        <f t="shared" si="27"/>
        <v>838.56</v>
      </c>
      <c r="P206">
        <f t="shared" si="23"/>
        <v>838.56</v>
      </c>
      <c r="Q206">
        <f t="shared" si="28"/>
        <v>-3.999999999996362E-2</v>
      </c>
      <c r="R206" t="str">
        <f t="shared" si="29"/>
        <v>OK</v>
      </c>
    </row>
    <row r="207" spans="1:18" hidden="1">
      <c r="A207">
        <v>384</v>
      </c>
      <c r="B207" t="s">
        <v>214</v>
      </c>
      <c r="C207">
        <v>4</v>
      </c>
      <c r="D207" s="1">
        <v>40639</v>
      </c>
      <c r="E207">
        <v>80000</v>
      </c>
      <c r="F207">
        <v>1709.66</v>
      </c>
      <c r="G207">
        <v>1709.66</v>
      </c>
      <c r="H207">
        <v>30</v>
      </c>
      <c r="I207">
        <v>1</v>
      </c>
      <c r="J207">
        <v>4</v>
      </c>
      <c r="K207" s="3">
        <f t="shared" si="24"/>
        <v>0.15</v>
      </c>
      <c r="L207" s="4">
        <v>40690</v>
      </c>
      <c r="M207" s="5">
        <f t="shared" si="25"/>
        <v>40639</v>
      </c>
      <c r="N207">
        <f t="shared" si="26"/>
        <v>52</v>
      </c>
      <c r="O207" s="6">
        <f t="shared" si="27"/>
        <v>1709.59</v>
      </c>
      <c r="P207">
        <f t="shared" si="23"/>
        <v>1709.59</v>
      </c>
      <c r="Q207">
        <f t="shared" si="28"/>
        <v>7.0000000000163709E-2</v>
      </c>
      <c r="R207" t="str">
        <f t="shared" si="29"/>
        <v>OK</v>
      </c>
    </row>
    <row r="208" spans="1:18" hidden="1">
      <c r="A208">
        <v>385</v>
      </c>
      <c r="B208" t="s">
        <v>215</v>
      </c>
      <c r="C208">
        <v>4</v>
      </c>
      <c r="D208" s="1">
        <v>40640</v>
      </c>
      <c r="E208">
        <v>61000</v>
      </c>
      <c r="F208">
        <v>1278.52</v>
      </c>
      <c r="G208">
        <v>1278.52</v>
      </c>
      <c r="H208">
        <v>30</v>
      </c>
      <c r="I208">
        <v>1</v>
      </c>
      <c r="J208">
        <v>4</v>
      </c>
      <c r="K208" s="3">
        <f t="shared" si="24"/>
        <v>0.15</v>
      </c>
      <c r="L208" s="4">
        <v>40690</v>
      </c>
      <c r="M208" s="5">
        <f t="shared" si="25"/>
        <v>40640</v>
      </c>
      <c r="N208">
        <f t="shared" si="26"/>
        <v>51</v>
      </c>
      <c r="O208" s="6">
        <f t="shared" si="27"/>
        <v>1278.49</v>
      </c>
      <c r="P208">
        <f t="shared" si="23"/>
        <v>1278.49</v>
      </c>
      <c r="Q208">
        <f t="shared" si="28"/>
        <v>2.9999999999972715E-2</v>
      </c>
      <c r="R208" t="str">
        <f t="shared" si="29"/>
        <v>OK</v>
      </c>
    </row>
    <row r="209" spans="1:18" hidden="1">
      <c r="A209">
        <v>386</v>
      </c>
      <c r="B209" t="s">
        <v>216</v>
      </c>
      <c r="C209">
        <v>4</v>
      </c>
      <c r="D209" s="1">
        <v>40640</v>
      </c>
      <c r="E209">
        <v>64000</v>
      </c>
      <c r="F209">
        <v>1341.34</v>
      </c>
      <c r="G209">
        <v>1341.34</v>
      </c>
      <c r="H209">
        <v>30</v>
      </c>
      <c r="I209">
        <v>1</v>
      </c>
      <c r="J209">
        <v>4</v>
      </c>
      <c r="K209" s="3">
        <f t="shared" si="24"/>
        <v>0.15</v>
      </c>
      <c r="L209" s="4">
        <v>40690</v>
      </c>
      <c r="M209" s="5">
        <f t="shared" si="25"/>
        <v>40640</v>
      </c>
      <c r="N209">
        <f t="shared" si="26"/>
        <v>51</v>
      </c>
      <c r="O209" s="6">
        <f t="shared" si="27"/>
        <v>1341.37</v>
      </c>
      <c r="P209">
        <f t="shared" si="23"/>
        <v>1341.37</v>
      </c>
      <c r="Q209">
        <f t="shared" si="28"/>
        <v>-2.9999999999972715E-2</v>
      </c>
      <c r="R209" t="str">
        <f t="shared" si="29"/>
        <v>OK</v>
      </c>
    </row>
    <row r="210" spans="1:18" hidden="1">
      <c r="A210">
        <v>387</v>
      </c>
      <c r="B210" t="s">
        <v>217</v>
      </c>
      <c r="C210">
        <v>3</v>
      </c>
      <c r="D210" s="1">
        <v>40637</v>
      </c>
      <c r="E210">
        <v>5000</v>
      </c>
      <c r="F210">
        <v>250</v>
      </c>
      <c r="G210">
        <v>250</v>
      </c>
      <c r="H210">
        <v>121</v>
      </c>
      <c r="I210">
        <v>1</v>
      </c>
      <c r="J210">
        <v>3</v>
      </c>
      <c r="K210" s="3">
        <f t="shared" si="24"/>
        <v>0.15</v>
      </c>
      <c r="L210" s="4">
        <v>40690</v>
      </c>
      <c r="M210" s="5">
        <f t="shared" si="25"/>
        <v>40637</v>
      </c>
      <c r="N210">
        <f t="shared" si="26"/>
        <v>54</v>
      </c>
      <c r="O210" s="6">
        <f t="shared" si="27"/>
        <v>110.96</v>
      </c>
      <c r="P210">
        <f t="shared" si="23"/>
        <v>250</v>
      </c>
      <c r="Q210">
        <f t="shared" si="28"/>
        <v>0</v>
      </c>
      <c r="R210" t="str">
        <f t="shared" si="29"/>
        <v>OK</v>
      </c>
    </row>
    <row r="211" spans="1:18" hidden="1">
      <c r="A211">
        <v>388</v>
      </c>
      <c r="B211" t="s">
        <v>218</v>
      </c>
      <c r="C211">
        <v>3</v>
      </c>
      <c r="D211" s="1">
        <v>40637</v>
      </c>
      <c r="E211">
        <v>41000</v>
      </c>
      <c r="F211">
        <v>909.88</v>
      </c>
      <c r="G211">
        <v>909.88</v>
      </c>
      <c r="H211">
        <v>30</v>
      </c>
      <c r="I211">
        <v>1</v>
      </c>
      <c r="J211">
        <v>3</v>
      </c>
      <c r="K211" s="3">
        <f t="shared" si="24"/>
        <v>0.15</v>
      </c>
      <c r="L211" s="4">
        <v>40690</v>
      </c>
      <c r="M211" s="5">
        <f t="shared" si="25"/>
        <v>40637</v>
      </c>
      <c r="N211">
        <f t="shared" si="26"/>
        <v>54</v>
      </c>
      <c r="O211" s="6">
        <f t="shared" si="27"/>
        <v>909.86</v>
      </c>
      <c r="P211">
        <f t="shared" si="23"/>
        <v>909.86</v>
      </c>
      <c r="Q211">
        <f t="shared" si="28"/>
        <v>1.999999999998181E-2</v>
      </c>
      <c r="R211" t="str">
        <f t="shared" si="29"/>
        <v>OK</v>
      </c>
    </row>
    <row r="212" spans="1:18">
      <c r="A212">
        <v>389</v>
      </c>
      <c r="B212" t="s">
        <v>219</v>
      </c>
      <c r="C212">
        <v>3</v>
      </c>
      <c r="D212" s="1">
        <v>40638</v>
      </c>
      <c r="E212">
        <v>20000</v>
      </c>
      <c r="F212">
        <v>439.06</v>
      </c>
      <c r="G212">
        <v>439.06</v>
      </c>
      <c r="H212">
        <v>30</v>
      </c>
      <c r="I212">
        <v>1</v>
      </c>
      <c r="J212">
        <v>3</v>
      </c>
      <c r="K212" s="3">
        <f t="shared" si="24"/>
        <v>0.15</v>
      </c>
      <c r="L212" s="4">
        <v>40690</v>
      </c>
      <c r="M212" s="5">
        <f t="shared" si="25"/>
        <v>40638</v>
      </c>
      <c r="N212">
        <f t="shared" si="26"/>
        <v>53</v>
      </c>
      <c r="O212" s="6">
        <f t="shared" si="27"/>
        <v>435.62</v>
      </c>
      <c r="P212">
        <f t="shared" si="23"/>
        <v>435.62</v>
      </c>
      <c r="Q212">
        <f t="shared" si="28"/>
        <v>3.4399999999999977</v>
      </c>
      <c r="R212" t="str">
        <f t="shared" si="29"/>
        <v>ERR</v>
      </c>
    </row>
    <row r="213" spans="1:18" hidden="1">
      <c r="A213">
        <v>391</v>
      </c>
      <c r="B213" t="s">
        <v>220</v>
      </c>
      <c r="C213">
        <v>4</v>
      </c>
      <c r="D213" s="1">
        <v>40641</v>
      </c>
      <c r="E213">
        <v>94000</v>
      </c>
      <c r="F213">
        <v>1931.5</v>
      </c>
      <c r="G213">
        <v>1931.5</v>
      </c>
      <c r="H213">
        <v>30</v>
      </c>
      <c r="I213">
        <v>1</v>
      </c>
      <c r="J213">
        <v>4</v>
      </c>
      <c r="K213" s="3">
        <f t="shared" si="24"/>
        <v>0.15</v>
      </c>
      <c r="L213" s="4">
        <v>40690</v>
      </c>
      <c r="M213" s="5">
        <f t="shared" si="25"/>
        <v>40641</v>
      </c>
      <c r="N213">
        <f t="shared" si="26"/>
        <v>50</v>
      </c>
      <c r="O213" s="6">
        <f t="shared" si="27"/>
        <v>1931.51</v>
      </c>
      <c r="P213">
        <f t="shared" si="23"/>
        <v>1931.51</v>
      </c>
      <c r="Q213">
        <f t="shared" si="28"/>
        <v>-9.9999999999909051E-3</v>
      </c>
      <c r="R213" t="str">
        <f t="shared" si="29"/>
        <v>OK</v>
      </c>
    </row>
    <row r="214" spans="1:18" hidden="1">
      <c r="A214">
        <v>392</v>
      </c>
      <c r="B214" t="s">
        <v>221</v>
      </c>
      <c r="C214">
        <v>4</v>
      </c>
      <c r="D214" s="1">
        <v>40641</v>
      </c>
      <c r="E214">
        <v>27500</v>
      </c>
      <c r="F214">
        <v>565.04</v>
      </c>
      <c r="G214">
        <v>565.04</v>
      </c>
      <c r="H214">
        <v>30</v>
      </c>
      <c r="I214">
        <v>1</v>
      </c>
      <c r="J214">
        <v>4</v>
      </c>
      <c r="K214" s="3">
        <f t="shared" si="24"/>
        <v>0.15</v>
      </c>
      <c r="L214" s="4">
        <v>40690</v>
      </c>
      <c r="M214" s="5">
        <f t="shared" si="25"/>
        <v>40641</v>
      </c>
      <c r="N214">
        <f t="shared" si="26"/>
        <v>50</v>
      </c>
      <c r="O214" s="6">
        <f t="shared" si="27"/>
        <v>565.07000000000005</v>
      </c>
      <c r="P214">
        <f t="shared" si="23"/>
        <v>565.07000000000005</v>
      </c>
      <c r="Q214">
        <f t="shared" si="28"/>
        <v>-3.0000000000086402E-2</v>
      </c>
      <c r="R214" t="str">
        <f t="shared" si="29"/>
        <v>OK</v>
      </c>
    </row>
    <row r="215" spans="1:18" hidden="1">
      <c r="A215">
        <v>393</v>
      </c>
      <c r="B215" t="s">
        <v>222</v>
      </c>
      <c r="C215">
        <v>6</v>
      </c>
      <c r="D215" s="1">
        <v>40638.519999999997</v>
      </c>
      <c r="E215">
        <v>10000</v>
      </c>
      <c r="F215">
        <v>250</v>
      </c>
      <c r="G215">
        <v>250</v>
      </c>
      <c r="H215">
        <v>60</v>
      </c>
      <c r="I215">
        <v>1</v>
      </c>
      <c r="J215">
        <v>6</v>
      </c>
      <c r="K215" s="3">
        <f t="shared" si="24"/>
        <v>0.15</v>
      </c>
      <c r="L215" s="4">
        <v>40690</v>
      </c>
      <c r="M215" s="5">
        <f t="shared" si="25"/>
        <v>40638</v>
      </c>
      <c r="N215">
        <f t="shared" si="26"/>
        <v>53</v>
      </c>
      <c r="O215" s="6">
        <f t="shared" si="27"/>
        <v>217.81</v>
      </c>
      <c r="P215">
        <f t="shared" si="23"/>
        <v>250</v>
      </c>
      <c r="Q215">
        <f t="shared" si="28"/>
        <v>0</v>
      </c>
      <c r="R215" t="str">
        <f t="shared" si="29"/>
        <v>OK</v>
      </c>
    </row>
    <row r="216" spans="1:18" hidden="1">
      <c r="A216">
        <v>394</v>
      </c>
      <c r="B216" t="s">
        <v>223</v>
      </c>
      <c r="C216">
        <v>4</v>
      </c>
      <c r="D216" s="1">
        <v>40644</v>
      </c>
      <c r="E216">
        <v>41500</v>
      </c>
      <c r="F216">
        <v>801.49</v>
      </c>
      <c r="G216">
        <v>801.49</v>
      </c>
      <c r="H216">
        <v>30</v>
      </c>
      <c r="I216">
        <v>1</v>
      </c>
      <c r="J216">
        <v>4</v>
      </c>
      <c r="K216" s="3">
        <f t="shared" si="24"/>
        <v>0.15</v>
      </c>
      <c r="L216" s="4">
        <v>40690</v>
      </c>
      <c r="M216" s="5">
        <f t="shared" si="25"/>
        <v>40644</v>
      </c>
      <c r="N216">
        <f t="shared" si="26"/>
        <v>47</v>
      </c>
      <c r="O216" s="6">
        <f t="shared" si="27"/>
        <v>801.58</v>
      </c>
      <c r="P216">
        <f t="shared" si="23"/>
        <v>801.58</v>
      </c>
      <c r="Q216">
        <f t="shared" si="28"/>
        <v>-9.0000000000031832E-2</v>
      </c>
      <c r="R216" t="str">
        <f t="shared" si="29"/>
        <v>OK</v>
      </c>
    </row>
    <row r="217" spans="1:18" hidden="1">
      <c r="A217">
        <v>397</v>
      </c>
      <c r="B217" t="s">
        <v>224</v>
      </c>
      <c r="C217">
        <v>6</v>
      </c>
      <c r="D217" s="1">
        <v>40639.519999999997</v>
      </c>
      <c r="E217">
        <v>7800</v>
      </c>
      <c r="F217">
        <v>250</v>
      </c>
      <c r="G217">
        <v>250</v>
      </c>
      <c r="H217">
        <v>77</v>
      </c>
      <c r="I217">
        <v>1</v>
      </c>
      <c r="J217">
        <v>6</v>
      </c>
      <c r="K217" s="3">
        <f t="shared" si="24"/>
        <v>0.15</v>
      </c>
      <c r="L217" s="4">
        <v>40690</v>
      </c>
      <c r="M217" s="5">
        <f t="shared" si="25"/>
        <v>40639</v>
      </c>
      <c r="N217">
        <f t="shared" si="26"/>
        <v>52</v>
      </c>
      <c r="O217" s="6">
        <f t="shared" si="27"/>
        <v>166.68</v>
      </c>
      <c r="P217">
        <f t="shared" si="23"/>
        <v>250</v>
      </c>
      <c r="Q217">
        <f t="shared" si="28"/>
        <v>0</v>
      </c>
      <c r="R217" t="str">
        <f t="shared" si="29"/>
        <v>OK</v>
      </c>
    </row>
    <row r="218" spans="1:18" hidden="1">
      <c r="A218">
        <v>398</v>
      </c>
      <c r="B218" t="s">
        <v>225</v>
      </c>
      <c r="C218">
        <v>6</v>
      </c>
      <c r="D218" s="1">
        <v>40639.519999999997</v>
      </c>
      <c r="E218">
        <v>39000</v>
      </c>
      <c r="F218">
        <v>833.48</v>
      </c>
      <c r="G218">
        <v>833.48</v>
      </c>
      <c r="H218">
        <v>30</v>
      </c>
      <c r="I218">
        <v>1</v>
      </c>
      <c r="J218">
        <v>6</v>
      </c>
      <c r="K218" s="3">
        <f t="shared" si="24"/>
        <v>0.15</v>
      </c>
      <c r="L218" s="4">
        <v>40690</v>
      </c>
      <c r="M218" s="5">
        <f t="shared" si="25"/>
        <v>40639</v>
      </c>
      <c r="N218">
        <f t="shared" si="26"/>
        <v>52</v>
      </c>
      <c r="O218" s="6">
        <f t="shared" si="27"/>
        <v>833.42</v>
      </c>
      <c r="P218">
        <f t="shared" si="23"/>
        <v>833.42</v>
      </c>
      <c r="Q218">
        <f t="shared" si="28"/>
        <v>6.0000000000059117E-2</v>
      </c>
      <c r="R218" t="str">
        <f t="shared" si="29"/>
        <v>OK</v>
      </c>
    </row>
    <row r="219" spans="1:18">
      <c r="A219">
        <v>400</v>
      </c>
      <c r="B219" t="s">
        <v>226</v>
      </c>
      <c r="C219">
        <v>6</v>
      </c>
      <c r="D219" s="1">
        <v>40641.519999999997</v>
      </c>
      <c r="E219">
        <v>13000</v>
      </c>
      <c r="F219">
        <v>271.36</v>
      </c>
      <c r="G219">
        <v>271.36</v>
      </c>
      <c r="H219">
        <v>46</v>
      </c>
      <c r="I219">
        <v>1</v>
      </c>
      <c r="J219">
        <v>6</v>
      </c>
      <c r="K219" s="3">
        <f t="shared" si="24"/>
        <v>0.15</v>
      </c>
      <c r="L219" s="4">
        <v>40690</v>
      </c>
      <c r="M219" s="5">
        <f t="shared" si="25"/>
        <v>40641</v>
      </c>
      <c r="N219">
        <f t="shared" si="26"/>
        <v>50</v>
      </c>
      <c r="O219" s="6">
        <f t="shared" si="27"/>
        <v>267.12</v>
      </c>
      <c r="P219">
        <f t="shared" si="23"/>
        <v>267.12</v>
      </c>
      <c r="Q219">
        <f t="shared" si="28"/>
        <v>4.2400000000000091</v>
      </c>
      <c r="R219" t="str">
        <f t="shared" si="29"/>
        <v>ERR</v>
      </c>
    </row>
    <row r="220" spans="1:18" hidden="1">
      <c r="A220">
        <v>401</v>
      </c>
      <c r="B220" t="s">
        <v>227</v>
      </c>
      <c r="C220">
        <v>4</v>
      </c>
      <c r="D220" s="1">
        <v>40645</v>
      </c>
      <c r="E220">
        <v>94000</v>
      </c>
      <c r="F220">
        <v>1776.98</v>
      </c>
      <c r="G220">
        <v>1776.98</v>
      </c>
      <c r="H220">
        <v>30</v>
      </c>
      <c r="I220">
        <v>1</v>
      </c>
      <c r="J220">
        <v>4</v>
      </c>
      <c r="K220" s="3">
        <f t="shared" si="24"/>
        <v>0.15</v>
      </c>
      <c r="L220" s="4">
        <v>40690</v>
      </c>
      <c r="M220" s="5">
        <f t="shared" si="25"/>
        <v>40645</v>
      </c>
      <c r="N220">
        <f t="shared" si="26"/>
        <v>46</v>
      </c>
      <c r="O220" s="6">
        <f t="shared" si="27"/>
        <v>1776.99</v>
      </c>
      <c r="P220">
        <f t="shared" si="23"/>
        <v>1776.99</v>
      </c>
      <c r="Q220">
        <f t="shared" si="28"/>
        <v>-9.9999999999909051E-3</v>
      </c>
      <c r="R220" t="str">
        <f t="shared" si="29"/>
        <v>OK</v>
      </c>
    </row>
    <row r="221" spans="1:18" hidden="1">
      <c r="A221">
        <v>402</v>
      </c>
      <c r="B221" t="s">
        <v>228</v>
      </c>
      <c r="C221">
        <v>4</v>
      </c>
      <c r="D221" s="1">
        <v>40645</v>
      </c>
      <c r="E221">
        <v>8000</v>
      </c>
      <c r="F221">
        <v>250</v>
      </c>
      <c r="G221">
        <v>250</v>
      </c>
      <c r="H221">
        <v>76</v>
      </c>
      <c r="I221">
        <v>1</v>
      </c>
      <c r="J221">
        <v>4</v>
      </c>
      <c r="K221" s="3">
        <f t="shared" si="24"/>
        <v>0.15</v>
      </c>
      <c r="L221" s="4">
        <v>40690</v>
      </c>
      <c r="M221" s="5">
        <f t="shared" si="25"/>
        <v>40645</v>
      </c>
      <c r="N221">
        <f t="shared" si="26"/>
        <v>46</v>
      </c>
      <c r="O221" s="6">
        <f t="shared" si="27"/>
        <v>151.22999999999999</v>
      </c>
      <c r="P221">
        <f t="shared" si="23"/>
        <v>250</v>
      </c>
      <c r="Q221">
        <f t="shared" si="28"/>
        <v>0</v>
      </c>
      <c r="R221" t="str">
        <f t="shared" si="29"/>
        <v>OK</v>
      </c>
    </row>
    <row r="222" spans="1:18" hidden="1">
      <c r="A222">
        <v>403</v>
      </c>
      <c r="B222" t="s">
        <v>229</v>
      </c>
      <c r="C222">
        <v>4</v>
      </c>
      <c r="D222" s="1">
        <v>40645</v>
      </c>
      <c r="E222">
        <v>109000</v>
      </c>
      <c r="F222">
        <v>2060.48</v>
      </c>
      <c r="G222">
        <v>2060.48</v>
      </c>
      <c r="H222">
        <v>30</v>
      </c>
      <c r="I222">
        <v>1</v>
      </c>
      <c r="J222">
        <v>4</v>
      </c>
      <c r="K222" s="3">
        <f t="shared" si="24"/>
        <v>0.15</v>
      </c>
      <c r="L222" s="4">
        <v>40690</v>
      </c>
      <c r="M222" s="5">
        <f t="shared" si="25"/>
        <v>40645</v>
      </c>
      <c r="N222">
        <f t="shared" si="26"/>
        <v>46</v>
      </c>
      <c r="O222" s="6">
        <f t="shared" si="27"/>
        <v>2060.5500000000002</v>
      </c>
      <c r="P222">
        <f t="shared" si="23"/>
        <v>2060.5500000000002</v>
      </c>
      <c r="Q222">
        <f t="shared" si="28"/>
        <v>-7.0000000000163709E-2</v>
      </c>
      <c r="R222" t="str">
        <f t="shared" si="29"/>
        <v>OK</v>
      </c>
    </row>
    <row r="223" spans="1:18" hidden="1">
      <c r="A223">
        <v>404</v>
      </c>
      <c r="B223" t="s">
        <v>230</v>
      </c>
      <c r="C223">
        <v>6</v>
      </c>
      <c r="D223" s="1">
        <v>40644.519999999997</v>
      </c>
      <c r="E223">
        <v>30000</v>
      </c>
      <c r="F223">
        <v>579.47</v>
      </c>
      <c r="G223">
        <v>579.47</v>
      </c>
      <c r="H223">
        <v>30</v>
      </c>
      <c r="I223">
        <v>1</v>
      </c>
      <c r="J223">
        <v>6</v>
      </c>
      <c r="K223" s="3">
        <f t="shared" si="24"/>
        <v>0.15</v>
      </c>
      <c r="L223" s="4">
        <v>40690</v>
      </c>
      <c r="M223" s="5">
        <f t="shared" si="25"/>
        <v>40644</v>
      </c>
      <c r="N223">
        <f t="shared" si="26"/>
        <v>47</v>
      </c>
      <c r="O223" s="6">
        <f t="shared" si="27"/>
        <v>579.45000000000005</v>
      </c>
      <c r="P223">
        <f t="shared" si="23"/>
        <v>579.45000000000005</v>
      </c>
      <c r="Q223">
        <f t="shared" si="28"/>
        <v>1.999999999998181E-2</v>
      </c>
      <c r="R223" t="str">
        <f t="shared" si="29"/>
        <v>OK</v>
      </c>
    </row>
    <row r="224" spans="1:18" hidden="1">
      <c r="A224">
        <v>405</v>
      </c>
      <c r="B224" t="s">
        <v>231</v>
      </c>
      <c r="C224">
        <v>4</v>
      </c>
      <c r="D224" s="1">
        <v>40645</v>
      </c>
      <c r="E224">
        <v>11500</v>
      </c>
      <c r="F224">
        <v>250</v>
      </c>
      <c r="G224">
        <v>250</v>
      </c>
      <c r="H224">
        <v>52</v>
      </c>
      <c r="I224">
        <v>1</v>
      </c>
      <c r="J224">
        <v>4</v>
      </c>
      <c r="K224" s="3">
        <f t="shared" si="24"/>
        <v>0.15</v>
      </c>
      <c r="L224" s="4">
        <v>40690</v>
      </c>
      <c r="M224" s="5">
        <f t="shared" si="25"/>
        <v>40645</v>
      </c>
      <c r="N224">
        <f t="shared" si="26"/>
        <v>46</v>
      </c>
      <c r="O224" s="6">
        <f t="shared" si="27"/>
        <v>217.4</v>
      </c>
      <c r="P224">
        <f t="shared" si="23"/>
        <v>250</v>
      </c>
      <c r="Q224">
        <f t="shared" si="28"/>
        <v>0</v>
      </c>
      <c r="R224" t="str">
        <f t="shared" si="29"/>
        <v>OK</v>
      </c>
    </row>
    <row r="225" spans="1:18" hidden="1">
      <c r="A225">
        <v>406</v>
      </c>
      <c r="B225" t="s">
        <v>232</v>
      </c>
      <c r="C225">
        <v>5</v>
      </c>
      <c r="D225" s="1">
        <v>40645.519999999997</v>
      </c>
      <c r="E225">
        <v>10000</v>
      </c>
      <c r="F225">
        <v>250</v>
      </c>
      <c r="G225">
        <v>250</v>
      </c>
      <c r="H225">
        <v>60</v>
      </c>
      <c r="I225">
        <v>1</v>
      </c>
      <c r="J225">
        <v>5</v>
      </c>
      <c r="K225" s="3">
        <f t="shared" si="24"/>
        <v>0.15</v>
      </c>
      <c r="L225" s="4">
        <v>40690</v>
      </c>
      <c r="M225" s="5">
        <f t="shared" si="25"/>
        <v>40645</v>
      </c>
      <c r="N225">
        <f t="shared" si="26"/>
        <v>46</v>
      </c>
      <c r="O225" s="6">
        <f t="shared" si="27"/>
        <v>189.04</v>
      </c>
      <c r="P225">
        <f t="shared" si="23"/>
        <v>250</v>
      </c>
      <c r="Q225">
        <f t="shared" si="28"/>
        <v>0</v>
      </c>
      <c r="R225" t="str">
        <f t="shared" si="29"/>
        <v>OK</v>
      </c>
    </row>
    <row r="226" spans="1:18" hidden="1">
      <c r="A226">
        <v>407</v>
      </c>
      <c r="B226" t="s">
        <v>233</v>
      </c>
      <c r="C226">
        <v>3</v>
      </c>
      <c r="D226" s="1">
        <v>40641</v>
      </c>
      <c r="E226">
        <v>76500</v>
      </c>
      <c r="F226">
        <v>1571.95</v>
      </c>
      <c r="G226">
        <v>1571.95</v>
      </c>
      <c r="H226">
        <v>30</v>
      </c>
      <c r="I226">
        <v>1</v>
      </c>
      <c r="J226">
        <v>3</v>
      </c>
      <c r="K226" s="3">
        <f t="shared" si="24"/>
        <v>0.15</v>
      </c>
      <c r="L226" s="4">
        <v>40690</v>
      </c>
      <c r="M226" s="5">
        <f t="shared" si="25"/>
        <v>40641</v>
      </c>
      <c r="N226">
        <f t="shared" si="26"/>
        <v>50</v>
      </c>
      <c r="O226" s="6">
        <f t="shared" si="27"/>
        <v>1571.92</v>
      </c>
      <c r="P226">
        <f t="shared" si="23"/>
        <v>1571.92</v>
      </c>
      <c r="Q226">
        <f t="shared" si="28"/>
        <v>2.9999999999972715E-2</v>
      </c>
      <c r="R226" t="str">
        <f t="shared" si="29"/>
        <v>OK</v>
      </c>
    </row>
    <row r="227" spans="1:18" hidden="1">
      <c r="A227">
        <v>408</v>
      </c>
      <c r="B227" t="s">
        <v>234</v>
      </c>
      <c r="C227">
        <v>6</v>
      </c>
      <c r="D227" s="1">
        <v>40645.519999999997</v>
      </c>
      <c r="E227">
        <v>47000</v>
      </c>
      <c r="F227">
        <v>888.57</v>
      </c>
      <c r="G227">
        <v>888.57</v>
      </c>
      <c r="H227">
        <v>30</v>
      </c>
      <c r="I227">
        <v>1</v>
      </c>
      <c r="J227">
        <v>6</v>
      </c>
      <c r="K227" s="3">
        <f t="shared" si="24"/>
        <v>0.15</v>
      </c>
      <c r="L227" s="4">
        <v>40690</v>
      </c>
      <c r="M227" s="5">
        <f t="shared" si="25"/>
        <v>40645</v>
      </c>
      <c r="N227">
        <f t="shared" si="26"/>
        <v>46</v>
      </c>
      <c r="O227" s="6">
        <f t="shared" si="27"/>
        <v>888.49</v>
      </c>
      <c r="P227">
        <f t="shared" si="23"/>
        <v>888.49</v>
      </c>
      <c r="Q227">
        <f t="shared" si="28"/>
        <v>8.0000000000040927E-2</v>
      </c>
      <c r="R227" t="str">
        <f t="shared" si="29"/>
        <v>OK</v>
      </c>
    </row>
    <row r="228" spans="1:18" hidden="1">
      <c r="A228">
        <v>409</v>
      </c>
      <c r="B228" t="s">
        <v>235</v>
      </c>
      <c r="C228">
        <v>6</v>
      </c>
      <c r="D228" s="1">
        <v>40645.519999999997</v>
      </c>
      <c r="E228">
        <v>190000</v>
      </c>
      <c r="F228">
        <v>3591.75</v>
      </c>
      <c r="G228">
        <v>3591.75</v>
      </c>
      <c r="H228">
        <v>30</v>
      </c>
      <c r="I228">
        <v>1</v>
      </c>
      <c r="J228">
        <v>6</v>
      </c>
      <c r="K228" s="3">
        <f t="shared" si="24"/>
        <v>0.15</v>
      </c>
      <c r="L228" s="4">
        <v>40690</v>
      </c>
      <c r="M228" s="5">
        <f t="shared" si="25"/>
        <v>40645</v>
      </c>
      <c r="N228">
        <f t="shared" si="26"/>
        <v>46</v>
      </c>
      <c r="O228" s="6">
        <f t="shared" si="27"/>
        <v>3591.78</v>
      </c>
      <c r="P228">
        <f t="shared" si="23"/>
        <v>3591.78</v>
      </c>
      <c r="Q228">
        <f t="shared" si="28"/>
        <v>-3.0000000000200089E-2</v>
      </c>
      <c r="R228" t="str">
        <f t="shared" si="29"/>
        <v>OK</v>
      </c>
    </row>
    <row r="229" spans="1:18" hidden="1">
      <c r="A229">
        <v>410</v>
      </c>
      <c r="B229" t="s">
        <v>236</v>
      </c>
      <c r="C229">
        <v>4</v>
      </c>
      <c r="D229" s="1">
        <v>40651</v>
      </c>
      <c r="E229">
        <v>5000</v>
      </c>
      <c r="F229">
        <v>250</v>
      </c>
      <c r="G229">
        <v>250</v>
      </c>
      <c r="H229">
        <v>121</v>
      </c>
      <c r="I229">
        <v>1</v>
      </c>
      <c r="J229">
        <v>4</v>
      </c>
      <c r="K229" s="3">
        <f t="shared" si="24"/>
        <v>0.15</v>
      </c>
      <c r="L229" s="4">
        <v>40690</v>
      </c>
      <c r="M229" s="5">
        <f t="shared" si="25"/>
        <v>40651</v>
      </c>
      <c r="N229">
        <f t="shared" si="26"/>
        <v>40</v>
      </c>
      <c r="O229" s="6">
        <f t="shared" si="27"/>
        <v>82.19</v>
      </c>
      <c r="P229">
        <f t="shared" si="23"/>
        <v>250</v>
      </c>
      <c r="Q229">
        <f t="shared" si="28"/>
        <v>0</v>
      </c>
      <c r="R229" t="str">
        <f t="shared" si="29"/>
        <v>OK</v>
      </c>
    </row>
    <row r="230" spans="1:18" hidden="1">
      <c r="A230">
        <v>411</v>
      </c>
      <c r="B230" t="s">
        <v>237</v>
      </c>
      <c r="C230">
        <v>3</v>
      </c>
      <c r="D230" s="1">
        <v>40645</v>
      </c>
      <c r="E230">
        <v>6000</v>
      </c>
      <c r="F230">
        <v>250</v>
      </c>
      <c r="G230">
        <v>250</v>
      </c>
      <c r="H230">
        <v>101</v>
      </c>
      <c r="I230">
        <v>1</v>
      </c>
      <c r="J230">
        <v>3</v>
      </c>
      <c r="K230" s="3">
        <f t="shared" si="24"/>
        <v>0.15</v>
      </c>
      <c r="L230" s="4">
        <v>40690</v>
      </c>
      <c r="M230" s="5">
        <f t="shared" si="25"/>
        <v>40645</v>
      </c>
      <c r="N230">
        <f t="shared" si="26"/>
        <v>46</v>
      </c>
      <c r="O230" s="6">
        <f t="shared" si="27"/>
        <v>113.42</v>
      </c>
      <c r="P230">
        <f t="shared" si="23"/>
        <v>250</v>
      </c>
      <c r="Q230">
        <f t="shared" si="28"/>
        <v>0</v>
      </c>
      <c r="R230" t="str">
        <f t="shared" si="29"/>
        <v>OK</v>
      </c>
    </row>
    <row r="231" spans="1:18" hidden="1">
      <c r="A231">
        <v>412</v>
      </c>
      <c r="B231" t="s">
        <v>238</v>
      </c>
      <c r="C231">
        <v>3</v>
      </c>
      <c r="D231" s="1">
        <v>40651</v>
      </c>
      <c r="E231">
        <v>15000</v>
      </c>
      <c r="F231">
        <v>250</v>
      </c>
      <c r="G231">
        <v>250</v>
      </c>
      <c r="H231">
        <v>40</v>
      </c>
      <c r="I231">
        <v>1</v>
      </c>
      <c r="J231">
        <v>3</v>
      </c>
      <c r="K231" s="3">
        <f t="shared" si="24"/>
        <v>0.15</v>
      </c>
      <c r="L231" s="4">
        <v>40690</v>
      </c>
      <c r="M231" s="5">
        <f t="shared" si="25"/>
        <v>40651</v>
      </c>
      <c r="N231">
        <f t="shared" si="26"/>
        <v>40</v>
      </c>
      <c r="O231" s="6">
        <f t="shared" si="27"/>
        <v>246.58</v>
      </c>
      <c r="P231">
        <f t="shared" si="23"/>
        <v>250</v>
      </c>
      <c r="Q231">
        <f t="shared" si="28"/>
        <v>0</v>
      </c>
      <c r="R231" t="str">
        <f t="shared" si="29"/>
        <v>OK</v>
      </c>
    </row>
    <row r="232" spans="1:18" hidden="1">
      <c r="A232">
        <v>415</v>
      </c>
      <c r="B232" t="s">
        <v>239</v>
      </c>
      <c r="C232">
        <v>6</v>
      </c>
      <c r="D232" s="1">
        <v>40652.519999999997</v>
      </c>
      <c r="E232">
        <v>11500</v>
      </c>
      <c r="F232">
        <v>250</v>
      </c>
      <c r="G232">
        <v>250</v>
      </c>
      <c r="H232">
        <v>52</v>
      </c>
      <c r="I232">
        <v>1</v>
      </c>
      <c r="J232">
        <v>6</v>
      </c>
      <c r="K232" s="3">
        <f t="shared" si="24"/>
        <v>0.15</v>
      </c>
      <c r="L232" s="4">
        <v>40690</v>
      </c>
      <c r="M232" s="5">
        <f t="shared" si="25"/>
        <v>40652</v>
      </c>
      <c r="N232">
        <f t="shared" si="26"/>
        <v>39</v>
      </c>
      <c r="O232" s="6">
        <f t="shared" si="27"/>
        <v>184.32</v>
      </c>
      <c r="P232">
        <f t="shared" si="23"/>
        <v>250</v>
      </c>
      <c r="Q232">
        <f t="shared" si="28"/>
        <v>0</v>
      </c>
      <c r="R232" t="str">
        <f t="shared" si="29"/>
        <v>OK</v>
      </c>
    </row>
    <row r="233" spans="1:18" hidden="1">
      <c r="A233">
        <v>417</v>
      </c>
      <c r="B233" t="s">
        <v>240</v>
      </c>
      <c r="C233">
        <v>3</v>
      </c>
      <c r="D233" s="1">
        <v>40653</v>
      </c>
      <c r="E233">
        <v>5000</v>
      </c>
      <c r="F233">
        <v>250</v>
      </c>
      <c r="G233">
        <v>250</v>
      </c>
      <c r="H233">
        <v>121</v>
      </c>
      <c r="I233">
        <v>1</v>
      </c>
      <c r="J233">
        <v>3</v>
      </c>
      <c r="K233" s="3">
        <f t="shared" si="24"/>
        <v>0.15</v>
      </c>
      <c r="L233" s="4">
        <v>40690</v>
      </c>
      <c r="M233" s="5">
        <f t="shared" si="25"/>
        <v>40653</v>
      </c>
      <c r="N233">
        <f t="shared" si="26"/>
        <v>38</v>
      </c>
      <c r="O233" s="6">
        <f t="shared" si="27"/>
        <v>78.08</v>
      </c>
      <c r="P233">
        <f t="shared" si="23"/>
        <v>250</v>
      </c>
      <c r="Q233">
        <f t="shared" si="28"/>
        <v>0</v>
      </c>
      <c r="R233" t="str">
        <f t="shared" si="29"/>
        <v>OK</v>
      </c>
    </row>
    <row r="234" spans="1:18" hidden="1">
      <c r="A234">
        <v>419</v>
      </c>
      <c r="B234" t="s">
        <v>241</v>
      </c>
      <c r="C234">
        <v>4</v>
      </c>
      <c r="D234" s="1">
        <v>40653</v>
      </c>
      <c r="E234">
        <v>47000</v>
      </c>
      <c r="F234">
        <v>734.01</v>
      </c>
      <c r="G234">
        <v>734.01</v>
      </c>
      <c r="H234">
        <v>30</v>
      </c>
      <c r="I234">
        <v>1</v>
      </c>
      <c r="J234">
        <v>4</v>
      </c>
      <c r="K234" s="3">
        <f t="shared" si="24"/>
        <v>0.15</v>
      </c>
      <c r="L234" s="4">
        <v>40690</v>
      </c>
      <c r="M234" s="5">
        <f t="shared" si="25"/>
        <v>40653</v>
      </c>
      <c r="N234">
        <f t="shared" si="26"/>
        <v>38</v>
      </c>
      <c r="O234" s="6">
        <f t="shared" si="27"/>
        <v>733.97</v>
      </c>
      <c r="P234">
        <f t="shared" si="23"/>
        <v>733.97</v>
      </c>
      <c r="Q234">
        <f t="shared" si="28"/>
        <v>3.999999999996362E-2</v>
      </c>
      <c r="R234" t="str">
        <f t="shared" si="29"/>
        <v>OK</v>
      </c>
    </row>
    <row r="235" spans="1:18" hidden="1">
      <c r="A235">
        <v>420</v>
      </c>
      <c r="B235" t="s">
        <v>242</v>
      </c>
      <c r="C235">
        <v>3</v>
      </c>
      <c r="D235" s="1">
        <v>40654</v>
      </c>
      <c r="E235">
        <v>47500</v>
      </c>
      <c r="F235">
        <v>722.26</v>
      </c>
      <c r="G235">
        <v>722.26</v>
      </c>
      <c r="H235">
        <v>30</v>
      </c>
      <c r="I235">
        <v>1</v>
      </c>
      <c r="J235">
        <v>3</v>
      </c>
      <c r="K235" s="3">
        <f t="shared" si="24"/>
        <v>0.15</v>
      </c>
      <c r="L235" s="4">
        <v>40690</v>
      </c>
      <c r="M235" s="5">
        <f t="shared" si="25"/>
        <v>40654</v>
      </c>
      <c r="N235">
        <f t="shared" si="26"/>
        <v>37</v>
      </c>
      <c r="O235" s="6">
        <f t="shared" si="27"/>
        <v>722.26</v>
      </c>
      <c r="P235">
        <f t="shared" si="23"/>
        <v>722.26</v>
      </c>
      <c r="Q235">
        <f t="shared" si="28"/>
        <v>0</v>
      </c>
      <c r="R235" t="str">
        <f t="shared" si="29"/>
        <v>OK</v>
      </c>
    </row>
    <row r="236" spans="1:18" hidden="1">
      <c r="A236">
        <v>425</v>
      </c>
      <c r="B236" t="s">
        <v>243</v>
      </c>
      <c r="C236">
        <v>3</v>
      </c>
      <c r="D236" s="1">
        <v>40658</v>
      </c>
      <c r="E236">
        <v>15000</v>
      </c>
      <c r="F236">
        <v>250</v>
      </c>
      <c r="G236">
        <v>250</v>
      </c>
      <c r="H236">
        <v>40</v>
      </c>
      <c r="I236">
        <v>1</v>
      </c>
      <c r="J236">
        <v>3</v>
      </c>
      <c r="K236" s="3">
        <f t="shared" si="24"/>
        <v>0.15</v>
      </c>
      <c r="L236" s="4">
        <v>40690</v>
      </c>
      <c r="M236" s="5">
        <f t="shared" si="25"/>
        <v>40658</v>
      </c>
      <c r="N236">
        <f t="shared" si="26"/>
        <v>33</v>
      </c>
      <c r="O236" s="6">
        <f t="shared" si="27"/>
        <v>203.42</v>
      </c>
      <c r="P236">
        <f t="shared" si="23"/>
        <v>250</v>
      </c>
      <c r="Q236">
        <f t="shared" si="28"/>
        <v>0</v>
      </c>
      <c r="R236" t="str">
        <f t="shared" si="29"/>
        <v>OK</v>
      </c>
    </row>
    <row r="237" spans="1:18" hidden="1">
      <c r="A237">
        <v>426</v>
      </c>
      <c r="B237" t="s">
        <v>244</v>
      </c>
      <c r="C237">
        <v>6</v>
      </c>
      <c r="D237" s="1">
        <v>40658.519999999997</v>
      </c>
      <c r="E237">
        <v>15750</v>
      </c>
      <c r="F237">
        <v>250</v>
      </c>
      <c r="G237">
        <v>250</v>
      </c>
      <c r="H237">
        <v>38</v>
      </c>
      <c r="I237">
        <v>1</v>
      </c>
      <c r="J237">
        <v>6</v>
      </c>
      <c r="K237" s="3">
        <f t="shared" si="24"/>
        <v>0.15</v>
      </c>
      <c r="L237" s="4">
        <v>40690</v>
      </c>
      <c r="M237" s="5">
        <f t="shared" si="25"/>
        <v>40658</v>
      </c>
      <c r="N237">
        <f t="shared" si="26"/>
        <v>33</v>
      </c>
      <c r="O237" s="6">
        <f t="shared" si="27"/>
        <v>213.6</v>
      </c>
      <c r="P237">
        <f t="shared" si="23"/>
        <v>250</v>
      </c>
      <c r="Q237">
        <f t="shared" si="28"/>
        <v>0</v>
      </c>
      <c r="R237" t="str">
        <f t="shared" si="29"/>
        <v>OK</v>
      </c>
    </row>
    <row r="238" spans="1:18" hidden="1">
      <c r="A238">
        <v>427</v>
      </c>
      <c r="B238" t="s">
        <v>245</v>
      </c>
      <c r="C238">
        <v>3</v>
      </c>
      <c r="D238" s="1">
        <v>40658</v>
      </c>
      <c r="E238">
        <v>22000</v>
      </c>
      <c r="F238">
        <v>298.35000000000002</v>
      </c>
      <c r="G238">
        <v>298.35000000000002</v>
      </c>
      <c r="H238">
        <v>30</v>
      </c>
      <c r="I238">
        <v>1</v>
      </c>
      <c r="J238">
        <v>3</v>
      </c>
      <c r="K238" s="3">
        <f t="shared" si="24"/>
        <v>0.15</v>
      </c>
      <c r="L238" s="4">
        <v>40690</v>
      </c>
      <c r="M238" s="5">
        <f t="shared" si="25"/>
        <v>40658</v>
      </c>
      <c r="N238">
        <f t="shared" si="26"/>
        <v>33</v>
      </c>
      <c r="O238" s="6">
        <f t="shared" si="27"/>
        <v>298.36</v>
      </c>
      <c r="P238">
        <f t="shared" si="23"/>
        <v>298.36</v>
      </c>
      <c r="Q238">
        <f t="shared" si="28"/>
        <v>-9.9999999999909051E-3</v>
      </c>
      <c r="R238" t="str">
        <f t="shared" si="29"/>
        <v>OK</v>
      </c>
    </row>
    <row r="239" spans="1:18" hidden="1">
      <c r="A239">
        <v>428</v>
      </c>
      <c r="B239" t="s">
        <v>246</v>
      </c>
      <c r="C239">
        <v>5</v>
      </c>
      <c r="D239" s="1">
        <v>40658.519999999997</v>
      </c>
      <c r="E239">
        <v>13000</v>
      </c>
      <c r="F239">
        <v>250</v>
      </c>
      <c r="G239">
        <v>250</v>
      </c>
      <c r="H239">
        <v>46</v>
      </c>
      <c r="I239">
        <v>1</v>
      </c>
      <c r="J239">
        <v>5</v>
      </c>
      <c r="K239" s="3">
        <f t="shared" si="24"/>
        <v>0.15</v>
      </c>
      <c r="L239" s="4">
        <v>40690</v>
      </c>
      <c r="M239" s="5">
        <f t="shared" si="25"/>
        <v>40658</v>
      </c>
      <c r="N239">
        <f t="shared" si="26"/>
        <v>33</v>
      </c>
      <c r="O239" s="6">
        <f t="shared" si="27"/>
        <v>176.3</v>
      </c>
      <c r="P239">
        <f t="shared" si="23"/>
        <v>250</v>
      </c>
      <c r="Q239">
        <f t="shared" si="28"/>
        <v>0</v>
      </c>
      <c r="R239" t="str">
        <f t="shared" si="29"/>
        <v>OK</v>
      </c>
    </row>
    <row r="240" spans="1:18" hidden="1">
      <c r="A240">
        <v>429</v>
      </c>
      <c r="B240" t="s">
        <v>247</v>
      </c>
      <c r="C240">
        <v>6</v>
      </c>
      <c r="D240" s="1">
        <v>40658.519999999997</v>
      </c>
      <c r="E240">
        <v>50000</v>
      </c>
      <c r="F240">
        <v>678.09</v>
      </c>
      <c r="G240">
        <v>678.09</v>
      </c>
      <c r="H240">
        <v>30</v>
      </c>
      <c r="I240">
        <v>1</v>
      </c>
      <c r="J240">
        <v>6</v>
      </c>
      <c r="K240" s="3">
        <f t="shared" si="24"/>
        <v>0.15</v>
      </c>
      <c r="L240" s="4">
        <v>40690</v>
      </c>
      <c r="M240" s="5">
        <f t="shared" si="25"/>
        <v>40658</v>
      </c>
      <c r="N240">
        <f t="shared" si="26"/>
        <v>33</v>
      </c>
      <c r="O240" s="6">
        <f t="shared" si="27"/>
        <v>678.08</v>
      </c>
      <c r="P240">
        <f t="shared" si="23"/>
        <v>678.08</v>
      </c>
      <c r="Q240">
        <f t="shared" si="28"/>
        <v>9.9999999999909051E-3</v>
      </c>
      <c r="R240" t="str">
        <f t="shared" si="29"/>
        <v>OK</v>
      </c>
    </row>
    <row r="241" spans="1:18" hidden="1">
      <c r="A241">
        <v>431</v>
      </c>
      <c r="B241" t="s">
        <v>248</v>
      </c>
      <c r="C241">
        <v>4</v>
      </c>
      <c r="D241" s="1">
        <v>40658</v>
      </c>
      <c r="E241">
        <v>86000</v>
      </c>
      <c r="F241">
        <v>1166.29</v>
      </c>
      <c r="G241">
        <v>1166.29</v>
      </c>
      <c r="H241">
        <v>30</v>
      </c>
      <c r="I241">
        <v>1</v>
      </c>
      <c r="J241">
        <v>4</v>
      </c>
      <c r="K241" s="3">
        <f t="shared" si="24"/>
        <v>0.15</v>
      </c>
      <c r="L241" s="4">
        <v>40690</v>
      </c>
      <c r="M241" s="5">
        <f t="shared" si="25"/>
        <v>40658</v>
      </c>
      <c r="N241">
        <f t="shared" si="26"/>
        <v>33</v>
      </c>
      <c r="O241" s="6">
        <f t="shared" si="27"/>
        <v>1166.3</v>
      </c>
      <c r="P241">
        <f t="shared" si="23"/>
        <v>1166.3</v>
      </c>
      <c r="Q241">
        <f t="shared" si="28"/>
        <v>-9.9999999999909051E-3</v>
      </c>
      <c r="R241" t="str">
        <f t="shared" si="29"/>
        <v>OK</v>
      </c>
    </row>
    <row r="242" spans="1:18" hidden="1">
      <c r="A242">
        <v>432</v>
      </c>
      <c r="B242" t="s">
        <v>249</v>
      </c>
      <c r="C242">
        <v>4</v>
      </c>
      <c r="D242" s="1">
        <v>40658</v>
      </c>
      <c r="E242">
        <v>7800</v>
      </c>
      <c r="F242">
        <v>250</v>
      </c>
      <c r="G242">
        <v>250</v>
      </c>
      <c r="H242">
        <v>77</v>
      </c>
      <c r="I242">
        <v>1</v>
      </c>
      <c r="J242">
        <v>4</v>
      </c>
      <c r="K242" s="3">
        <f t="shared" si="24"/>
        <v>0.15</v>
      </c>
      <c r="L242" s="4">
        <v>40690</v>
      </c>
      <c r="M242" s="5">
        <f t="shared" si="25"/>
        <v>40658</v>
      </c>
      <c r="N242">
        <f t="shared" si="26"/>
        <v>33</v>
      </c>
      <c r="O242" s="6">
        <f t="shared" si="27"/>
        <v>105.78</v>
      </c>
      <c r="P242">
        <f t="shared" si="23"/>
        <v>250</v>
      </c>
      <c r="Q242">
        <f t="shared" si="28"/>
        <v>0</v>
      </c>
      <c r="R242" t="str">
        <f t="shared" si="29"/>
        <v>OK</v>
      </c>
    </row>
    <row r="243" spans="1:18" hidden="1">
      <c r="A243">
        <v>434</v>
      </c>
      <c r="B243" t="s">
        <v>250</v>
      </c>
      <c r="C243">
        <v>4</v>
      </c>
      <c r="D243" s="1">
        <v>40658</v>
      </c>
      <c r="E243">
        <v>100000</v>
      </c>
      <c r="F243">
        <v>1356.18</v>
      </c>
      <c r="G243">
        <v>1356.18</v>
      </c>
      <c r="H243">
        <v>30</v>
      </c>
      <c r="I243">
        <v>1</v>
      </c>
      <c r="J243">
        <v>4</v>
      </c>
      <c r="K243" s="3">
        <f t="shared" si="24"/>
        <v>0.15</v>
      </c>
      <c r="L243" s="4">
        <v>40690</v>
      </c>
      <c r="M243" s="5">
        <f t="shared" si="25"/>
        <v>40658</v>
      </c>
      <c r="N243">
        <f t="shared" si="26"/>
        <v>33</v>
      </c>
      <c r="O243" s="6">
        <f t="shared" si="27"/>
        <v>1356.16</v>
      </c>
      <c r="P243">
        <f t="shared" si="23"/>
        <v>1356.16</v>
      </c>
      <c r="Q243">
        <f t="shared" si="28"/>
        <v>1.999999999998181E-2</v>
      </c>
      <c r="R243" t="str">
        <f t="shared" si="29"/>
        <v>OK</v>
      </c>
    </row>
    <row r="244" spans="1:18" hidden="1">
      <c r="A244">
        <v>437</v>
      </c>
      <c r="B244" t="s">
        <v>251</v>
      </c>
      <c r="C244">
        <v>6</v>
      </c>
      <c r="D244" s="1">
        <v>40659.519999999997</v>
      </c>
      <c r="E244">
        <v>35000</v>
      </c>
      <c r="F244">
        <v>460.27</v>
      </c>
      <c r="G244">
        <v>460.27</v>
      </c>
      <c r="H244">
        <v>30</v>
      </c>
      <c r="I244">
        <v>1</v>
      </c>
      <c r="J244">
        <v>6</v>
      </c>
      <c r="K244" s="3">
        <f t="shared" si="24"/>
        <v>0.15</v>
      </c>
      <c r="L244" s="4">
        <v>40690</v>
      </c>
      <c r="M244" s="5">
        <f t="shared" si="25"/>
        <v>40659</v>
      </c>
      <c r="N244">
        <f t="shared" si="26"/>
        <v>32</v>
      </c>
      <c r="O244" s="6">
        <f t="shared" si="27"/>
        <v>460.27</v>
      </c>
      <c r="P244">
        <f t="shared" si="23"/>
        <v>460.27</v>
      </c>
      <c r="Q244">
        <f t="shared" si="28"/>
        <v>0</v>
      </c>
      <c r="R244" t="str">
        <f t="shared" si="29"/>
        <v>OK</v>
      </c>
    </row>
    <row r="245" spans="1:18" hidden="1">
      <c r="A245">
        <v>438</v>
      </c>
      <c r="B245" t="s">
        <v>252</v>
      </c>
      <c r="C245">
        <v>3</v>
      </c>
      <c r="D245" s="1">
        <v>40659</v>
      </c>
      <c r="E245">
        <v>288000</v>
      </c>
      <c r="F245">
        <v>3787.4</v>
      </c>
      <c r="G245">
        <v>3787.4</v>
      </c>
      <c r="H245">
        <v>30</v>
      </c>
      <c r="I245">
        <v>1</v>
      </c>
      <c r="J245">
        <v>3</v>
      </c>
      <c r="K245" s="3">
        <f t="shared" si="24"/>
        <v>0.15</v>
      </c>
      <c r="L245" s="4">
        <v>40690</v>
      </c>
      <c r="M245" s="5">
        <f t="shared" si="25"/>
        <v>40659</v>
      </c>
      <c r="N245">
        <f t="shared" si="26"/>
        <v>32</v>
      </c>
      <c r="O245" s="6">
        <f t="shared" si="27"/>
        <v>3787.4</v>
      </c>
      <c r="P245">
        <f t="shared" si="23"/>
        <v>3787.4</v>
      </c>
      <c r="Q245">
        <f t="shared" si="28"/>
        <v>0</v>
      </c>
      <c r="R245" t="str">
        <f t="shared" si="29"/>
        <v>OK</v>
      </c>
    </row>
    <row r="246" spans="1:18" hidden="1">
      <c r="A246">
        <v>439</v>
      </c>
      <c r="B246" t="s">
        <v>253</v>
      </c>
      <c r="C246">
        <v>3</v>
      </c>
      <c r="D246" s="1">
        <v>40660</v>
      </c>
      <c r="E246">
        <v>230000</v>
      </c>
      <c r="F246">
        <v>2930.14</v>
      </c>
      <c r="G246">
        <v>2930.14</v>
      </c>
      <c r="H246">
        <v>30</v>
      </c>
      <c r="I246">
        <v>1</v>
      </c>
      <c r="J246">
        <v>3</v>
      </c>
      <c r="K246" s="3">
        <f t="shared" si="24"/>
        <v>0.15</v>
      </c>
      <c r="L246" s="4">
        <v>40690</v>
      </c>
      <c r="M246" s="5">
        <f t="shared" si="25"/>
        <v>40660</v>
      </c>
      <c r="N246">
        <f t="shared" si="26"/>
        <v>31</v>
      </c>
      <c r="O246" s="6">
        <f t="shared" si="27"/>
        <v>2930.14</v>
      </c>
      <c r="P246">
        <f t="shared" si="23"/>
        <v>2930.14</v>
      </c>
      <c r="Q246">
        <f t="shared" si="28"/>
        <v>0</v>
      </c>
      <c r="R246" t="str">
        <f t="shared" si="29"/>
        <v>OK</v>
      </c>
    </row>
    <row r="247" spans="1:18" hidden="1">
      <c r="A247">
        <v>443</v>
      </c>
      <c r="B247" t="s">
        <v>254</v>
      </c>
      <c r="C247">
        <v>4</v>
      </c>
      <c r="D247" s="1">
        <v>40660</v>
      </c>
      <c r="E247">
        <v>47000</v>
      </c>
      <c r="F247">
        <v>598.77</v>
      </c>
      <c r="G247">
        <v>598.77</v>
      </c>
      <c r="H247">
        <v>30</v>
      </c>
      <c r="I247">
        <v>1</v>
      </c>
      <c r="J247">
        <v>4</v>
      </c>
      <c r="K247" s="3">
        <f t="shared" si="24"/>
        <v>0.15</v>
      </c>
      <c r="L247" s="4">
        <v>40690</v>
      </c>
      <c r="M247" s="5">
        <f t="shared" si="25"/>
        <v>40660</v>
      </c>
      <c r="N247">
        <f t="shared" si="26"/>
        <v>31</v>
      </c>
      <c r="O247" s="6">
        <f t="shared" si="27"/>
        <v>598.77</v>
      </c>
      <c r="P247">
        <f t="shared" si="23"/>
        <v>598.77</v>
      </c>
      <c r="Q247">
        <f t="shared" si="28"/>
        <v>0</v>
      </c>
      <c r="R247" t="str">
        <f t="shared" si="29"/>
        <v>OK</v>
      </c>
    </row>
    <row r="248" spans="1:18" hidden="1">
      <c r="A248">
        <v>444</v>
      </c>
      <c r="B248" t="s">
        <v>255</v>
      </c>
      <c r="C248">
        <v>6</v>
      </c>
      <c r="D248" s="1">
        <v>40660.519999999997</v>
      </c>
      <c r="E248">
        <v>39000</v>
      </c>
      <c r="F248">
        <v>496.85</v>
      </c>
      <c r="G248">
        <v>496.85</v>
      </c>
      <c r="H248">
        <v>30</v>
      </c>
      <c r="I248">
        <v>1</v>
      </c>
      <c r="J248">
        <v>6</v>
      </c>
      <c r="K248" s="3">
        <f t="shared" si="24"/>
        <v>0.15</v>
      </c>
      <c r="L248" s="4">
        <v>40690</v>
      </c>
      <c r="M248" s="5">
        <f t="shared" si="25"/>
        <v>40660</v>
      </c>
      <c r="N248">
        <f t="shared" si="26"/>
        <v>31</v>
      </c>
      <c r="O248" s="6">
        <f t="shared" si="27"/>
        <v>496.85</v>
      </c>
      <c r="P248">
        <f t="shared" si="23"/>
        <v>496.85</v>
      </c>
      <c r="Q248">
        <f t="shared" si="28"/>
        <v>0</v>
      </c>
      <c r="R248" t="str">
        <f t="shared" si="29"/>
        <v>OK</v>
      </c>
    </row>
    <row r="249" spans="1:18" hidden="1">
      <c r="A249">
        <v>446</v>
      </c>
      <c r="B249" t="s">
        <v>256</v>
      </c>
      <c r="C249">
        <v>4</v>
      </c>
      <c r="D249" s="1">
        <v>40661</v>
      </c>
      <c r="E249">
        <v>7500</v>
      </c>
      <c r="F249">
        <v>250</v>
      </c>
      <c r="G249">
        <v>250</v>
      </c>
      <c r="H249">
        <v>81</v>
      </c>
      <c r="I249">
        <v>1</v>
      </c>
      <c r="J249">
        <v>4</v>
      </c>
      <c r="K249" s="3">
        <f t="shared" si="24"/>
        <v>0.15</v>
      </c>
      <c r="L249" s="4">
        <v>40690</v>
      </c>
      <c r="M249" s="5">
        <f t="shared" si="25"/>
        <v>40661</v>
      </c>
      <c r="N249">
        <f t="shared" si="26"/>
        <v>30</v>
      </c>
      <c r="O249" s="6">
        <f t="shared" si="27"/>
        <v>92.47</v>
      </c>
      <c r="P249">
        <f t="shared" si="23"/>
        <v>250</v>
      </c>
      <c r="Q249">
        <f t="shared" si="28"/>
        <v>0</v>
      </c>
      <c r="R249" t="str">
        <f t="shared" si="29"/>
        <v>OK</v>
      </c>
    </row>
    <row r="250" spans="1:18" hidden="1">
      <c r="A250">
        <v>448</v>
      </c>
      <c r="B250" t="s">
        <v>257</v>
      </c>
      <c r="C250">
        <v>3</v>
      </c>
      <c r="D250" s="1">
        <v>40661</v>
      </c>
      <c r="E250">
        <v>85000</v>
      </c>
      <c r="F250">
        <v>1047.95</v>
      </c>
      <c r="G250">
        <v>1047.95</v>
      </c>
      <c r="H250">
        <v>30</v>
      </c>
      <c r="I250">
        <v>1</v>
      </c>
      <c r="J250">
        <v>3</v>
      </c>
      <c r="K250" s="3">
        <f t="shared" si="24"/>
        <v>0.15</v>
      </c>
      <c r="L250" s="4">
        <v>40690</v>
      </c>
      <c r="M250" s="5">
        <f t="shared" si="25"/>
        <v>40661</v>
      </c>
      <c r="N250">
        <f t="shared" si="26"/>
        <v>30</v>
      </c>
      <c r="O250" s="6">
        <f t="shared" si="27"/>
        <v>1047.95</v>
      </c>
      <c r="P250">
        <f t="shared" si="23"/>
        <v>1047.95</v>
      </c>
      <c r="Q250">
        <f t="shared" si="28"/>
        <v>0</v>
      </c>
      <c r="R250" t="str">
        <f t="shared" si="29"/>
        <v>OK</v>
      </c>
    </row>
    <row r="251" spans="1:18" hidden="1">
      <c r="A251">
        <v>450</v>
      </c>
      <c r="B251" t="s">
        <v>258</v>
      </c>
      <c r="C251">
        <v>4</v>
      </c>
      <c r="D251" s="1">
        <v>40662</v>
      </c>
      <c r="E251">
        <v>62000</v>
      </c>
      <c r="F251">
        <v>764.38</v>
      </c>
      <c r="G251">
        <v>764.38</v>
      </c>
      <c r="H251">
        <v>30</v>
      </c>
      <c r="I251">
        <v>1</v>
      </c>
      <c r="J251">
        <v>4</v>
      </c>
      <c r="K251" s="3">
        <f t="shared" si="24"/>
        <v>0.15</v>
      </c>
      <c r="L251" s="4">
        <v>40690</v>
      </c>
      <c r="M251" s="5">
        <f t="shared" si="25"/>
        <v>40662</v>
      </c>
      <c r="N251">
        <f t="shared" si="26"/>
        <v>29</v>
      </c>
      <c r="O251" s="6">
        <f t="shared" si="27"/>
        <v>764.38</v>
      </c>
      <c r="P251">
        <f t="shared" si="23"/>
        <v>764.38</v>
      </c>
      <c r="Q251">
        <f t="shared" si="28"/>
        <v>0</v>
      </c>
      <c r="R251" t="str">
        <f t="shared" si="29"/>
        <v>OK</v>
      </c>
    </row>
    <row r="252" spans="1:18" hidden="1">
      <c r="A252">
        <v>451</v>
      </c>
      <c r="B252" t="s">
        <v>259</v>
      </c>
      <c r="C252">
        <v>4</v>
      </c>
      <c r="D252" s="1">
        <v>40662</v>
      </c>
      <c r="E252">
        <v>102000</v>
      </c>
      <c r="F252">
        <v>1257.53</v>
      </c>
      <c r="G252">
        <v>1257.53</v>
      </c>
      <c r="H252">
        <v>30</v>
      </c>
      <c r="I252">
        <v>1</v>
      </c>
      <c r="J252">
        <v>4</v>
      </c>
      <c r="K252" s="3">
        <f t="shared" si="24"/>
        <v>0.15</v>
      </c>
      <c r="L252" s="4">
        <v>40690</v>
      </c>
      <c r="M252" s="5">
        <f t="shared" si="25"/>
        <v>40662</v>
      </c>
      <c r="N252">
        <f t="shared" si="26"/>
        <v>29</v>
      </c>
      <c r="O252" s="6">
        <f t="shared" si="27"/>
        <v>1257.53</v>
      </c>
      <c r="P252">
        <f t="shared" si="23"/>
        <v>1257.53</v>
      </c>
      <c r="Q252">
        <f t="shared" si="28"/>
        <v>0</v>
      </c>
      <c r="R252" t="str">
        <f t="shared" si="29"/>
        <v>OK</v>
      </c>
    </row>
    <row r="253" spans="1:18" hidden="1">
      <c r="A253">
        <v>452</v>
      </c>
      <c r="B253" t="s">
        <v>260</v>
      </c>
      <c r="C253">
        <v>3</v>
      </c>
      <c r="D253" s="1">
        <v>40666</v>
      </c>
      <c r="E253">
        <v>10000</v>
      </c>
      <c r="F253">
        <v>250</v>
      </c>
      <c r="G253">
        <v>250</v>
      </c>
      <c r="H253">
        <v>60</v>
      </c>
      <c r="I253">
        <v>1</v>
      </c>
      <c r="J253">
        <v>3</v>
      </c>
      <c r="K253" s="3">
        <f t="shared" si="24"/>
        <v>0.15</v>
      </c>
      <c r="L253" s="4">
        <v>40690</v>
      </c>
      <c r="M253" s="5">
        <f t="shared" si="25"/>
        <v>40666</v>
      </c>
      <c r="N253">
        <f t="shared" si="26"/>
        <v>25</v>
      </c>
      <c r="O253" s="6">
        <f t="shared" si="27"/>
        <v>123.29</v>
      </c>
      <c r="P253">
        <f t="shared" si="23"/>
        <v>250</v>
      </c>
      <c r="Q253">
        <f t="shared" si="28"/>
        <v>0</v>
      </c>
      <c r="R253" t="str">
        <f t="shared" si="29"/>
        <v>OK</v>
      </c>
    </row>
    <row r="254" spans="1:18" hidden="1">
      <c r="A254">
        <v>453</v>
      </c>
      <c r="B254" t="s">
        <v>261</v>
      </c>
      <c r="C254">
        <v>4</v>
      </c>
      <c r="D254" s="1">
        <v>40666</v>
      </c>
      <c r="E254">
        <v>60000</v>
      </c>
      <c r="F254">
        <v>739.73</v>
      </c>
      <c r="G254">
        <v>739.73</v>
      </c>
      <c r="H254">
        <v>30</v>
      </c>
      <c r="I254">
        <v>1</v>
      </c>
      <c r="J254">
        <v>4</v>
      </c>
      <c r="K254" s="3">
        <f t="shared" si="24"/>
        <v>0.15</v>
      </c>
      <c r="L254" s="4">
        <v>40690</v>
      </c>
      <c r="M254" s="5">
        <f t="shared" si="25"/>
        <v>40666</v>
      </c>
      <c r="N254">
        <f t="shared" si="26"/>
        <v>25</v>
      </c>
      <c r="O254" s="6">
        <f t="shared" si="27"/>
        <v>739.73</v>
      </c>
      <c r="P254">
        <f t="shared" si="23"/>
        <v>739.73</v>
      </c>
      <c r="Q254">
        <f t="shared" si="28"/>
        <v>0</v>
      </c>
      <c r="R254" t="str">
        <f t="shared" si="29"/>
        <v>OK</v>
      </c>
    </row>
    <row r="255" spans="1:18" hidden="1">
      <c r="A255">
        <v>454</v>
      </c>
      <c r="B255" t="s">
        <v>262</v>
      </c>
      <c r="C255">
        <v>4</v>
      </c>
      <c r="D255" s="1">
        <v>40666</v>
      </c>
      <c r="E255">
        <v>60000</v>
      </c>
      <c r="F255">
        <v>739.73</v>
      </c>
      <c r="G255">
        <v>739.73</v>
      </c>
      <c r="H255">
        <v>30</v>
      </c>
      <c r="I255">
        <v>1</v>
      </c>
      <c r="J255">
        <v>4</v>
      </c>
      <c r="K255" s="3">
        <f t="shared" si="24"/>
        <v>0.15</v>
      </c>
      <c r="L255" s="4">
        <v>40690</v>
      </c>
      <c r="M255" s="5">
        <f t="shared" si="25"/>
        <v>40666</v>
      </c>
      <c r="N255">
        <f t="shared" si="26"/>
        <v>25</v>
      </c>
      <c r="O255" s="6">
        <f t="shared" si="27"/>
        <v>739.73</v>
      </c>
      <c r="P255">
        <f t="shared" si="23"/>
        <v>739.73</v>
      </c>
      <c r="Q255">
        <f t="shared" si="28"/>
        <v>0</v>
      </c>
      <c r="R255" t="str">
        <f t="shared" si="29"/>
        <v>OK</v>
      </c>
    </row>
    <row r="256" spans="1:18" hidden="1">
      <c r="A256">
        <v>455</v>
      </c>
      <c r="B256" t="s">
        <v>263</v>
      </c>
      <c r="C256">
        <v>4</v>
      </c>
      <c r="D256" s="1">
        <v>40666</v>
      </c>
      <c r="E256">
        <v>40000</v>
      </c>
      <c r="F256">
        <v>493.15</v>
      </c>
      <c r="G256">
        <v>493.15</v>
      </c>
      <c r="H256">
        <v>30</v>
      </c>
      <c r="I256">
        <v>1</v>
      </c>
      <c r="J256">
        <v>4</v>
      </c>
      <c r="K256" s="3">
        <f t="shared" si="24"/>
        <v>0.15</v>
      </c>
      <c r="L256" s="4">
        <v>40690</v>
      </c>
      <c r="M256" s="5">
        <f t="shared" si="25"/>
        <v>40666</v>
      </c>
      <c r="N256">
        <f t="shared" si="26"/>
        <v>25</v>
      </c>
      <c r="O256" s="6">
        <f t="shared" si="27"/>
        <v>493.15</v>
      </c>
      <c r="P256">
        <f t="shared" si="23"/>
        <v>493.15</v>
      </c>
      <c r="Q256">
        <f t="shared" si="28"/>
        <v>0</v>
      </c>
      <c r="R256" t="str">
        <f t="shared" si="29"/>
        <v>OK</v>
      </c>
    </row>
    <row r="257" spans="1:18" hidden="1">
      <c r="A257">
        <v>456</v>
      </c>
      <c r="B257" t="s">
        <v>264</v>
      </c>
      <c r="C257">
        <v>4</v>
      </c>
      <c r="D257" s="1">
        <v>40666</v>
      </c>
      <c r="E257">
        <v>30000</v>
      </c>
      <c r="F257">
        <v>369.86</v>
      </c>
      <c r="G257">
        <v>369.86</v>
      </c>
      <c r="H257">
        <v>30</v>
      </c>
      <c r="I257">
        <v>1</v>
      </c>
      <c r="J257">
        <v>4</v>
      </c>
      <c r="K257" s="3">
        <f t="shared" si="24"/>
        <v>0.15</v>
      </c>
      <c r="L257" s="4">
        <v>40690</v>
      </c>
      <c r="M257" s="5">
        <f t="shared" si="25"/>
        <v>40666</v>
      </c>
      <c r="N257">
        <f t="shared" si="26"/>
        <v>25</v>
      </c>
      <c r="O257" s="6">
        <f t="shared" si="27"/>
        <v>369.86</v>
      </c>
      <c r="P257">
        <f t="shared" si="23"/>
        <v>369.86</v>
      </c>
      <c r="Q257">
        <f t="shared" si="28"/>
        <v>0</v>
      </c>
      <c r="R257" t="str">
        <f t="shared" si="29"/>
        <v>OK</v>
      </c>
    </row>
    <row r="258" spans="1:18" hidden="1">
      <c r="A258">
        <v>457</v>
      </c>
      <c r="B258" t="s">
        <v>265</v>
      </c>
      <c r="C258">
        <v>5</v>
      </c>
      <c r="D258" s="1">
        <v>40666.519999999997</v>
      </c>
      <c r="E258">
        <v>15000</v>
      </c>
      <c r="F258">
        <v>250</v>
      </c>
      <c r="G258">
        <v>250</v>
      </c>
      <c r="H258">
        <v>40</v>
      </c>
      <c r="I258">
        <v>1</v>
      </c>
      <c r="J258">
        <v>5</v>
      </c>
      <c r="K258" s="3">
        <f t="shared" si="24"/>
        <v>0.15</v>
      </c>
      <c r="L258" s="4">
        <v>40690</v>
      </c>
      <c r="M258" s="5">
        <f t="shared" si="25"/>
        <v>40666</v>
      </c>
      <c r="N258">
        <f t="shared" si="26"/>
        <v>25</v>
      </c>
      <c r="O258" s="6">
        <f t="shared" si="27"/>
        <v>184.93</v>
      </c>
      <c r="P258">
        <f t="shared" ref="P258:P288" si="30">IF(O258&lt;250,250,O258)</f>
        <v>250</v>
      </c>
      <c r="Q258">
        <f t="shared" si="28"/>
        <v>0</v>
      </c>
      <c r="R258" t="str">
        <f t="shared" si="29"/>
        <v>OK</v>
      </c>
    </row>
    <row r="259" spans="1:18" hidden="1">
      <c r="A259">
        <v>459</v>
      </c>
      <c r="B259" t="s">
        <v>266</v>
      </c>
      <c r="C259">
        <v>4</v>
      </c>
      <c r="D259" s="1">
        <v>40667</v>
      </c>
      <c r="E259">
        <v>5000</v>
      </c>
      <c r="F259">
        <v>250</v>
      </c>
      <c r="G259">
        <v>250</v>
      </c>
      <c r="H259">
        <v>121</v>
      </c>
      <c r="I259">
        <v>1</v>
      </c>
      <c r="J259">
        <v>4</v>
      </c>
      <c r="K259" s="3">
        <f t="shared" ref="K259:K288" si="31">IF(VALUE(D259)&gt;=VALUE(DATE(2011,5,12)),16.5%,15%)</f>
        <v>0.15</v>
      </c>
      <c r="L259" s="4">
        <v>40690</v>
      </c>
      <c r="M259" s="5">
        <f t="shared" ref="M259:M288" si="32">TRUNC(D259)</f>
        <v>40667</v>
      </c>
      <c r="N259">
        <f t="shared" ref="N259:N288" si="33">L259-M259+1</f>
        <v>24</v>
      </c>
      <c r="O259" s="6">
        <f t="shared" ref="O259:O288" si="34">ROUND(E259*(K259/365)*IF(N259&lt;30,30,N259),2)</f>
        <v>61.64</v>
      </c>
      <c r="P259">
        <f t="shared" si="30"/>
        <v>250</v>
      </c>
      <c r="Q259">
        <f t="shared" ref="Q259:Q288" si="35">F259-P259</f>
        <v>0</v>
      </c>
      <c r="R259" t="str">
        <f t="shared" ref="R259:R288" si="36">IF(OR(Q259&gt;=1,Q259&lt;=-1),"ERR","OK")</f>
        <v>OK</v>
      </c>
    </row>
    <row r="260" spans="1:18" hidden="1">
      <c r="A260">
        <v>460</v>
      </c>
      <c r="B260" t="s">
        <v>267</v>
      </c>
      <c r="C260">
        <v>3</v>
      </c>
      <c r="D260" s="1">
        <v>40667</v>
      </c>
      <c r="E260">
        <v>50000</v>
      </c>
      <c r="F260">
        <v>616.44000000000005</v>
      </c>
      <c r="G260">
        <v>616.44000000000005</v>
      </c>
      <c r="H260">
        <v>30</v>
      </c>
      <c r="I260">
        <v>1</v>
      </c>
      <c r="J260">
        <v>3</v>
      </c>
      <c r="K260" s="3">
        <f t="shared" si="31"/>
        <v>0.15</v>
      </c>
      <c r="L260" s="4">
        <v>40690</v>
      </c>
      <c r="M260" s="5">
        <f t="shared" si="32"/>
        <v>40667</v>
      </c>
      <c r="N260">
        <f t="shared" si="33"/>
        <v>24</v>
      </c>
      <c r="O260" s="6">
        <f t="shared" si="34"/>
        <v>616.44000000000005</v>
      </c>
      <c r="P260">
        <f t="shared" si="30"/>
        <v>616.44000000000005</v>
      </c>
      <c r="Q260">
        <f t="shared" si="35"/>
        <v>0</v>
      </c>
      <c r="R260" t="str">
        <f t="shared" si="36"/>
        <v>OK</v>
      </c>
    </row>
    <row r="261" spans="1:18" hidden="1">
      <c r="A261">
        <v>461</v>
      </c>
      <c r="B261" t="s">
        <v>268</v>
      </c>
      <c r="C261">
        <v>4</v>
      </c>
      <c r="D261" s="1">
        <v>40667</v>
      </c>
      <c r="E261">
        <v>20000</v>
      </c>
      <c r="F261">
        <v>250</v>
      </c>
      <c r="G261">
        <v>250</v>
      </c>
      <c r="H261">
        <v>30</v>
      </c>
      <c r="I261">
        <v>1</v>
      </c>
      <c r="J261">
        <v>4</v>
      </c>
      <c r="K261" s="3">
        <f t="shared" si="31"/>
        <v>0.15</v>
      </c>
      <c r="L261" s="4">
        <v>40690</v>
      </c>
      <c r="M261" s="5">
        <f t="shared" si="32"/>
        <v>40667</v>
      </c>
      <c r="N261">
        <f t="shared" si="33"/>
        <v>24</v>
      </c>
      <c r="O261" s="6">
        <f t="shared" si="34"/>
        <v>246.58</v>
      </c>
      <c r="P261">
        <f t="shared" si="30"/>
        <v>250</v>
      </c>
      <c r="Q261">
        <f t="shared" si="35"/>
        <v>0</v>
      </c>
      <c r="R261" t="str">
        <f t="shared" si="36"/>
        <v>OK</v>
      </c>
    </row>
    <row r="262" spans="1:18" hidden="1">
      <c r="A262">
        <v>463</v>
      </c>
      <c r="B262" t="s">
        <v>269</v>
      </c>
      <c r="C262">
        <v>6</v>
      </c>
      <c r="D262" s="1">
        <v>40669.519999999997</v>
      </c>
      <c r="E262">
        <v>30000</v>
      </c>
      <c r="F262">
        <v>369.86</v>
      </c>
      <c r="G262">
        <v>369.86</v>
      </c>
      <c r="H262">
        <v>30</v>
      </c>
      <c r="I262">
        <v>1</v>
      </c>
      <c r="J262">
        <v>6</v>
      </c>
      <c r="K262" s="3">
        <f t="shared" si="31"/>
        <v>0.15</v>
      </c>
      <c r="L262" s="4">
        <v>40690</v>
      </c>
      <c r="M262" s="5">
        <f t="shared" si="32"/>
        <v>40669</v>
      </c>
      <c r="N262">
        <f t="shared" si="33"/>
        <v>22</v>
      </c>
      <c r="O262" s="6">
        <f t="shared" si="34"/>
        <v>369.86</v>
      </c>
      <c r="P262">
        <f t="shared" si="30"/>
        <v>369.86</v>
      </c>
      <c r="Q262">
        <f t="shared" si="35"/>
        <v>0</v>
      </c>
      <c r="R262" t="str">
        <f t="shared" si="36"/>
        <v>OK</v>
      </c>
    </row>
    <row r="263" spans="1:18" hidden="1">
      <c r="A263">
        <v>464</v>
      </c>
      <c r="B263" t="s">
        <v>270</v>
      </c>
      <c r="C263">
        <v>6</v>
      </c>
      <c r="D263" s="1">
        <v>40669.519999999997</v>
      </c>
      <c r="E263">
        <v>59560</v>
      </c>
      <c r="F263">
        <v>734.3</v>
      </c>
      <c r="G263">
        <v>734.3</v>
      </c>
      <c r="H263">
        <v>30</v>
      </c>
      <c r="I263">
        <v>1</v>
      </c>
      <c r="J263">
        <v>6</v>
      </c>
      <c r="K263" s="3">
        <f t="shared" si="31"/>
        <v>0.15</v>
      </c>
      <c r="L263" s="4">
        <v>40690</v>
      </c>
      <c r="M263" s="5">
        <f t="shared" si="32"/>
        <v>40669</v>
      </c>
      <c r="N263">
        <f t="shared" si="33"/>
        <v>22</v>
      </c>
      <c r="O263" s="6">
        <f t="shared" si="34"/>
        <v>734.3</v>
      </c>
      <c r="P263">
        <f t="shared" si="30"/>
        <v>734.3</v>
      </c>
      <c r="Q263">
        <f t="shared" si="35"/>
        <v>0</v>
      </c>
      <c r="R263" t="str">
        <f t="shared" si="36"/>
        <v>OK</v>
      </c>
    </row>
    <row r="264" spans="1:18" hidden="1">
      <c r="A264">
        <v>465</v>
      </c>
      <c r="B264" t="s">
        <v>271</v>
      </c>
      <c r="C264">
        <v>6</v>
      </c>
      <c r="D264" s="1">
        <v>40669.519999999997</v>
      </c>
      <c r="E264">
        <v>45000</v>
      </c>
      <c r="F264">
        <v>554.79</v>
      </c>
      <c r="G264">
        <v>554.79</v>
      </c>
      <c r="H264">
        <v>30</v>
      </c>
      <c r="I264">
        <v>1</v>
      </c>
      <c r="J264">
        <v>6</v>
      </c>
      <c r="K264" s="3">
        <f t="shared" si="31"/>
        <v>0.15</v>
      </c>
      <c r="L264" s="4">
        <v>40690</v>
      </c>
      <c r="M264" s="5">
        <f t="shared" si="32"/>
        <v>40669</v>
      </c>
      <c r="N264">
        <f t="shared" si="33"/>
        <v>22</v>
      </c>
      <c r="O264" s="6">
        <f t="shared" si="34"/>
        <v>554.79</v>
      </c>
      <c r="P264">
        <f t="shared" si="30"/>
        <v>554.79</v>
      </c>
      <c r="Q264">
        <f t="shared" si="35"/>
        <v>0</v>
      </c>
      <c r="R264" t="str">
        <f t="shared" si="36"/>
        <v>OK</v>
      </c>
    </row>
    <row r="265" spans="1:18" hidden="1">
      <c r="A265">
        <v>466</v>
      </c>
      <c r="B265" t="s">
        <v>272</v>
      </c>
      <c r="C265">
        <v>5</v>
      </c>
      <c r="D265" s="1">
        <v>40669.519999999997</v>
      </c>
      <c r="E265">
        <v>5000</v>
      </c>
      <c r="F265">
        <v>250</v>
      </c>
      <c r="G265">
        <v>250</v>
      </c>
      <c r="H265">
        <v>121</v>
      </c>
      <c r="I265">
        <v>1</v>
      </c>
      <c r="J265">
        <v>5</v>
      </c>
      <c r="K265" s="3">
        <f t="shared" si="31"/>
        <v>0.15</v>
      </c>
      <c r="L265" s="4">
        <v>40690</v>
      </c>
      <c r="M265" s="5">
        <f t="shared" si="32"/>
        <v>40669</v>
      </c>
      <c r="N265">
        <f t="shared" si="33"/>
        <v>22</v>
      </c>
      <c r="O265" s="6">
        <f t="shared" si="34"/>
        <v>61.64</v>
      </c>
      <c r="P265">
        <f t="shared" si="30"/>
        <v>250</v>
      </c>
      <c r="Q265">
        <f t="shared" si="35"/>
        <v>0</v>
      </c>
      <c r="R265" t="str">
        <f t="shared" si="36"/>
        <v>OK</v>
      </c>
    </row>
    <row r="266" spans="1:18" hidden="1">
      <c r="A266">
        <v>467</v>
      </c>
      <c r="B266" t="s">
        <v>273</v>
      </c>
      <c r="C266">
        <v>3</v>
      </c>
      <c r="D266" s="1">
        <v>40669</v>
      </c>
      <c r="E266">
        <v>66000</v>
      </c>
      <c r="F266">
        <v>813.7</v>
      </c>
      <c r="G266">
        <v>813.7</v>
      </c>
      <c r="H266">
        <v>30</v>
      </c>
      <c r="I266">
        <v>1</v>
      </c>
      <c r="J266">
        <v>3</v>
      </c>
      <c r="K266" s="3">
        <f t="shared" si="31"/>
        <v>0.15</v>
      </c>
      <c r="L266" s="4">
        <v>40690</v>
      </c>
      <c r="M266" s="5">
        <f t="shared" si="32"/>
        <v>40669</v>
      </c>
      <c r="N266">
        <f t="shared" si="33"/>
        <v>22</v>
      </c>
      <c r="O266" s="6">
        <f t="shared" si="34"/>
        <v>813.7</v>
      </c>
      <c r="P266">
        <f t="shared" si="30"/>
        <v>813.7</v>
      </c>
      <c r="Q266">
        <f t="shared" si="35"/>
        <v>0</v>
      </c>
      <c r="R266" t="str">
        <f t="shared" si="36"/>
        <v>OK</v>
      </c>
    </row>
    <row r="267" spans="1:18" hidden="1">
      <c r="A267">
        <v>468</v>
      </c>
      <c r="B267" t="s">
        <v>274</v>
      </c>
      <c r="C267">
        <v>5</v>
      </c>
      <c r="D267" s="1">
        <v>40669.519999999997</v>
      </c>
      <c r="E267">
        <v>31500</v>
      </c>
      <c r="F267">
        <v>388.36</v>
      </c>
      <c r="G267">
        <v>388.36</v>
      </c>
      <c r="H267">
        <v>30</v>
      </c>
      <c r="I267">
        <v>1</v>
      </c>
      <c r="J267">
        <v>5</v>
      </c>
      <c r="K267" s="3">
        <f t="shared" si="31"/>
        <v>0.15</v>
      </c>
      <c r="L267" s="4">
        <v>40690</v>
      </c>
      <c r="M267" s="5">
        <f t="shared" si="32"/>
        <v>40669</v>
      </c>
      <c r="N267">
        <f t="shared" si="33"/>
        <v>22</v>
      </c>
      <c r="O267" s="6">
        <f t="shared" si="34"/>
        <v>388.36</v>
      </c>
      <c r="P267">
        <f t="shared" si="30"/>
        <v>388.36</v>
      </c>
      <c r="Q267">
        <f t="shared" si="35"/>
        <v>0</v>
      </c>
      <c r="R267" t="str">
        <f t="shared" si="36"/>
        <v>OK</v>
      </c>
    </row>
    <row r="268" spans="1:18" hidden="1">
      <c r="A268">
        <v>469</v>
      </c>
      <c r="B268" t="s">
        <v>275</v>
      </c>
      <c r="C268">
        <v>3</v>
      </c>
      <c r="D268" s="1">
        <v>40669</v>
      </c>
      <c r="E268">
        <v>27500</v>
      </c>
      <c r="F268">
        <v>339.04</v>
      </c>
      <c r="G268">
        <v>339.04</v>
      </c>
      <c r="H268">
        <v>30</v>
      </c>
      <c r="I268">
        <v>1</v>
      </c>
      <c r="J268">
        <v>3</v>
      </c>
      <c r="K268" s="3">
        <f t="shared" si="31"/>
        <v>0.15</v>
      </c>
      <c r="L268" s="4">
        <v>40690</v>
      </c>
      <c r="M268" s="5">
        <f t="shared" si="32"/>
        <v>40669</v>
      </c>
      <c r="N268">
        <f t="shared" si="33"/>
        <v>22</v>
      </c>
      <c r="O268" s="6">
        <f t="shared" si="34"/>
        <v>339.04</v>
      </c>
      <c r="P268">
        <f t="shared" si="30"/>
        <v>339.04</v>
      </c>
      <c r="Q268">
        <f t="shared" si="35"/>
        <v>0</v>
      </c>
      <c r="R268" t="str">
        <f t="shared" si="36"/>
        <v>OK</v>
      </c>
    </row>
    <row r="269" spans="1:18" hidden="1">
      <c r="A269">
        <v>470</v>
      </c>
      <c r="B269" t="s">
        <v>276</v>
      </c>
      <c r="C269">
        <v>3</v>
      </c>
      <c r="D269" s="1">
        <v>40672</v>
      </c>
      <c r="E269">
        <v>9000</v>
      </c>
      <c r="F269">
        <v>250</v>
      </c>
      <c r="G269">
        <v>250</v>
      </c>
      <c r="H269">
        <v>67</v>
      </c>
      <c r="I269">
        <v>1</v>
      </c>
      <c r="J269">
        <v>3</v>
      </c>
      <c r="K269" s="3">
        <f t="shared" si="31"/>
        <v>0.15</v>
      </c>
      <c r="L269" s="4">
        <v>40690</v>
      </c>
      <c r="M269" s="5">
        <f t="shared" si="32"/>
        <v>40672</v>
      </c>
      <c r="N269">
        <f t="shared" si="33"/>
        <v>19</v>
      </c>
      <c r="O269" s="6">
        <f t="shared" si="34"/>
        <v>110.96</v>
      </c>
      <c r="P269">
        <f t="shared" si="30"/>
        <v>250</v>
      </c>
      <c r="Q269">
        <f t="shared" si="35"/>
        <v>0</v>
      </c>
      <c r="R269" t="str">
        <f t="shared" si="36"/>
        <v>OK</v>
      </c>
    </row>
    <row r="270" spans="1:18" hidden="1">
      <c r="A270">
        <v>471</v>
      </c>
      <c r="B270" t="s">
        <v>277</v>
      </c>
      <c r="C270">
        <v>4</v>
      </c>
      <c r="D270" s="1">
        <v>40673</v>
      </c>
      <c r="E270">
        <v>5000</v>
      </c>
      <c r="F270">
        <v>250</v>
      </c>
      <c r="G270">
        <v>250</v>
      </c>
      <c r="H270">
        <v>121</v>
      </c>
      <c r="I270">
        <v>1</v>
      </c>
      <c r="J270">
        <v>4</v>
      </c>
      <c r="K270" s="3">
        <f t="shared" si="31"/>
        <v>0.15</v>
      </c>
      <c r="L270" s="4">
        <v>40690</v>
      </c>
      <c r="M270" s="5">
        <f t="shared" si="32"/>
        <v>40673</v>
      </c>
      <c r="N270">
        <f t="shared" si="33"/>
        <v>18</v>
      </c>
      <c r="O270" s="6">
        <f t="shared" si="34"/>
        <v>61.64</v>
      </c>
      <c r="P270">
        <f t="shared" si="30"/>
        <v>250</v>
      </c>
      <c r="Q270">
        <f t="shared" si="35"/>
        <v>0</v>
      </c>
      <c r="R270" t="str">
        <f t="shared" si="36"/>
        <v>OK</v>
      </c>
    </row>
    <row r="271" spans="1:18" hidden="1">
      <c r="A271">
        <v>472</v>
      </c>
      <c r="B271" t="s">
        <v>278</v>
      </c>
      <c r="C271">
        <v>6</v>
      </c>
      <c r="D271" s="1">
        <v>40674.519999999997</v>
      </c>
      <c r="E271">
        <v>53000</v>
      </c>
      <c r="F271">
        <v>653.41999999999996</v>
      </c>
      <c r="G271">
        <v>653.41999999999996</v>
      </c>
      <c r="H271">
        <v>30</v>
      </c>
      <c r="I271">
        <v>1</v>
      </c>
      <c r="J271">
        <v>6</v>
      </c>
      <c r="K271" s="3">
        <f t="shared" si="31"/>
        <v>0.15</v>
      </c>
      <c r="L271" s="4">
        <v>40690</v>
      </c>
      <c r="M271" s="5">
        <f t="shared" si="32"/>
        <v>40674</v>
      </c>
      <c r="N271">
        <f t="shared" si="33"/>
        <v>17</v>
      </c>
      <c r="O271" s="6">
        <f t="shared" si="34"/>
        <v>653.41999999999996</v>
      </c>
      <c r="P271">
        <f t="shared" si="30"/>
        <v>653.41999999999996</v>
      </c>
      <c r="Q271">
        <f t="shared" si="35"/>
        <v>0</v>
      </c>
      <c r="R271" t="str">
        <f t="shared" si="36"/>
        <v>OK</v>
      </c>
    </row>
    <row r="272" spans="1:18" hidden="1">
      <c r="A272">
        <v>473</v>
      </c>
      <c r="B272" t="s">
        <v>279</v>
      </c>
      <c r="C272">
        <v>6</v>
      </c>
      <c r="D272" s="1">
        <v>40674.519999999997</v>
      </c>
      <c r="E272">
        <v>64000</v>
      </c>
      <c r="F272">
        <v>789.04</v>
      </c>
      <c r="G272">
        <v>789.04</v>
      </c>
      <c r="H272">
        <v>30</v>
      </c>
      <c r="I272">
        <v>1</v>
      </c>
      <c r="J272">
        <v>6</v>
      </c>
      <c r="K272" s="3">
        <f t="shared" si="31"/>
        <v>0.15</v>
      </c>
      <c r="L272" s="4">
        <v>40690</v>
      </c>
      <c r="M272" s="5">
        <f t="shared" si="32"/>
        <v>40674</v>
      </c>
      <c r="N272">
        <f t="shared" si="33"/>
        <v>17</v>
      </c>
      <c r="O272" s="6">
        <f t="shared" si="34"/>
        <v>789.04</v>
      </c>
      <c r="P272">
        <f t="shared" si="30"/>
        <v>789.04</v>
      </c>
      <c r="Q272">
        <f t="shared" si="35"/>
        <v>0</v>
      </c>
      <c r="R272" t="str">
        <f t="shared" si="36"/>
        <v>OK</v>
      </c>
    </row>
    <row r="273" spans="1:18" hidden="1">
      <c r="A273">
        <v>474</v>
      </c>
      <c r="B273" t="s">
        <v>280</v>
      </c>
      <c r="C273">
        <v>4</v>
      </c>
      <c r="D273" s="1">
        <v>40674</v>
      </c>
      <c r="E273">
        <v>39000</v>
      </c>
      <c r="F273">
        <v>480.82</v>
      </c>
      <c r="G273">
        <v>480.82</v>
      </c>
      <c r="H273">
        <v>30</v>
      </c>
      <c r="I273">
        <v>1</v>
      </c>
      <c r="J273">
        <v>4</v>
      </c>
      <c r="K273" s="3">
        <f t="shared" si="31"/>
        <v>0.15</v>
      </c>
      <c r="L273" s="4">
        <v>40690</v>
      </c>
      <c r="M273" s="5">
        <f t="shared" si="32"/>
        <v>40674</v>
      </c>
      <c r="N273">
        <f t="shared" si="33"/>
        <v>17</v>
      </c>
      <c r="O273" s="6">
        <f t="shared" si="34"/>
        <v>480.82</v>
      </c>
      <c r="P273">
        <f t="shared" si="30"/>
        <v>480.82</v>
      </c>
      <c r="Q273">
        <f t="shared" si="35"/>
        <v>0</v>
      </c>
      <c r="R273" t="str">
        <f t="shared" si="36"/>
        <v>OK</v>
      </c>
    </row>
    <row r="274" spans="1:18" hidden="1">
      <c r="A274">
        <v>475</v>
      </c>
      <c r="B274" t="s">
        <v>281</v>
      </c>
      <c r="C274">
        <v>3</v>
      </c>
      <c r="D274" s="1">
        <v>40675</v>
      </c>
      <c r="E274">
        <v>14000</v>
      </c>
      <c r="F274">
        <v>250</v>
      </c>
      <c r="G274">
        <v>250</v>
      </c>
      <c r="H274">
        <v>39</v>
      </c>
      <c r="I274">
        <v>1</v>
      </c>
      <c r="J274">
        <v>3</v>
      </c>
      <c r="K274" s="3">
        <f t="shared" si="31"/>
        <v>0.16500000000000001</v>
      </c>
      <c r="L274" s="4">
        <v>40690</v>
      </c>
      <c r="M274" s="5">
        <f t="shared" si="32"/>
        <v>40675</v>
      </c>
      <c r="N274">
        <f t="shared" si="33"/>
        <v>16</v>
      </c>
      <c r="O274" s="6">
        <f t="shared" si="34"/>
        <v>189.86</v>
      </c>
      <c r="P274">
        <f t="shared" si="30"/>
        <v>250</v>
      </c>
      <c r="Q274">
        <f t="shared" si="35"/>
        <v>0</v>
      </c>
      <c r="R274" t="str">
        <f t="shared" si="36"/>
        <v>OK</v>
      </c>
    </row>
    <row r="275" spans="1:18" hidden="1">
      <c r="A275">
        <v>477</v>
      </c>
      <c r="B275" t="s">
        <v>282</v>
      </c>
      <c r="C275">
        <v>3</v>
      </c>
      <c r="D275" s="1">
        <v>40676</v>
      </c>
      <c r="E275">
        <v>9000</v>
      </c>
      <c r="F275">
        <v>250</v>
      </c>
      <c r="G275">
        <v>250</v>
      </c>
      <c r="H275">
        <v>61</v>
      </c>
      <c r="I275">
        <v>1</v>
      </c>
      <c r="J275">
        <v>3</v>
      </c>
      <c r="K275" s="3">
        <f t="shared" si="31"/>
        <v>0.16500000000000001</v>
      </c>
      <c r="L275" s="4">
        <v>40690</v>
      </c>
      <c r="M275" s="5">
        <f t="shared" si="32"/>
        <v>40676</v>
      </c>
      <c r="N275">
        <f t="shared" si="33"/>
        <v>15</v>
      </c>
      <c r="O275" s="6">
        <f t="shared" si="34"/>
        <v>122.05</v>
      </c>
      <c r="P275">
        <f t="shared" si="30"/>
        <v>250</v>
      </c>
      <c r="Q275">
        <f t="shared" si="35"/>
        <v>0</v>
      </c>
      <c r="R275" t="str">
        <f t="shared" si="36"/>
        <v>OK</v>
      </c>
    </row>
    <row r="276" spans="1:18" hidden="1">
      <c r="A276">
        <v>478</v>
      </c>
      <c r="B276" t="s">
        <v>283</v>
      </c>
      <c r="C276">
        <v>3</v>
      </c>
      <c r="D276" s="1">
        <v>40676</v>
      </c>
      <c r="E276">
        <v>5000</v>
      </c>
      <c r="F276">
        <v>250</v>
      </c>
      <c r="G276">
        <v>250</v>
      </c>
      <c r="H276">
        <v>110</v>
      </c>
      <c r="I276">
        <v>1</v>
      </c>
      <c r="J276">
        <v>3</v>
      </c>
      <c r="K276" s="3">
        <f t="shared" si="31"/>
        <v>0.16500000000000001</v>
      </c>
      <c r="L276" s="4">
        <v>40690</v>
      </c>
      <c r="M276" s="5">
        <f t="shared" si="32"/>
        <v>40676</v>
      </c>
      <c r="N276">
        <f t="shared" si="33"/>
        <v>15</v>
      </c>
      <c r="O276" s="6">
        <f t="shared" si="34"/>
        <v>67.81</v>
      </c>
      <c r="P276">
        <f t="shared" si="30"/>
        <v>250</v>
      </c>
      <c r="Q276">
        <f t="shared" si="35"/>
        <v>0</v>
      </c>
      <c r="R276" t="str">
        <f t="shared" si="36"/>
        <v>OK</v>
      </c>
    </row>
    <row r="277" spans="1:18" hidden="1">
      <c r="A277">
        <v>480</v>
      </c>
      <c r="B277" t="s">
        <v>284</v>
      </c>
      <c r="C277">
        <v>4</v>
      </c>
      <c r="D277" s="1">
        <v>40676</v>
      </c>
      <c r="E277">
        <v>54500</v>
      </c>
      <c r="F277">
        <v>739.11</v>
      </c>
      <c r="G277">
        <v>739.11</v>
      </c>
      <c r="H277">
        <v>30</v>
      </c>
      <c r="I277">
        <v>1</v>
      </c>
      <c r="J277">
        <v>4</v>
      </c>
      <c r="K277" s="3">
        <f t="shared" si="31"/>
        <v>0.16500000000000001</v>
      </c>
      <c r="L277" s="4">
        <v>40690</v>
      </c>
      <c r="M277" s="5">
        <f t="shared" si="32"/>
        <v>40676</v>
      </c>
      <c r="N277">
        <f t="shared" si="33"/>
        <v>15</v>
      </c>
      <c r="O277" s="6">
        <f t="shared" si="34"/>
        <v>739.11</v>
      </c>
      <c r="P277">
        <f t="shared" si="30"/>
        <v>739.11</v>
      </c>
      <c r="Q277">
        <f t="shared" si="35"/>
        <v>0</v>
      </c>
      <c r="R277" t="str">
        <f t="shared" si="36"/>
        <v>OK</v>
      </c>
    </row>
    <row r="278" spans="1:18" hidden="1">
      <c r="A278">
        <v>481</v>
      </c>
      <c r="B278" t="s">
        <v>285</v>
      </c>
      <c r="C278">
        <v>3</v>
      </c>
      <c r="D278" s="1">
        <v>40679</v>
      </c>
      <c r="E278">
        <v>19500</v>
      </c>
      <c r="F278">
        <v>264.45</v>
      </c>
      <c r="G278">
        <v>264.45</v>
      </c>
      <c r="H278">
        <v>30</v>
      </c>
      <c r="I278">
        <v>1</v>
      </c>
      <c r="J278">
        <v>3</v>
      </c>
      <c r="K278" s="3">
        <f t="shared" si="31"/>
        <v>0.16500000000000001</v>
      </c>
      <c r="L278" s="4">
        <v>40690</v>
      </c>
      <c r="M278" s="5">
        <f t="shared" si="32"/>
        <v>40679</v>
      </c>
      <c r="N278">
        <f t="shared" si="33"/>
        <v>12</v>
      </c>
      <c r="O278" s="6">
        <f t="shared" si="34"/>
        <v>264.45</v>
      </c>
      <c r="P278">
        <f t="shared" si="30"/>
        <v>264.45</v>
      </c>
      <c r="Q278">
        <f t="shared" si="35"/>
        <v>0</v>
      </c>
      <c r="R278" t="str">
        <f t="shared" si="36"/>
        <v>OK</v>
      </c>
    </row>
    <row r="279" spans="1:18" hidden="1">
      <c r="A279">
        <v>482</v>
      </c>
      <c r="B279" t="s">
        <v>286</v>
      </c>
      <c r="C279">
        <v>3</v>
      </c>
      <c r="D279" s="1">
        <v>40679</v>
      </c>
      <c r="E279">
        <v>36000</v>
      </c>
      <c r="F279">
        <v>488.22</v>
      </c>
      <c r="G279">
        <v>488.22</v>
      </c>
      <c r="H279">
        <v>30</v>
      </c>
      <c r="I279">
        <v>1</v>
      </c>
      <c r="J279">
        <v>3</v>
      </c>
      <c r="K279" s="3">
        <f t="shared" si="31"/>
        <v>0.16500000000000001</v>
      </c>
      <c r="L279" s="4">
        <v>40690</v>
      </c>
      <c r="M279" s="5">
        <f t="shared" si="32"/>
        <v>40679</v>
      </c>
      <c r="N279">
        <f t="shared" si="33"/>
        <v>12</v>
      </c>
      <c r="O279" s="6">
        <f t="shared" si="34"/>
        <v>488.22</v>
      </c>
      <c r="P279">
        <f t="shared" si="30"/>
        <v>488.22</v>
      </c>
      <c r="Q279">
        <f t="shared" si="35"/>
        <v>0</v>
      </c>
      <c r="R279" t="str">
        <f t="shared" si="36"/>
        <v>OK</v>
      </c>
    </row>
    <row r="280" spans="1:18" hidden="1">
      <c r="A280">
        <v>483</v>
      </c>
      <c r="B280" t="s">
        <v>287</v>
      </c>
      <c r="C280">
        <v>5</v>
      </c>
      <c r="D280" s="1">
        <v>40679.519999999997</v>
      </c>
      <c r="E280">
        <v>5000</v>
      </c>
      <c r="F280">
        <v>250</v>
      </c>
      <c r="G280">
        <v>250</v>
      </c>
      <c r="H280">
        <v>110</v>
      </c>
      <c r="I280">
        <v>1</v>
      </c>
      <c r="J280">
        <v>5</v>
      </c>
      <c r="K280" s="3">
        <f t="shared" si="31"/>
        <v>0.16500000000000001</v>
      </c>
      <c r="L280" s="4">
        <v>40690</v>
      </c>
      <c r="M280" s="5">
        <f t="shared" si="32"/>
        <v>40679</v>
      </c>
      <c r="N280">
        <f t="shared" si="33"/>
        <v>12</v>
      </c>
      <c r="O280" s="6">
        <f t="shared" si="34"/>
        <v>67.81</v>
      </c>
      <c r="P280">
        <f t="shared" si="30"/>
        <v>250</v>
      </c>
      <c r="Q280">
        <f t="shared" si="35"/>
        <v>0</v>
      </c>
      <c r="R280" t="str">
        <f t="shared" si="36"/>
        <v>OK</v>
      </c>
    </row>
    <row r="281" spans="1:18" hidden="1">
      <c r="A281">
        <v>484</v>
      </c>
      <c r="B281" t="s">
        <v>288</v>
      </c>
      <c r="C281">
        <v>3</v>
      </c>
      <c r="D281" s="1">
        <v>40679</v>
      </c>
      <c r="E281">
        <v>15500</v>
      </c>
      <c r="F281">
        <v>250</v>
      </c>
      <c r="G281">
        <v>250</v>
      </c>
      <c r="H281">
        <v>35</v>
      </c>
      <c r="I281">
        <v>1</v>
      </c>
      <c r="J281">
        <v>3</v>
      </c>
      <c r="K281" s="3">
        <f t="shared" si="31"/>
        <v>0.16500000000000001</v>
      </c>
      <c r="L281" s="4">
        <v>40690</v>
      </c>
      <c r="M281" s="5">
        <f t="shared" si="32"/>
        <v>40679</v>
      </c>
      <c r="N281">
        <f t="shared" si="33"/>
        <v>12</v>
      </c>
      <c r="O281" s="6">
        <f t="shared" si="34"/>
        <v>210.21</v>
      </c>
      <c r="P281">
        <f t="shared" si="30"/>
        <v>250</v>
      </c>
      <c r="Q281">
        <f t="shared" si="35"/>
        <v>0</v>
      </c>
      <c r="R281" t="str">
        <f t="shared" si="36"/>
        <v>OK</v>
      </c>
    </row>
    <row r="282" spans="1:18" hidden="1">
      <c r="A282">
        <v>485</v>
      </c>
      <c r="B282" t="s">
        <v>289</v>
      </c>
      <c r="C282">
        <v>5</v>
      </c>
      <c r="D282" s="1">
        <v>40686.519999999997</v>
      </c>
      <c r="E282">
        <v>23000</v>
      </c>
      <c r="F282">
        <v>311.92</v>
      </c>
      <c r="G282">
        <v>311.92</v>
      </c>
      <c r="H282">
        <v>30</v>
      </c>
      <c r="I282">
        <v>1</v>
      </c>
      <c r="J282">
        <v>5</v>
      </c>
      <c r="K282" s="3">
        <f t="shared" si="31"/>
        <v>0.16500000000000001</v>
      </c>
      <c r="L282" s="4">
        <v>40690</v>
      </c>
      <c r="M282" s="5">
        <f t="shared" si="32"/>
        <v>40686</v>
      </c>
      <c r="N282">
        <f t="shared" si="33"/>
        <v>5</v>
      </c>
      <c r="O282" s="6">
        <f t="shared" si="34"/>
        <v>311.92</v>
      </c>
      <c r="P282">
        <f t="shared" si="30"/>
        <v>311.92</v>
      </c>
      <c r="Q282">
        <f t="shared" si="35"/>
        <v>0</v>
      </c>
      <c r="R282" t="str">
        <f t="shared" si="36"/>
        <v>OK</v>
      </c>
    </row>
    <row r="283" spans="1:18" hidden="1">
      <c r="A283">
        <v>486</v>
      </c>
      <c r="B283" t="s">
        <v>290</v>
      </c>
      <c r="C283">
        <v>5</v>
      </c>
      <c r="D283" s="1">
        <v>40686.519999999997</v>
      </c>
      <c r="E283">
        <v>20000</v>
      </c>
      <c r="F283">
        <v>271.23</v>
      </c>
      <c r="G283">
        <v>271.23</v>
      </c>
      <c r="H283">
        <v>30</v>
      </c>
      <c r="I283">
        <v>1</v>
      </c>
      <c r="J283">
        <v>5</v>
      </c>
      <c r="K283" s="3">
        <f t="shared" si="31"/>
        <v>0.16500000000000001</v>
      </c>
      <c r="L283" s="4">
        <v>40690</v>
      </c>
      <c r="M283" s="5">
        <f t="shared" si="32"/>
        <v>40686</v>
      </c>
      <c r="N283">
        <f t="shared" si="33"/>
        <v>5</v>
      </c>
      <c r="O283" s="6">
        <f t="shared" si="34"/>
        <v>271.23</v>
      </c>
      <c r="P283">
        <f t="shared" si="30"/>
        <v>271.23</v>
      </c>
      <c r="Q283">
        <f t="shared" si="35"/>
        <v>0</v>
      </c>
      <c r="R283" t="str">
        <f t="shared" si="36"/>
        <v>OK</v>
      </c>
    </row>
    <row r="284" spans="1:18" hidden="1">
      <c r="A284">
        <v>487</v>
      </c>
      <c r="B284" t="s">
        <v>291</v>
      </c>
      <c r="C284">
        <v>6</v>
      </c>
      <c r="D284" s="1">
        <v>40686.519999999997</v>
      </c>
      <c r="E284">
        <v>18000</v>
      </c>
      <c r="F284">
        <v>250</v>
      </c>
      <c r="G284">
        <v>250</v>
      </c>
      <c r="H284">
        <v>30</v>
      </c>
      <c r="I284">
        <v>1</v>
      </c>
      <c r="J284">
        <v>6</v>
      </c>
      <c r="K284" s="3">
        <f t="shared" si="31"/>
        <v>0.16500000000000001</v>
      </c>
      <c r="L284" s="4">
        <v>40690</v>
      </c>
      <c r="M284" s="5">
        <f t="shared" si="32"/>
        <v>40686</v>
      </c>
      <c r="N284">
        <f t="shared" si="33"/>
        <v>5</v>
      </c>
      <c r="O284" s="6">
        <f t="shared" si="34"/>
        <v>244.11</v>
      </c>
      <c r="P284">
        <f t="shared" si="30"/>
        <v>250</v>
      </c>
      <c r="Q284">
        <f t="shared" si="35"/>
        <v>0</v>
      </c>
      <c r="R284" t="str">
        <f t="shared" si="36"/>
        <v>OK</v>
      </c>
    </row>
    <row r="285" spans="1:18" hidden="1">
      <c r="A285">
        <v>488</v>
      </c>
      <c r="B285" t="s">
        <v>292</v>
      </c>
      <c r="C285">
        <v>4</v>
      </c>
      <c r="D285" s="1">
        <v>40687</v>
      </c>
      <c r="E285">
        <v>30000</v>
      </c>
      <c r="F285">
        <v>406.85</v>
      </c>
      <c r="G285">
        <v>406.85</v>
      </c>
      <c r="H285">
        <v>30</v>
      </c>
      <c r="I285">
        <v>1</v>
      </c>
      <c r="J285">
        <v>4</v>
      </c>
      <c r="K285" s="3">
        <f t="shared" si="31"/>
        <v>0.16500000000000001</v>
      </c>
      <c r="L285" s="4">
        <v>40690</v>
      </c>
      <c r="M285" s="5">
        <f t="shared" si="32"/>
        <v>40687</v>
      </c>
      <c r="N285">
        <f t="shared" si="33"/>
        <v>4</v>
      </c>
      <c r="O285" s="6">
        <f t="shared" si="34"/>
        <v>406.85</v>
      </c>
      <c r="P285">
        <f t="shared" si="30"/>
        <v>406.85</v>
      </c>
      <c r="Q285">
        <f t="shared" si="35"/>
        <v>0</v>
      </c>
      <c r="R285" t="str">
        <f t="shared" si="36"/>
        <v>OK</v>
      </c>
    </row>
    <row r="286" spans="1:18" hidden="1">
      <c r="A286">
        <v>489</v>
      </c>
      <c r="B286" t="s">
        <v>293</v>
      </c>
      <c r="C286">
        <v>3</v>
      </c>
      <c r="D286" s="1">
        <v>40689</v>
      </c>
      <c r="E286">
        <v>31000</v>
      </c>
      <c r="F286">
        <v>420.41</v>
      </c>
      <c r="G286">
        <v>420.41</v>
      </c>
      <c r="H286">
        <v>30</v>
      </c>
      <c r="I286">
        <v>1</v>
      </c>
      <c r="J286">
        <v>3</v>
      </c>
      <c r="K286" s="3">
        <f t="shared" si="31"/>
        <v>0.16500000000000001</v>
      </c>
      <c r="L286" s="4">
        <v>40690</v>
      </c>
      <c r="M286" s="5">
        <f t="shared" si="32"/>
        <v>40689</v>
      </c>
      <c r="N286">
        <f t="shared" si="33"/>
        <v>2</v>
      </c>
      <c r="O286" s="6">
        <f t="shared" si="34"/>
        <v>420.41</v>
      </c>
      <c r="P286">
        <f t="shared" si="30"/>
        <v>420.41</v>
      </c>
      <c r="Q286">
        <f t="shared" si="35"/>
        <v>0</v>
      </c>
      <c r="R286" t="str">
        <f t="shared" si="36"/>
        <v>OK</v>
      </c>
    </row>
    <row r="287" spans="1:18" hidden="1">
      <c r="A287">
        <v>490</v>
      </c>
      <c r="B287" t="s">
        <v>294</v>
      </c>
      <c r="C287">
        <v>4</v>
      </c>
      <c r="D287" s="1">
        <v>40689</v>
      </c>
      <c r="E287">
        <v>39000</v>
      </c>
      <c r="F287">
        <v>528.9</v>
      </c>
      <c r="G287">
        <v>528.9</v>
      </c>
      <c r="H287">
        <v>30</v>
      </c>
      <c r="I287">
        <v>1</v>
      </c>
      <c r="J287">
        <v>4</v>
      </c>
      <c r="K287" s="3">
        <f t="shared" si="31"/>
        <v>0.16500000000000001</v>
      </c>
      <c r="L287" s="4">
        <v>40690</v>
      </c>
      <c r="M287" s="5">
        <f t="shared" si="32"/>
        <v>40689</v>
      </c>
      <c r="N287">
        <f t="shared" si="33"/>
        <v>2</v>
      </c>
      <c r="O287" s="6">
        <f t="shared" si="34"/>
        <v>528.9</v>
      </c>
      <c r="P287">
        <f t="shared" si="30"/>
        <v>528.9</v>
      </c>
      <c r="Q287">
        <f t="shared" si="35"/>
        <v>0</v>
      </c>
      <c r="R287" t="str">
        <f t="shared" si="36"/>
        <v>OK</v>
      </c>
    </row>
    <row r="288" spans="1:18" hidden="1">
      <c r="A288">
        <v>491</v>
      </c>
      <c r="B288" t="s">
        <v>295</v>
      </c>
      <c r="C288">
        <v>3</v>
      </c>
      <c r="D288" s="1">
        <v>40690</v>
      </c>
      <c r="E288">
        <v>5000</v>
      </c>
      <c r="F288">
        <v>250</v>
      </c>
      <c r="G288">
        <v>250</v>
      </c>
      <c r="H288">
        <v>110</v>
      </c>
      <c r="I288">
        <v>1</v>
      </c>
      <c r="J288">
        <v>3</v>
      </c>
      <c r="K288" s="3">
        <f t="shared" si="31"/>
        <v>0.16500000000000001</v>
      </c>
      <c r="L288" s="4">
        <v>40690</v>
      </c>
      <c r="M288" s="5">
        <f t="shared" si="32"/>
        <v>40690</v>
      </c>
      <c r="N288">
        <f t="shared" si="33"/>
        <v>1</v>
      </c>
      <c r="O288" s="6">
        <f t="shared" si="34"/>
        <v>67.81</v>
      </c>
      <c r="P288">
        <f t="shared" si="30"/>
        <v>250</v>
      </c>
      <c r="Q288">
        <f t="shared" si="35"/>
        <v>0</v>
      </c>
      <c r="R288" t="str">
        <f t="shared" si="36"/>
        <v>OK</v>
      </c>
    </row>
    <row r="292" spans="6:8">
      <c r="G292">
        <v>50000</v>
      </c>
    </row>
    <row r="293" spans="6:8">
      <c r="G293" s="13">
        <v>0.15</v>
      </c>
    </row>
    <row r="294" spans="6:8">
      <c r="G294">
        <f>G293/365</f>
        <v>4.1095890410958901E-4</v>
      </c>
    </row>
    <row r="295" spans="6:8">
      <c r="G295" s="4">
        <v>40625</v>
      </c>
    </row>
    <row r="296" spans="6:8">
      <c r="G296" s="14">
        <v>40690</v>
      </c>
      <c r="H296" s="15">
        <f>G296-1</f>
        <v>40689</v>
      </c>
    </row>
    <row r="297" spans="6:8">
      <c r="F297" t="s">
        <v>304</v>
      </c>
      <c r="G297">
        <f>G292*G294</f>
        <v>20.547945205479451</v>
      </c>
      <c r="H297" s="15"/>
    </row>
    <row r="298" spans="6:8">
      <c r="G298" s="16">
        <f>G296-G295+1</f>
        <v>66</v>
      </c>
      <c r="H298" s="17">
        <f>H296-G295+1</f>
        <v>65</v>
      </c>
    </row>
    <row r="299" spans="6:8">
      <c r="F299" t="s">
        <v>305</v>
      </c>
      <c r="G299" s="18">
        <f>G292*G294*G298</f>
        <v>1356.1643835616437</v>
      </c>
      <c r="H299" s="19">
        <f>G292*G294*H298</f>
        <v>1335.6164383561643</v>
      </c>
    </row>
    <row r="300" spans="6:8">
      <c r="F300" t="s">
        <v>306</v>
      </c>
      <c r="G300">
        <f>ROUNDUP(250/(G292*G294),0)+1</f>
        <v>14</v>
      </c>
    </row>
  </sheetData>
  <autoFilter ref="A1:R288">
    <filterColumn colId="17">
      <filters>
        <filter val="ER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active-30-05-2011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Anuranga Handaragama</dc:creator>
  <cp:lastModifiedBy>Anuranga Handaragama</cp:lastModifiedBy>
  <dcterms:created xsi:type="dcterms:W3CDTF">2011-05-30T02:15:07Z</dcterms:created>
  <dcterms:modified xsi:type="dcterms:W3CDTF">2011-05-30T02:29:11Z</dcterms:modified>
</cp:coreProperties>
</file>