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dd2009471861d147/Desktop/"/>
    </mc:Choice>
  </mc:AlternateContent>
  <xr:revisionPtr revIDLastSave="0" documentId="8_{7B2BBDF4-8359-449C-AA53-C85BD2D5659B}" xr6:coauthVersionLast="47" xr6:coauthVersionMax="47" xr10:uidLastSave="{00000000-0000-0000-0000-000000000000}"/>
  <bookViews>
    <workbookView xWindow="-108" yWindow="-108" windowWidth="23256" windowHeight="12456" activeTab="2" xr2:uid="{7941B435-0B3C-42BB-8388-F4765FB82DB8}"/>
  </bookViews>
  <sheets>
    <sheet name="Car_sales" sheetId="1" r:id="rId1"/>
    <sheet name="pivot table" sheetId="2" r:id="rId2"/>
    <sheet name="dashboard" sheetId="3" r:id="rId3"/>
  </sheets>
  <definedNames>
    <definedName name="_xlcn.WorksheetConnection_Car_salesA1N1161" hidden="1">Car_sales!$A$1:$N$116</definedName>
    <definedName name="_xlcn.WorksheetConnection_Car_salesRecovered.xlsxTable11" hidden="1">Table1[]</definedName>
    <definedName name="Slicer_month">#N/A</definedName>
    <definedName name="Slicer_Year">#N/A</definedName>
  </definedNames>
  <calcPr calcId="191029"/>
  <pivotCaches>
    <pivotCache cacheId="22" r:id="rId4"/>
    <pivotCache cacheId="41" r:id="rId5"/>
    <pivotCache cacheId="5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Car_sales (Recovered).xlsx!Table1"/>
          <x15:modelTable id="Range" name="Range" connection="WorksheetConnection_Car_sales!$A$1:$N$11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6" i="1" l="1"/>
  <c r="L116" i="1"/>
  <c r="F116" i="1"/>
  <c r="M115" i="1"/>
  <c r="L115" i="1"/>
  <c r="F115" i="1"/>
  <c r="M114" i="1"/>
  <c r="L114" i="1"/>
  <c r="F114" i="1"/>
  <c r="M113" i="1"/>
  <c r="L113" i="1"/>
  <c r="F113" i="1"/>
  <c r="M112" i="1"/>
  <c r="L112" i="1"/>
  <c r="F112" i="1"/>
  <c r="M111" i="1"/>
  <c r="L111" i="1"/>
  <c r="F111" i="1"/>
  <c r="M110" i="1"/>
  <c r="L110" i="1"/>
  <c r="F110" i="1"/>
  <c r="M109" i="1"/>
  <c r="L109" i="1"/>
  <c r="F109" i="1"/>
  <c r="M108" i="1"/>
  <c r="L108" i="1"/>
  <c r="F108" i="1"/>
  <c r="M107" i="1"/>
  <c r="L107" i="1"/>
  <c r="F107" i="1"/>
  <c r="M106" i="1"/>
  <c r="L106" i="1"/>
  <c r="F106" i="1"/>
  <c r="M105" i="1"/>
  <c r="L105" i="1"/>
  <c r="F105" i="1"/>
  <c r="M104" i="1"/>
  <c r="L104" i="1"/>
  <c r="F104" i="1"/>
  <c r="M103" i="1"/>
  <c r="L103" i="1"/>
  <c r="F103" i="1"/>
  <c r="M102" i="1"/>
  <c r="L102" i="1"/>
  <c r="F102" i="1"/>
  <c r="M101" i="1"/>
  <c r="L101" i="1"/>
  <c r="F101" i="1"/>
  <c r="M100" i="1"/>
  <c r="L100" i="1"/>
  <c r="F100" i="1"/>
  <c r="M99" i="1"/>
  <c r="L99" i="1"/>
  <c r="F99" i="1"/>
  <c r="M98" i="1"/>
  <c r="L98" i="1"/>
  <c r="F98" i="1"/>
  <c r="M97" i="1"/>
  <c r="L97" i="1"/>
  <c r="F97" i="1"/>
  <c r="M96" i="1"/>
  <c r="L96" i="1"/>
  <c r="F96" i="1"/>
  <c r="M95" i="1"/>
  <c r="L95" i="1"/>
  <c r="F95" i="1"/>
  <c r="M94" i="1"/>
  <c r="L94" i="1"/>
  <c r="F94" i="1"/>
  <c r="M93" i="1"/>
  <c r="L93" i="1"/>
  <c r="F93" i="1"/>
  <c r="M92" i="1"/>
  <c r="L92" i="1"/>
  <c r="F92" i="1"/>
  <c r="M91" i="1"/>
  <c r="L91" i="1"/>
  <c r="F91" i="1"/>
  <c r="M90" i="1"/>
  <c r="L90" i="1"/>
  <c r="F90" i="1"/>
  <c r="M89" i="1"/>
  <c r="L89" i="1"/>
  <c r="F89" i="1"/>
  <c r="M88" i="1"/>
  <c r="L88" i="1"/>
  <c r="F88" i="1"/>
  <c r="M87" i="1"/>
  <c r="L87" i="1"/>
  <c r="F87" i="1"/>
  <c r="M86" i="1"/>
  <c r="L86" i="1"/>
  <c r="F86" i="1"/>
  <c r="M85" i="1"/>
  <c r="L85" i="1"/>
  <c r="F85" i="1"/>
  <c r="M84" i="1"/>
  <c r="L84" i="1"/>
  <c r="F84" i="1"/>
  <c r="M83" i="1"/>
  <c r="L83" i="1"/>
  <c r="F83" i="1"/>
  <c r="M82" i="1"/>
  <c r="L82" i="1"/>
  <c r="F82" i="1"/>
  <c r="M81" i="1"/>
  <c r="L81" i="1"/>
  <c r="F81" i="1"/>
  <c r="M80" i="1"/>
  <c r="L80" i="1"/>
  <c r="F80" i="1"/>
  <c r="M79" i="1"/>
  <c r="L79" i="1"/>
  <c r="F79" i="1"/>
  <c r="M78" i="1"/>
  <c r="L78" i="1"/>
  <c r="F78" i="1"/>
  <c r="M77" i="1"/>
  <c r="L77" i="1"/>
  <c r="F77" i="1"/>
  <c r="M76" i="1"/>
  <c r="L76" i="1"/>
  <c r="F76" i="1"/>
  <c r="M75" i="1"/>
  <c r="L75" i="1"/>
  <c r="F75" i="1"/>
  <c r="M74" i="1"/>
  <c r="L74" i="1"/>
  <c r="F74" i="1"/>
  <c r="M73" i="1"/>
  <c r="L73" i="1"/>
  <c r="F73" i="1"/>
  <c r="M72" i="1"/>
  <c r="L72" i="1"/>
  <c r="F72" i="1"/>
  <c r="M71" i="1"/>
  <c r="L71" i="1"/>
  <c r="F71" i="1"/>
  <c r="M70" i="1"/>
  <c r="L70" i="1"/>
  <c r="F70" i="1"/>
  <c r="M69" i="1"/>
  <c r="L69" i="1"/>
  <c r="F69" i="1"/>
  <c r="M68" i="1"/>
  <c r="L68" i="1"/>
  <c r="F68" i="1"/>
  <c r="M67" i="1"/>
  <c r="L67" i="1"/>
  <c r="F67" i="1"/>
  <c r="M66" i="1"/>
  <c r="L66" i="1"/>
  <c r="F66" i="1"/>
  <c r="M65" i="1"/>
  <c r="L65" i="1"/>
  <c r="F65" i="1"/>
  <c r="M64" i="1"/>
  <c r="L64" i="1"/>
  <c r="F64" i="1"/>
  <c r="M63" i="1"/>
  <c r="L63" i="1"/>
  <c r="F63" i="1"/>
  <c r="M62" i="1"/>
  <c r="L62" i="1"/>
  <c r="F62" i="1"/>
  <c r="M61" i="1"/>
  <c r="L61" i="1"/>
  <c r="F61" i="1"/>
  <c r="M60" i="1"/>
  <c r="L60" i="1"/>
  <c r="F60" i="1"/>
  <c r="M59" i="1"/>
  <c r="L59" i="1"/>
  <c r="F59" i="1"/>
  <c r="M58" i="1"/>
  <c r="L58" i="1"/>
  <c r="F58" i="1"/>
  <c r="M57" i="1"/>
  <c r="L57" i="1"/>
  <c r="F57" i="1"/>
  <c r="M56" i="1"/>
  <c r="L56" i="1"/>
  <c r="F56" i="1"/>
  <c r="M55" i="1"/>
  <c r="L55" i="1"/>
  <c r="F55" i="1"/>
  <c r="M54" i="1"/>
  <c r="L54" i="1"/>
  <c r="F54" i="1"/>
  <c r="M53" i="1"/>
  <c r="L53" i="1"/>
  <c r="F53" i="1"/>
  <c r="M52" i="1"/>
  <c r="L52" i="1"/>
  <c r="F52" i="1"/>
  <c r="M51" i="1"/>
  <c r="L51" i="1"/>
  <c r="F51" i="1"/>
  <c r="M50" i="1"/>
  <c r="L50" i="1"/>
  <c r="F50" i="1"/>
  <c r="M49" i="1"/>
  <c r="L49" i="1"/>
  <c r="F49" i="1"/>
  <c r="M48" i="1"/>
  <c r="L48" i="1"/>
  <c r="F48" i="1"/>
  <c r="M47" i="1"/>
  <c r="L47" i="1"/>
  <c r="F47" i="1"/>
  <c r="M46" i="1"/>
  <c r="L46" i="1"/>
  <c r="F46" i="1"/>
  <c r="M45" i="1"/>
  <c r="L45" i="1"/>
  <c r="F45" i="1"/>
  <c r="M44" i="1"/>
  <c r="L44" i="1"/>
  <c r="F44" i="1"/>
  <c r="M43" i="1"/>
  <c r="L43" i="1"/>
  <c r="F43" i="1"/>
  <c r="M42" i="1"/>
  <c r="L42" i="1"/>
  <c r="F42" i="1"/>
  <c r="M41" i="1"/>
  <c r="L41" i="1"/>
  <c r="F41" i="1"/>
  <c r="M40" i="1"/>
  <c r="L40" i="1"/>
  <c r="F40" i="1"/>
  <c r="M39" i="1"/>
  <c r="L39" i="1"/>
  <c r="F39" i="1"/>
  <c r="M38" i="1"/>
  <c r="L38" i="1"/>
  <c r="F38" i="1"/>
  <c r="M37" i="1"/>
  <c r="L37" i="1"/>
  <c r="F37" i="1"/>
  <c r="M36" i="1"/>
  <c r="L36" i="1"/>
  <c r="F36" i="1"/>
  <c r="M35" i="1"/>
  <c r="L35" i="1"/>
  <c r="F35" i="1"/>
  <c r="M34" i="1"/>
  <c r="L34" i="1"/>
  <c r="F34" i="1"/>
  <c r="M33" i="1"/>
  <c r="L33" i="1"/>
  <c r="F33" i="1"/>
  <c r="M32" i="1"/>
  <c r="L32" i="1"/>
  <c r="F32" i="1"/>
  <c r="M31" i="1"/>
  <c r="L31" i="1"/>
  <c r="F31" i="1"/>
  <c r="M30" i="1"/>
  <c r="L30" i="1"/>
  <c r="F30" i="1"/>
  <c r="M29" i="1"/>
  <c r="L29" i="1"/>
  <c r="F29" i="1"/>
  <c r="M28" i="1"/>
  <c r="L28" i="1"/>
  <c r="F28" i="1"/>
  <c r="M27" i="1"/>
  <c r="L27" i="1"/>
  <c r="F27" i="1"/>
  <c r="M26" i="1"/>
  <c r="L26" i="1"/>
  <c r="F26" i="1"/>
  <c r="M25" i="1"/>
  <c r="L25" i="1"/>
  <c r="F25" i="1"/>
  <c r="M24" i="1"/>
  <c r="L24" i="1"/>
  <c r="F24" i="1"/>
  <c r="M23" i="1"/>
  <c r="L23" i="1"/>
  <c r="F23" i="1"/>
  <c r="M22" i="1"/>
  <c r="L22" i="1"/>
  <c r="F22" i="1"/>
  <c r="M21" i="1"/>
  <c r="L21" i="1"/>
  <c r="F21" i="1"/>
  <c r="M20" i="1"/>
  <c r="L20" i="1"/>
  <c r="F20" i="1"/>
  <c r="M19" i="1"/>
  <c r="L19" i="1"/>
  <c r="F19" i="1"/>
  <c r="M18" i="1"/>
  <c r="L18" i="1"/>
  <c r="F18" i="1"/>
  <c r="M17" i="1"/>
  <c r="L17" i="1"/>
  <c r="F17" i="1"/>
  <c r="M16" i="1"/>
  <c r="L16" i="1"/>
  <c r="F16" i="1"/>
  <c r="M15" i="1"/>
  <c r="L15" i="1"/>
  <c r="F15" i="1"/>
  <c r="M14" i="1"/>
  <c r="L14" i="1"/>
  <c r="F14" i="1"/>
  <c r="M13" i="1"/>
  <c r="L13" i="1"/>
  <c r="F13" i="1"/>
  <c r="M12" i="1"/>
  <c r="L12" i="1"/>
  <c r="F12" i="1"/>
  <c r="M11" i="1"/>
  <c r="L11" i="1"/>
  <c r="F11" i="1"/>
  <c r="M10" i="1"/>
  <c r="L10" i="1"/>
  <c r="F10" i="1"/>
  <c r="M9" i="1"/>
  <c r="L9" i="1"/>
  <c r="F9" i="1"/>
  <c r="M8" i="1"/>
  <c r="L8" i="1"/>
  <c r="F8" i="1"/>
  <c r="M7" i="1"/>
  <c r="L7" i="1"/>
  <c r="F7" i="1"/>
  <c r="M6" i="1"/>
  <c r="L6" i="1"/>
  <c r="F6" i="1"/>
  <c r="M5" i="1"/>
  <c r="L5" i="1"/>
  <c r="F5" i="1"/>
  <c r="M4" i="1"/>
  <c r="L4" i="1"/>
  <c r="F4" i="1"/>
  <c r="M3" i="1"/>
  <c r="L3" i="1"/>
  <c r="F3" i="1"/>
  <c r="M2" i="1"/>
  <c r="L2"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0080D5-65E8-4ECF-9B16-B054489D822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29D642B-C329-4017-9A35-DF4E0D42E4BF}" name="WorksheetConnection_Car_sales (Recovered).xlsx!Table1" type="102" refreshedVersion="8" minRefreshableVersion="5">
    <extLst>
      <ext xmlns:x15="http://schemas.microsoft.com/office/spreadsheetml/2010/11/main" uri="{DE250136-89BD-433C-8126-D09CA5730AF9}">
        <x15:connection id="Table1">
          <x15:rangePr sourceName="_xlcn.WorksheetConnection_Car_salesRecovered.xlsxTable11"/>
        </x15:connection>
      </ext>
    </extLst>
  </connection>
  <connection id="3" xr16:uid="{38F4D325-3F7F-40B1-9BFF-8A15F1358124}" name="WorksheetConnection_Car_sales!$A$1:$N$116" type="102" refreshedVersion="8" minRefreshableVersion="5">
    <extLst>
      <ext xmlns:x15="http://schemas.microsoft.com/office/spreadsheetml/2010/11/main" uri="{DE250136-89BD-433C-8126-D09CA5730AF9}">
        <x15:connection id="Range" autoDelete="1">
          <x15:rangePr sourceName="_xlcn.WorksheetConnection_Car_salesA1N1161"/>
        </x15:connection>
      </ext>
    </extLst>
  </connection>
</connections>
</file>

<file path=xl/sharedStrings.xml><?xml version="1.0" encoding="utf-8"?>
<sst xmlns="http://schemas.openxmlformats.org/spreadsheetml/2006/main" count="323" uniqueCount="181">
  <si>
    <t>Manufacturer</t>
  </si>
  <si>
    <t>Model</t>
  </si>
  <si>
    <t>Sales_in_thousands</t>
  </si>
  <si>
    <t>Price_in_thousands</t>
  </si>
  <si>
    <t>__year_resale_value</t>
  </si>
  <si>
    <t>Engine_size</t>
  </si>
  <si>
    <t>Horsepower</t>
  </si>
  <si>
    <t>Fuel_capacity</t>
  </si>
  <si>
    <t>Fuel_efficiency</t>
  </si>
  <si>
    <t>Latest_Launch</t>
  </si>
  <si>
    <t>Power_perf_factor</t>
  </si>
  <si>
    <t>Acura</t>
  </si>
  <si>
    <t>Integra</t>
  </si>
  <si>
    <t>TL</t>
  </si>
  <si>
    <t>RL</t>
  </si>
  <si>
    <t>Audi</t>
  </si>
  <si>
    <t>A4</t>
  </si>
  <si>
    <t>A6</t>
  </si>
  <si>
    <t>A8</t>
  </si>
  <si>
    <t>BMW</t>
  </si>
  <si>
    <t>328i</t>
  </si>
  <si>
    <t>528i</t>
  </si>
  <si>
    <t>Buick</t>
  </si>
  <si>
    <t>Century</t>
  </si>
  <si>
    <t>Regal</t>
  </si>
  <si>
    <t>Park Avenue</t>
  </si>
  <si>
    <t>LeSabre</t>
  </si>
  <si>
    <t>Cadillac</t>
  </si>
  <si>
    <t>DeVille</t>
  </si>
  <si>
    <t>Eldorado</t>
  </si>
  <si>
    <t>Catera</t>
  </si>
  <si>
    <t>Chevrolet</t>
  </si>
  <si>
    <t>Cavalier</t>
  </si>
  <si>
    <t>Malibu</t>
  </si>
  <si>
    <t>Lumina</t>
  </si>
  <si>
    <t>Monte Carlo</t>
  </si>
  <si>
    <t>Camaro</t>
  </si>
  <si>
    <t>Corvette</t>
  </si>
  <si>
    <t>Prizm</t>
  </si>
  <si>
    <t>Metro</t>
  </si>
  <si>
    <t>Chrysler</t>
  </si>
  <si>
    <t>Sebring Coupe</t>
  </si>
  <si>
    <t>Sebring Conv.</t>
  </si>
  <si>
    <t>Concorde</t>
  </si>
  <si>
    <t>Cirrus</t>
  </si>
  <si>
    <t>LHS</t>
  </si>
  <si>
    <t>Dodge</t>
  </si>
  <si>
    <t>Neon</t>
  </si>
  <si>
    <t>Avenger</t>
  </si>
  <si>
    <t>Stratus</t>
  </si>
  <si>
    <t>Viper</t>
  </si>
  <si>
    <t>Ram Pickup</t>
  </si>
  <si>
    <t>Ram Wagon</t>
  </si>
  <si>
    <t>Ram Van</t>
  </si>
  <si>
    <t>Dakota</t>
  </si>
  <si>
    <t>Caravan</t>
  </si>
  <si>
    <t>Ford</t>
  </si>
  <si>
    <t>Escort</t>
  </si>
  <si>
    <t>Mustang</t>
  </si>
  <si>
    <t>Contour</t>
  </si>
  <si>
    <t>Taurus</t>
  </si>
  <si>
    <t>Crown Victoria</t>
  </si>
  <si>
    <t>Explorer</t>
  </si>
  <si>
    <t>Windstar</t>
  </si>
  <si>
    <t>Expedition</t>
  </si>
  <si>
    <t>Ranger</t>
  </si>
  <si>
    <t>F-Series</t>
  </si>
  <si>
    <t>Honda</t>
  </si>
  <si>
    <t>Civic</t>
  </si>
  <si>
    <t>Accord</t>
  </si>
  <si>
    <t>CR-V</t>
  </si>
  <si>
    <t>Passport</t>
  </si>
  <si>
    <t>Odyssey</t>
  </si>
  <si>
    <t>Hyundai</t>
  </si>
  <si>
    <t>Accent</t>
  </si>
  <si>
    <t>Elantra</t>
  </si>
  <si>
    <t>Sonata</t>
  </si>
  <si>
    <t>Infiniti</t>
  </si>
  <si>
    <t>I30</t>
  </si>
  <si>
    <t>Jeep</t>
  </si>
  <si>
    <t>Wrangler</t>
  </si>
  <si>
    <t>Cherokee</t>
  </si>
  <si>
    <t>Grand Cherokee</t>
  </si>
  <si>
    <t>Lexus</t>
  </si>
  <si>
    <t>ES300</t>
  </si>
  <si>
    <t>GS300</t>
  </si>
  <si>
    <t>LS400</t>
  </si>
  <si>
    <t>Lincoln</t>
  </si>
  <si>
    <t>Continental</t>
  </si>
  <si>
    <t>Town car</t>
  </si>
  <si>
    <t>Mitsubishi</t>
  </si>
  <si>
    <t>Mirage</t>
  </si>
  <si>
    <t>Eclipse</t>
  </si>
  <si>
    <t>Galant</t>
  </si>
  <si>
    <t>Diamante</t>
  </si>
  <si>
    <t>3000GT</t>
  </si>
  <si>
    <t>Montero</t>
  </si>
  <si>
    <t>Montero Sport</t>
  </si>
  <si>
    <t>Mercury</t>
  </si>
  <si>
    <t>Mystique</t>
  </si>
  <si>
    <t>Cougar</t>
  </si>
  <si>
    <t>Sable</t>
  </si>
  <si>
    <t>Grand Marquis</t>
  </si>
  <si>
    <t>Mercedes-B</t>
  </si>
  <si>
    <t>C-Class</t>
  </si>
  <si>
    <t>E-Class</t>
  </si>
  <si>
    <t>S-Class</t>
  </si>
  <si>
    <t>SL-Class</t>
  </si>
  <si>
    <t>Nissan</t>
  </si>
  <si>
    <t>Sentra</t>
  </si>
  <si>
    <t>Altima</t>
  </si>
  <si>
    <t>Maxima</t>
  </si>
  <si>
    <t>Quest</t>
  </si>
  <si>
    <t>Pathfinder</t>
  </si>
  <si>
    <t>Oldsmobile</t>
  </si>
  <si>
    <t>Cutlass</t>
  </si>
  <si>
    <t>Aurora</t>
  </si>
  <si>
    <t>Bravada</t>
  </si>
  <si>
    <t>Silhouette</t>
  </si>
  <si>
    <t>Plymouth</t>
  </si>
  <si>
    <t>Breeze</t>
  </si>
  <si>
    <t>Voyager</t>
  </si>
  <si>
    <t>Pontiac</t>
  </si>
  <si>
    <t>Sunfire</t>
  </si>
  <si>
    <t>Grand Am</t>
  </si>
  <si>
    <t>Firebird</t>
  </si>
  <si>
    <t>Grand Prix</t>
  </si>
  <si>
    <t>Bonneville</t>
  </si>
  <si>
    <t>Porsche</t>
  </si>
  <si>
    <t>Boxter</t>
  </si>
  <si>
    <t>Carrera Coupe</t>
  </si>
  <si>
    <t>Carrera Cabrio</t>
  </si>
  <si>
    <t>Saturn</t>
  </si>
  <si>
    <t>SL</t>
  </si>
  <si>
    <t>SC</t>
  </si>
  <si>
    <t>SW</t>
  </si>
  <si>
    <t>Toyota</t>
  </si>
  <si>
    <t>Corolla</t>
  </si>
  <si>
    <t>Camry</t>
  </si>
  <si>
    <t>Avalon</t>
  </si>
  <si>
    <t>Celica</t>
  </si>
  <si>
    <t>Tacoma</t>
  </si>
  <si>
    <t>RAV4</t>
  </si>
  <si>
    <t>4Runner</t>
  </si>
  <si>
    <t>Land Cruiser</t>
  </si>
  <si>
    <t>Volkswagen</t>
  </si>
  <si>
    <t>Golf</t>
  </si>
  <si>
    <t>Jetta</t>
  </si>
  <si>
    <t>Passat</t>
  </si>
  <si>
    <t>Cabrio</t>
  </si>
  <si>
    <t>GTI</t>
  </si>
  <si>
    <t>Year</t>
  </si>
  <si>
    <t>money_after_resale</t>
  </si>
  <si>
    <t>Row Labels</t>
  </si>
  <si>
    <t>Sum of Sales_in_thousands</t>
  </si>
  <si>
    <t>2011</t>
  </si>
  <si>
    <t>2012</t>
  </si>
  <si>
    <t>(All)</t>
  </si>
  <si>
    <t>Jan</t>
  </si>
  <si>
    <t>Feb</t>
  </si>
  <si>
    <t>Mar</t>
  </si>
  <si>
    <t>Apr</t>
  </si>
  <si>
    <t>May</t>
  </si>
  <si>
    <t>Jun</t>
  </si>
  <si>
    <t>Jul</t>
  </si>
  <si>
    <t>Aug</t>
  </si>
  <si>
    <t>Sep</t>
  </si>
  <si>
    <t>Oct</t>
  </si>
  <si>
    <t>Nov</t>
  </si>
  <si>
    <t>Dec</t>
  </si>
  <si>
    <t>Sum of Power_perf_factor</t>
  </si>
  <si>
    <t>Sum of money_after_resale</t>
  </si>
  <si>
    <t>Top Manufacturer</t>
  </si>
  <si>
    <t>Top Models</t>
  </si>
  <si>
    <t>Monthly sales</t>
  </si>
  <si>
    <t>Best Performer</t>
  </si>
  <si>
    <t>Yearly Sales</t>
  </si>
  <si>
    <t>Top Gainer based on loss</t>
  </si>
  <si>
    <t>Month</t>
  </si>
  <si>
    <t>Total Car Sales</t>
  </si>
  <si>
    <t>Total Spent On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</si>
</sst>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7" formatCode="\$#,##0.00;\(\$#,##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E9C7BC"/>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0" fillId="0" borderId="0" xfId="0" applyAlignment="1">
      <alignment horizontal="center"/>
    </xf>
    <xf numFmtId="14" fontId="0" fillId="0" borderId="0" xfId="0" applyNumberFormat="1" applyAlignment="1">
      <alignment horizontal="right"/>
    </xf>
    <xf numFmtId="0" fontId="0" fillId="0" borderId="0" xfId="0" applyAlignment="1">
      <alignment horizontal="right"/>
    </xf>
    <xf numFmtId="164" fontId="0" fillId="0" borderId="0" xfId="0" applyNumberFormat="1"/>
    <xf numFmtId="0" fontId="14" fillId="33" borderId="0" xfId="0" applyFont="1" applyFill="1"/>
    <xf numFmtId="0" fontId="0" fillId="33" borderId="0" xfId="0" applyFill="1"/>
    <xf numFmtId="0" fontId="0" fillId="0" borderId="0" xfId="0" pivotButton="1"/>
    <xf numFmtId="0" fontId="0" fillId="0" borderId="0" xfId="0" applyAlignment="1">
      <alignment horizontal="left"/>
    </xf>
    <xf numFmtId="0" fontId="0" fillId="34" borderId="0" xfId="0" applyFill="1"/>
    <xf numFmtId="0" fontId="16" fillId="0" borderId="10" xfId="0" applyFont="1" applyBorder="1" applyAlignment="1">
      <alignment horizontal="center"/>
    </xf>
    <xf numFmtId="0" fontId="16" fillId="0" borderId="11" xfId="0" applyFont="1" applyBorder="1" applyAlignment="1">
      <alignment horizontal="center"/>
    </xf>
    <xf numFmtId="0" fontId="18" fillId="34" borderId="0" xfId="0" applyFont="1" applyFill="1" applyAlignment="1">
      <alignment horizontal="center" vertical="center"/>
    </xf>
    <xf numFmtId="0" fontId="0" fillId="0" borderId="0" xfId="0" applyNumberFormat="1"/>
    <xf numFmtId="2"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9" formatCode="dd/mm/yyyy"/>
      <alignment horizontal="right" vertical="bottom" textRotation="0" wrapText="0" indent="0" justifyLastLine="0" shrinkToFit="0" readingOrder="0"/>
    </dxf>
    <dxf>
      <numFmt numFmtId="19" formatCode="dd/mm/yyyy"/>
      <alignment horizontal="right" vertical="bottom" textRotation="0" wrapText="0" indent="0" justifyLastLine="0" shrinkToFit="0" readingOrder="0"/>
    </dxf>
    <dxf>
      <numFmt numFmtId="19" formatCode="dd/mm/yyyy"/>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colors>
    <mruColors>
      <color rgb="FF574964"/>
      <color rgb="FFC8AAAA"/>
      <color rgb="FFFFDAB3"/>
      <color rgb="FF7E8C8D"/>
      <color rgb="FFE9C7BC"/>
      <color rgb="FFE6E6FA"/>
      <color rgb="FFFADADD"/>
      <color rgb="FF9F8383"/>
      <color rgb="FFD32F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connections" Target="connections.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10/relationships/person" Target="persons/person.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[Car_sales Project.xlsx]pivot table!top12_manufacturer</c:name>
    <c:fmtId val="3"/>
  </c:pivotSource>
  <c:chart>
    <c:title>
      <c:tx>
        <c:rich>
          <a:bodyPr rot="0" spcFirstLastPara="1" vertOverflow="ellipsis" vert="horz" wrap="square" anchor="ctr" anchorCtr="1"/>
          <a:lstStyle/>
          <a:p>
            <a:pPr>
              <a:defRPr sz="1300" b="1" i="0" u="none" strike="noStrike" kern="1200" spc="0" baseline="0">
                <a:solidFill>
                  <a:schemeClr val="dk1"/>
                </a:solidFill>
                <a:latin typeface="+mn-lt"/>
                <a:ea typeface="+mn-ea"/>
                <a:cs typeface="+mn-cs"/>
              </a:defRPr>
            </a:pPr>
            <a:r>
              <a:rPr lang="en-US" sz="1300" b="1" baseline="0"/>
              <a:t>Top 12 Manufacturer based on sales in thousands</a:t>
            </a:r>
          </a:p>
        </c:rich>
      </c:tx>
      <c:layout>
        <c:manualLayout>
          <c:xMode val="edge"/>
          <c:yMode val="edge"/>
          <c:x val="0.1238888888888889"/>
          <c:y val="9.0909090909090905E-3"/>
        </c:manualLayout>
      </c:layout>
      <c:overlay val="0"/>
      <c:spPr>
        <a:noFill/>
        <a:ln>
          <a:noFill/>
        </a:ln>
        <a:effectLst/>
      </c:spPr>
      <c:txPr>
        <a:bodyPr rot="0" spcFirstLastPara="1" vertOverflow="ellipsis" vert="horz" wrap="square" anchor="ctr" anchorCtr="1"/>
        <a:lstStyle/>
        <a:p>
          <a:pPr>
            <a:defRPr sz="13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49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1469816272966"/>
          <c:y val="9.1318181818181826E-2"/>
          <c:w val="0.78702974628171474"/>
          <c:h val="0.80323514674302054"/>
        </c:manualLayout>
      </c:layout>
      <c:barChart>
        <c:barDir val="bar"/>
        <c:grouping val="stacked"/>
        <c:varyColors val="0"/>
        <c:ser>
          <c:idx val="0"/>
          <c:order val="0"/>
          <c:tx>
            <c:strRef>
              <c:f>'pivot table'!$B$4</c:f>
              <c:strCache>
                <c:ptCount val="1"/>
                <c:pt idx="0">
                  <c:v>Total</c:v>
                </c:pt>
              </c:strCache>
            </c:strRef>
          </c:tx>
          <c:spPr>
            <a:solidFill>
              <a:srgbClr val="574964"/>
            </a:solidFill>
            <a:ln>
              <a:noFill/>
            </a:ln>
            <a:effectLst/>
          </c:spPr>
          <c:invertIfNegative val="0"/>
          <c:cat>
            <c:strRef>
              <c:f>'pivot table'!$A$5:$A$16</c:f>
              <c:strCache>
                <c:ptCount val="12"/>
                <c:pt idx="0">
                  <c:v>Buick</c:v>
                </c:pt>
                <c:pt idx="1">
                  <c:v>Chevrolet</c:v>
                </c:pt>
                <c:pt idx="2">
                  <c:v>Dodge</c:v>
                </c:pt>
                <c:pt idx="3">
                  <c:v>Ford</c:v>
                </c:pt>
                <c:pt idx="4">
                  <c:v>Honda</c:v>
                </c:pt>
                <c:pt idx="5">
                  <c:v>Jeep</c:v>
                </c:pt>
                <c:pt idx="6">
                  <c:v>Mercury</c:v>
                </c:pt>
                <c:pt idx="7">
                  <c:v>Mitsubishi</c:v>
                </c:pt>
                <c:pt idx="8">
                  <c:v>Nissan</c:v>
                </c:pt>
                <c:pt idx="9">
                  <c:v>Pontiac</c:v>
                </c:pt>
                <c:pt idx="10">
                  <c:v>Toyota</c:v>
                </c:pt>
                <c:pt idx="11">
                  <c:v>Volkswagen</c:v>
                </c:pt>
              </c:strCache>
            </c:strRef>
          </c:cat>
          <c:val>
            <c:numRef>
              <c:f>'pivot table'!$B$5:$B$16</c:f>
              <c:numCache>
                <c:formatCode>General</c:formatCode>
                <c:ptCount val="12"/>
                <c:pt idx="0">
                  <c:v>242.01900000000001</c:v>
                </c:pt>
                <c:pt idx="1">
                  <c:v>446.37</c:v>
                </c:pt>
                <c:pt idx="2">
                  <c:v>720.79800000000012</c:v>
                </c:pt>
                <c:pt idx="3">
                  <c:v>1846.9650000000001</c:v>
                </c:pt>
                <c:pt idx="4">
                  <c:v>592.67399999999998</c:v>
                </c:pt>
                <c:pt idx="5">
                  <c:v>293.15300000000002</c:v>
                </c:pt>
                <c:pt idx="6">
                  <c:v>190.01000000000002</c:v>
                </c:pt>
                <c:pt idx="7">
                  <c:v>180.89499999999998</c:v>
                </c:pt>
                <c:pt idx="8">
                  <c:v>280.47199999999998</c:v>
                </c:pt>
                <c:pt idx="9">
                  <c:v>330.96200000000005</c:v>
                </c:pt>
                <c:pt idx="10">
                  <c:v>675.08600000000001</c:v>
                </c:pt>
                <c:pt idx="11">
                  <c:v>159.749</c:v>
                </c:pt>
              </c:numCache>
            </c:numRef>
          </c:val>
          <c:extLst>
            <c:ext xmlns:c16="http://schemas.microsoft.com/office/drawing/2014/chart" uri="{C3380CC4-5D6E-409C-BE32-E72D297353CC}">
              <c16:uniqueId val="{00000000-8334-4155-892D-E409A71D5FC5}"/>
            </c:ext>
          </c:extLst>
        </c:ser>
        <c:dLbls>
          <c:showLegendKey val="0"/>
          <c:showVal val="0"/>
          <c:showCatName val="0"/>
          <c:showSerName val="0"/>
          <c:showPercent val="0"/>
          <c:showBubbleSize val="0"/>
        </c:dLbls>
        <c:gapWidth val="150"/>
        <c:overlap val="100"/>
        <c:axId val="1190163344"/>
        <c:axId val="1190163824"/>
      </c:barChart>
      <c:catAx>
        <c:axId val="119016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90163824"/>
        <c:crosses val="autoZero"/>
        <c:auto val="1"/>
        <c:lblAlgn val="ctr"/>
        <c:lblOffset val="100"/>
        <c:noMultiLvlLbl val="0"/>
      </c:catAx>
      <c:valAx>
        <c:axId val="119016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9016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8AAAA"/>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[Car_sales Project.xlsx]pivot table!top10_model</c:name>
    <c:fmtId val="7"/>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Top  10 Leading Models based on sales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574964"/>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963692038495188"/>
          <c:y val="0.13222727272727272"/>
          <c:w val="0.74080752405949257"/>
          <c:h val="0.76232605583392965"/>
        </c:manualLayout>
      </c:layout>
      <c:barChart>
        <c:barDir val="bar"/>
        <c:grouping val="clustered"/>
        <c:varyColors val="0"/>
        <c:ser>
          <c:idx val="0"/>
          <c:order val="0"/>
          <c:tx>
            <c:strRef>
              <c:f>'pivot table'!$E$2</c:f>
              <c:strCache>
                <c:ptCount val="1"/>
                <c:pt idx="0">
                  <c:v>Total</c:v>
                </c:pt>
              </c:strCache>
            </c:strRef>
          </c:tx>
          <c:spPr>
            <a:solidFill>
              <a:srgbClr val="574964"/>
            </a:solidFill>
            <a:ln>
              <a:noFill/>
            </a:ln>
            <a:effectLst/>
          </c:spPr>
          <c:invertIfNegative val="0"/>
          <c:cat>
            <c:strRef>
              <c:f>'pivot table'!$D$3:$D$12</c:f>
              <c:strCache>
                <c:ptCount val="10"/>
                <c:pt idx="0">
                  <c:v>Accord</c:v>
                </c:pt>
                <c:pt idx="1">
                  <c:v>Camry</c:v>
                </c:pt>
                <c:pt idx="2">
                  <c:v>Caravan</c:v>
                </c:pt>
                <c:pt idx="3">
                  <c:v>Civic</c:v>
                </c:pt>
                <c:pt idx="4">
                  <c:v>Explorer</c:v>
                </c:pt>
                <c:pt idx="5">
                  <c:v>F-Series</c:v>
                </c:pt>
                <c:pt idx="6">
                  <c:v>Grand Cherokee</c:v>
                </c:pt>
                <c:pt idx="7">
                  <c:v>Ram Pickup</c:v>
                </c:pt>
                <c:pt idx="8">
                  <c:v>Ranger</c:v>
                </c:pt>
                <c:pt idx="9">
                  <c:v>Taurus</c:v>
                </c:pt>
              </c:strCache>
            </c:strRef>
          </c:cat>
          <c:val>
            <c:numRef>
              <c:f>'pivot table'!$E$3:$E$12</c:f>
              <c:numCache>
                <c:formatCode>General</c:formatCode>
                <c:ptCount val="10"/>
                <c:pt idx="0">
                  <c:v>230.90199999999999</c:v>
                </c:pt>
                <c:pt idx="1">
                  <c:v>247.994</c:v>
                </c:pt>
                <c:pt idx="2">
                  <c:v>181.749</c:v>
                </c:pt>
                <c:pt idx="3">
                  <c:v>199.685</c:v>
                </c:pt>
                <c:pt idx="4">
                  <c:v>276.74700000000001</c:v>
                </c:pt>
                <c:pt idx="5">
                  <c:v>540.56100000000004</c:v>
                </c:pt>
                <c:pt idx="6">
                  <c:v>157.04</c:v>
                </c:pt>
                <c:pt idx="7">
                  <c:v>227.06100000000001</c:v>
                </c:pt>
                <c:pt idx="8">
                  <c:v>220.65</c:v>
                </c:pt>
                <c:pt idx="9">
                  <c:v>245.815</c:v>
                </c:pt>
              </c:numCache>
            </c:numRef>
          </c:val>
          <c:extLst>
            <c:ext xmlns:c16="http://schemas.microsoft.com/office/drawing/2014/chart" uri="{C3380CC4-5D6E-409C-BE32-E72D297353CC}">
              <c16:uniqueId val="{00000003-D53F-4B6E-8A6F-AF31132CB159}"/>
            </c:ext>
          </c:extLst>
        </c:ser>
        <c:dLbls>
          <c:showLegendKey val="0"/>
          <c:showVal val="0"/>
          <c:showCatName val="0"/>
          <c:showSerName val="0"/>
          <c:showPercent val="0"/>
          <c:showBubbleSize val="0"/>
        </c:dLbls>
        <c:gapWidth val="150"/>
        <c:axId val="1190163344"/>
        <c:axId val="1190163824"/>
      </c:barChart>
      <c:catAx>
        <c:axId val="119016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90163824"/>
        <c:crosses val="autoZero"/>
        <c:auto val="1"/>
        <c:lblAlgn val="ctr"/>
        <c:lblOffset val="100"/>
        <c:noMultiLvlLbl val="0"/>
      </c:catAx>
      <c:valAx>
        <c:axId val="119016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90163344"/>
        <c:crosses val="autoZero"/>
        <c:crossBetween val="between"/>
      </c:valAx>
      <c:spPr>
        <a:solidFill>
          <a:srgbClr val="C8AAAA"/>
        </a:solidFill>
      </c:spPr>
    </c:plotArea>
    <c:plotVisOnly val="1"/>
    <c:dispBlanksAs val="gap"/>
    <c:showDLblsOverMax val="0"/>
    <c:extLst/>
  </c:chart>
  <c:spPr>
    <a:solidFill>
      <a:srgbClr val="C8AAAA"/>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[Car_sales Project.xlsx]pivot table!monthly_sales</c:name>
    <c:fmtId val="11"/>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Car sales volume within year</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5"/>
        <c:spPr>
          <a:ln>
            <a:solidFill>
              <a:srgbClr val="574964"/>
            </a:solidFill>
          </a:ln>
          <a:effectLst/>
        </c:spPr>
        <c:marker>
          <c:spPr>
            <a:solidFill>
              <a:srgbClr val="574964"/>
            </a:solidFill>
            <a:ln>
              <a:solidFill>
                <a:srgbClr val="574964"/>
              </a:solidFill>
            </a:ln>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table'!$E$17</c:f>
              <c:strCache>
                <c:ptCount val="1"/>
                <c:pt idx="0">
                  <c:v>Total</c:v>
                </c:pt>
              </c:strCache>
            </c:strRef>
          </c:tx>
          <c:spPr>
            <a:ln>
              <a:solidFill>
                <a:srgbClr val="574964"/>
              </a:solidFill>
            </a:ln>
            <a:effectLst/>
          </c:spPr>
          <c:marker>
            <c:spPr>
              <a:solidFill>
                <a:srgbClr val="574964"/>
              </a:solidFill>
              <a:ln>
                <a:solidFill>
                  <a:srgbClr val="574964"/>
                </a:solidFill>
              </a:ln>
            </c:spPr>
          </c:marker>
          <c:dLbls>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table'!$D$18:$D$29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table'!$E$18:$E$29</c:f>
              <c:numCache>
                <c:formatCode>General</c:formatCode>
                <c:ptCount val="12"/>
                <c:pt idx="0">
                  <c:v>507.04899999999998</c:v>
                </c:pt>
                <c:pt idx="1">
                  <c:v>612.03899999999999</c:v>
                </c:pt>
                <c:pt idx="2">
                  <c:v>758.36000000000013</c:v>
                </c:pt>
                <c:pt idx="3">
                  <c:v>583.89</c:v>
                </c:pt>
                <c:pt idx="4">
                  <c:v>490.57100000000003</c:v>
                </c:pt>
                <c:pt idx="5">
                  <c:v>170.66499999999999</c:v>
                </c:pt>
                <c:pt idx="6">
                  <c:v>253.74300000000002</c:v>
                </c:pt>
                <c:pt idx="7">
                  <c:v>1204.9840000000002</c:v>
                </c:pt>
                <c:pt idx="8">
                  <c:v>653.67000000000007</c:v>
                </c:pt>
                <c:pt idx="9">
                  <c:v>575.04399999999998</c:v>
                </c:pt>
                <c:pt idx="10">
                  <c:v>487.755</c:v>
                </c:pt>
                <c:pt idx="11">
                  <c:v>570.38199999999995</c:v>
                </c:pt>
              </c:numCache>
            </c:numRef>
          </c:val>
          <c:smooth val="0"/>
          <c:extLst>
            <c:ext xmlns:c16="http://schemas.microsoft.com/office/drawing/2014/chart" uri="{C3380CC4-5D6E-409C-BE32-E72D297353CC}">
              <c16:uniqueId val="{00000001-0692-4353-AA9D-D82C08A874F1}"/>
            </c:ext>
          </c:extLst>
        </c:ser>
        <c:dLbls>
          <c:dLblPos val="t"/>
          <c:showLegendKey val="0"/>
          <c:showVal val="1"/>
          <c:showCatName val="0"/>
          <c:showSerName val="0"/>
          <c:showPercent val="0"/>
          <c:showBubbleSize val="0"/>
        </c:dLbls>
        <c:marker val="1"/>
        <c:smooth val="0"/>
        <c:axId val="1190163344"/>
        <c:axId val="1190163824"/>
      </c:lineChart>
      <c:catAx>
        <c:axId val="119016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90163824"/>
        <c:crosses val="autoZero"/>
        <c:auto val="1"/>
        <c:lblAlgn val="ctr"/>
        <c:lblOffset val="100"/>
        <c:noMultiLvlLbl val="0"/>
      </c:catAx>
      <c:valAx>
        <c:axId val="119016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90163344"/>
        <c:crosses val="autoZero"/>
        <c:crossBetween val="between"/>
      </c:valAx>
      <c:spPr>
        <a:solidFill>
          <a:srgbClr val="C8AAAA"/>
        </a:solidFill>
      </c:spPr>
    </c:plotArea>
    <c:plotVisOnly val="1"/>
    <c:dispBlanksAs val="gap"/>
    <c:showDLblsOverMax val="0"/>
    <c:extLst/>
  </c:chart>
  <c:spPr>
    <a:solidFill>
      <a:srgbClr val="C8AAAA"/>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[Car_sales Project.xlsx]pivot table!Best_performer</c:name>
    <c:fmtId val="7"/>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Top 7 Performing</a:t>
            </a:r>
            <a:r>
              <a:rPr lang="en-US" b="1" baseline="0"/>
              <a:t> models based on perf factor</a:t>
            </a: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57496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table'!$H$18</c:f>
              <c:strCache>
                <c:ptCount val="1"/>
                <c:pt idx="0">
                  <c:v>Total</c:v>
                </c:pt>
              </c:strCache>
            </c:strRef>
          </c:tx>
          <c:spPr>
            <a:solidFill>
              <a:srgbClr val="574964"/>
            </a:solidFill>
            <a:ln>
              <a:noFill/>
            </a:ln>
            <a:effectLst/>
          </c:spPr>
          <c:invertIfNegative val="0"/>
          <c:cat>
            <c:strRef>
              <c:f>'pivot table'!$G$19:$G$25</c:f>
              <c:strCache>
                <c:ptCount val="7"/>
                <c:pt idx="0">
                  <c:v>A8</c:v>
                </c:pt>
                <c:pt idx="1">
                  <c:v>Carrera Cabrio</c:v>
                </c:pt>
                <c:pt idx="2">
                  <c:v>Carrera Coupe</c:v>
                </c:pt>
                <c:pt idx="3">
                  <c:v>Corvette</c:v>
                </c:pt>
                <c:pt idx="4">
                  <c:v>S-Class</c:v>
                </c:pt>
                <c:pt idx="5">
                  <c:v>SL-Class</c:v>
                </c:pt>
                <c:pt idx="6">
                  <c:v>Viper</c:v>
                </c:pt>
              </c:strCache>
            </c:strRef>
          </c:cat>
          <c:val>
            <c:numRef>
              <c:f>'pivot table'!$H$19:$H$25</c:f>
              <c:numCache>
                <c:formatCode>General</c:formatCode>
                <c:ptCount val="7"/>
                <c:pt idx="0">
                  <c:v>134.65685819999999</c:v>
                </c:pt>
                <c:pt idx="1">
                  <c:v>135.91470960000001</c:v>
                </c:pt>
                <c:pt idx="2">
                  <c:v>134.3909754</c:v>
                </c:pt>
                <c:pt idx="3">
                  <c:v>141.14115000000001</c:v>
                </c:pt>
                <c:pt idx="4">
                  <c:v>125.2738757</c:v>
                </c:pt>
                <c:pt idx="5">
                  <c:v>139.98229359999999</c:v>
                </c:pt>
                <c:pt idx="6">
                  <c:v>188.14432300000001</c:v>
                </c:pt>
              </c:numCache>
            </c:numRef>
          </c:val>
          <c:extLst>
            <c:ext xmlns:c16="http://schemas.microsoft.com/office/drawing/2014/chart" uri="{C3380CC4-5D6E-409C-BE32-E72D297353CC}">
              <c16:uniqueId val="{00000005-AE0C-4BC2-9857-A85B0FA70F98}"/>
            </c:ext>
          </c:extLst>
        </c:ser>
        <c:dLbls>
          <c:showLegendKey val="0"/>
          <c:showVal val="0"/>
          <c:showCatName val="0"/>
          <c:showSerName val="0"/>
          <c:showPercent val="0"/>
          <c:showBubbleSize val="0"/>
        </c:dLbls>
        <c:gapWidth val="150"/>
        <c:overlap val="100"/>
        <c:axId val="1190163344"/>
        <c:axId val="1190163824"/>
      </c:barChart>
      <c:catAx>
        <c:axId val="119016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90163824"/>
        <c:crosses val="autoZero"/>
        <c:auto val="1"/>
        <c:lblAlgn val="ctr"/>
        <c:lblOffset val="100"/>
        <c:noMultiLvlLbl val="0"/>
      </c:catAx>
      <c:valAx>
        <c:axId val="1190163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90163344"/>
        <c:crosses val="autoZero"/>
        <c:crossBetween val="between"/>
      </c:valAx>
      <c:spPr>
        <a:solidFill>
          <a:srgbClr val="C8AAAA"/>
        </a:solidFill>
      </c:spPr>
    </c:plotArea>
    <c:plotVisOnly val="1"/>
    <c:dispBlanksAs val="gap"/>
    <c:showDLblsOverMax val="0"/>
    <c:extLst/>
  </c:chart>
  <c:spPr>
    <a:solidFill>
      <a:srgbClr val="C8AAAA"/>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Sales: 2011</a:t>
            </a:r>
            <a:r>
              <a:rPr lang="en-US" b="1" baseline="0"/>
              <a:t> V/S 2012</a:t>
            </a: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5"/>
        <c:spPr>
          <a:ln>
            <a:solidFill>
              <a:srgbClr val="574964"/>
            </a:solidFill>
          </a:ln>
          <a:effectLst/>
        </c:spPr>
        <c:marker>
          <c:spPr>
            <a:solidFill>
              <a:srgbClr val="574964"/>
            </a:solidFill>
            <a:ln>
              <a:solidFill>
                <a:srgbClr val="574964"/>
              </a:solidFill>
            </a:ln>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a:solidFill>
              <a:srgbClr val="574964"/>
            </a:solidFill>
          </a:ln>
          <a:effectLst/>
        </c:spPr>
        <c:marker>
          <c:spPr>
            <a:solidFill>
              <a:srgbClr val="574964"/>
            </a:solidFill>
            <a:ln>
              <a:solidFill>
                <a:srgbClr val="574964"/>
              </a:solidFill>
            </a:ln>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a:solidFill>
              <a:srgbClr val="574964"/>
            </a:solidFill>
          </a:ln>
          <a:effectLst/>
        </c:spPr>
        <c:marker>
          <c:spPr>
            <a:solidFill>
              <a:srgbClr val="574964"/>
            </a:solidFill>
            <a:ln>
              <a:solidFill>
                <a:srgbClr val="574964"/>
              </a:solidFill>
            </a:ln>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a:solidFill>
              <a:srgbClr val="574964"/>
            </a:solidFill>
          </a:ln>
          <a:effectLst/>
        </c:spPr>
        <c:marker>
          <c:symbol val="none"/>
        </c:marker>
        <c:dLbl>
          <c:idx val="0"/>
          <c:numFmt formatCode="0.00%" sourceLinked="0"/>
          <c:spPr>
            <a:noFill/>
            <a:ln>
              <a:noFill/>
            </a:ln>
            <a:effectLst>
              <a:softEdge rad="139700"/>
            </a:effectLst>
          </c:spPr>
          <c:txPr>
            <a:bodyPr wrap="square" lIns="38100" tIns="19050" rIns="38100" bIns="19050" anchor="ctr">
              <a:spAutoFit/>
            </a:bodyPr>
            <a:lstStyle/>
            <a:p>
              <a:pPr>
                <a:defRPr b="1">
                  <a:solidFill>
                    <a:srgbClr val="FF0000"/>
                  </a:solidFill>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9"/>
        <c:spPr>
          <a:solidFill>
            <a:srgbClr val="574964"/>
          </a:solidFill>
          <a:ln>
            <a:solidFill>
              <a:srgbClr val="574964"/>
            </a:solidFill>
          </a:ln>
          <a:effectLst/>
        </c:spPr>
      </c:pivotFmt>
      <c:pivotFmt>
        <c:idx val="10"/>
        <c:spPr>
          <a:solidFill>
            <a:srgbClr val="FFDAB3"/>
          </a:solidFill>
          <a:ln>
            <a:solidFill>
              <a:srgbClr val="574964"/>
            </a:solidFill>
          </a:ln>
          <a:effectLst/>
        </c:spPr>
      </c:pivotFmt>
    </c:pivotFmts>
    <c:plotArea>
      <c:layout/>
      <c:pieChart>
        <c:varyColors val="1"/>
        <c:ser>
          <c:idx val="0"/>
          <c:order val="0"/>
          <c:tx>
            <c:v>Total</c:v>
          </c:tx>
          <c:spPr>
            <a:ln>
              <a:solidFill>
                <a:srgbClr val="574964"/>
              </a:solidFill>
            </a:ln>
            <a:effectLst/>
          </c:spPr>
          <c:dPt>
            <c:idx val="0"/>
            <c:bubble3D val="0"/>
            <c:spPr>
              <a:solidFill>
                <a:srgbClr val="FFDAB3"/>
              </a:solidFill>
              <a:ln>
                <a:solidFill>
                  <a:srgbClr val="574964"/>
                </a:solidFill>
              </a:ln>
              <a:effectLst/>
            </c:spPr>
            <c:extLst>
              <c:ext xmlns:c16="http://schemas.microsoft.com/office/drawing/2014/chart" uri="{C3380CC4-5D6E-409C-BE32-E72D297353CC}">
                <c16:uniqueId val="{0000000D-238F-40E5-B285-9A7C3FD7704C}"/>
              </c:ext>
            </c:extLst>
          </c:dPt>
          <c:dPt>
            <c:idx val="1"/>
            <c:bubble3D val="0"/>
            <c:spPr>
              <a:solidFill>
                <a:srgbClr val="574964"/>
              </a:solidFill>
              <a:ln>
                <a:solidFill>
                  <a:srgbClr val="574964"/>
                </a:solidFill>
              </a:ln>
              <a:effectLst/>
            </c:spPr>
            <c:extLst>
              <c:ext xmlns:c16="http://schemas.microsoft.com/office/drawing/2014/chart" uri="{C3380CC4-5D6E-409C-BE32-E72D297353CC}">
                <c16:uniqueId val="{0000000C-238F-40E5-B285-9A7C3FD7704C}"/>
              </c:ext>
            </c:extLst>
          </c:dPt>
          <c:dLbls>
            <c:numFmt formatCode="0.00%" sourceLinked="0"/>
            <c:spPr>
              <a:noFill/>
              <a:ln>
                <a:noFill/>
              </a:ln>
              <a:effectLst>
                <a:softEdge rad="139700"/>
              </a:effectLst>
            </c:spPr>
            <c:txPr>
              <a:bodyPr wrap="square" lIns="38100" tIns="19050" rIns="38100" bIns="19050" anchor="ctr">
                <a:spAutoFit/>
              </a:bodyPr>
              <a:lstStyle/>
              <a:p>
                <a:pPr>
                  <a:defRPr b="1">
                    <a:solidFill>
                      <a:srgbClr val="FF0000"/>
                    </a:solidFill>
                  </a:defRPr>
                </a:pPr>
                <a:endParaRPr lang="en-US"/>
              </a:p>
            </c:txPr>
            <c:dLblPos val="ctr"/>
            <c:showLegendKey val="0"/>
            <c:showVal val="0"/>
            <c:showCatName val="1"/>
            <c:showSerName val="0"/>
            <c:showPercent val="0"/>
            <c:showBubbleSize val="0"/>
            <c:showLeaderLines val="1"/>
            <c:extLst>
              <c:ext xmlns:c15="http://schemas.microsoft.com/office/drawing/2012/chart" uri="{CE6537A1-D6FC-4f65-9D91-7224C49458BB}"/>
            </c:extLst>
          </c:dLbls>
          <c:cat>
            <c:strLit>
              <c:ptCount val="2"/>
              <c:pt idx="0">
                <c:v>2011</c:v>
              </c:pt>
              <c:pt idx="1">
                <c:v>2012</c:v>
              </c:pt>
            </c:strLit>
          </c:cat>
          <c:val>
            <c:numLit>
              <c:formatCode>General</c:formatCode>
              <c:ptCount val="2"/>
              <c:pt idx="0">
                <c:v>3133.8250000000003</c:v>
              </c:pt>
              <c:pt idx="1">
                <c:v>3734.3270000000002</c:v>
              </c:pt>
            </c:numLit>
          </c:val>
          <c:extLst>
            <c:ext xmlns:c16="http://schemas.microsoft.com/office/drawing/2014/chart" uri="{C3380CC4-5D6E-409C-BE32-E72D297353CC}">
              <c16:uniqueId val="{0000000B-238F-40E5-B285-9A7C3FD7704C}"/>
            </c:ext>
          </c:extLst>
        </c:ser>
        <c:dLbls>
          <c:showLegendKey val="0"/>
          <c:showVal val="0"/>
          <c:showCatName val="1"/>
          <c:showSerName val="0"/>
          <c:showPercent val="0"/>
          <c:showBubbleSize val="0"/>
          <c:showLeaderLines val="1"/>
        </c:dLbls>
        <c:firstSliceAng val="0"/>
      </c:pieChart>
      <c:spPr>
        <a:solidFill>
          <a:srgbClr val="C8AAAA"/>
        </a:solidFill>
      </c:spPr>
    </c:plotArea>
    <c:plotVisOnly val="1"/>
    <c:dispBlanksAs val="gap"/>
    <c:showDLblsOverMax val="0"/>
    <c:extLst/>
  </c:chart>
  <c:spPr>
    <a:solidFill>
      <a:srgbClr val="C8AAAA"/>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[Car_sales Project.xlsx]pivot table!Top_resale_gainer</c:name>
    <c:fmtId val="32"/>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Top 10 Resale Value Gainer based</a:t>
            </a:r>
            <a:r>
              <a:rPr lang="en-US" b="1" baseline="0"/>
              <a:t> on loss</a:t>
            </a:r>
            <a:endParaRPr lang="en-US"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574964"/>
          </a:solidFill>
          <a:ln>
            <a:noFill/>
          </a:ln>
          <a:effectLst/>
        </c:spPr>
        <c:marker>
          <c:symbol val="none"/>
        </c:marker>
        <c:dLbl>
          <c:idx val="0"/>
          <c:delete val="1"/>
          <c:extLst>
            <c:ext xmlns:c15="http://schemas.microsoft.com/office/drawing/2012/chart" uri="{CE6537A1-D6FC-4f65-9D91-7224C49458BB}"/>
          </c:extLst>
        </c:dLbl>
      </c:pivotFmt>
      <c:pivotFmt>
        <c:idx val="5"/>
        <c:spPr>
          <a:ln>
            <a:solidFill>
              <a:srgbClr val="574964"/>
            </a:solidFill>
          </a:ln>
          <a:effectLst/>
        </c:spPr>
        <c:marker>
          <c:spPr>
            <a:solidFill>
              <a:srgbClr val="574964"/>
            </a:solidFill>
            <a:ln>
              <a:solidFill>
                <a:srgbClr val="574964"/>
              </a:solidFill>
            </a:ln>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a:solidFill>
              <a:srgbClr val="574964"/>
            </a:solidFill>
          </a:ln>
          <a:effectLst/>
        </c:spPr>
        <c:marker>
          <c:spPr>
            <a:solidFill>
              <a:srgbClr val="574964"/>
            </a:solidFill>
            <a:ln>
              <a:solidFill>
                <a:srgbClr val="574964"/>
              </a:solidFill>
            </a:ln>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a:solidFill>
              <a:srgbClr val="574964"/>
            </a:solidFill>
          </a:ln>
          <a:effectLst/>
        </c:spPr>
        <c:marker>
          <c:spPr>
            <a:solidFill>
              <a:srgbClr val="574964"/>
            </a:solidFill>
            <a:ln>
              <a:solidFill>
                <a:srgbClr val="574964"/>
              </a:solidFill>
            </a:ln>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74964"/>
          </a:solidFill>
          <a:ln>
            <a:solidFill>
              <a:srgbClr val="574964"/>
            </a:solid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table'!$B$20</c:f>
              <c:strCache>
                <c:ptCount val="1"/>
                <c:pt idx="0">
                  <c:v>Total</c:v>
                </c:pt>
              </c:strCache>
            </c:strRef>
          </c:tx>
          <c:spPr>
            <a:solidFill>
              <a:srgbClr val="574964"/>
            </a:solidFill>
            <a:ln>
              <a:solidFill>
                <a:srgbClr val="574964"/>
              </a:solidFill>
            </a:ln>
            <a:effectLst/>
          </c:spPr>
          <c:invertIfNegative val="0"/>
          <c:cat>
            <c:strRef>
              <c:f>'pivot table'!$A$21:$A$30</c:f>
              <c:strCache>
                <c:ptCount val="10"/>
                <c:pt idx="0">
                  <c:v>528i</c:v>
                </c:pt>
                <c:pt idx="1">
                  <c:v>A4</c:v>
                </c:pt>
                <c:pt idx="2">
                  <c:v>Accord</c:v>
                </c:pt>
                <c:pt idx="3">
                  <c:v>Boxter</c:v>
                </c:pt>
                <c:pt idx="4">
                  <c:v>Celica</c:v>
                </c:pt>
                <c:pt idx="5">
                  <c:v>Cougar</c:v>
                </c:pt>
                <c:pt idx="6">
                  <c:v>SC</c:v>
                </c:pt>
                <c:pt idx="7">
                  <c:v>SL</c:v>
                </c:pt>
                <c:pt idx="8">
                  <c:v>Tacoma</c:v>
                </c:pt>
                <c:pt idx="9">
                  <c:v>Wrangler</c:v>
                </c:pt>
              </c:strCache>
            </c:strRef>
          </c:cat>
          <c:val>
            <c:numRef>
              <c:f>'pivot table'!$B$21:$B$30</c:f>
              <c:numCache>
                <c:formatCode>_-[$$-409]* #,##0.00_ ;_-[$$-409]* \-#,##0.00\ ;_-[$$-409]* "-"??_ ;_-@_ </c:formatCode>
                <c:ptCount val="10"/>
                <c:pt idx="0">
                  <c:v>-2.7749999999999986</c:v>
                </c:pt>
                <c:pt idx="1">
                  <c:v>-1.7349999999999994</c:v>
                </c:pt>
                <c:pt idx="2">
                  <c:v>-2.1399999999999988</c:v>
                </c:pt>
                <c:pt idx="3">
                  <c:v>-0.17999999999999972</c:v>
                </c:pt>
                <c:pt idx="4">
                  <c:v>-1.4299999999999997</c:v>
                </c:pt>
                <c:pt idx="5">
                  <c:v>-2.6499999999999986</c:v>
                </c:pt>
                <c:pt idx="6">
                  <c:v>-1.9450000000000003</c:v>
                </c:pt>
                <c:pt idx="7">
                  <c:v>-1.4850000000000012</c:v>
                </c:pt>
                <c:pt idx="8">
                  <c:v>-1.9530000000000012</c:v>
                </c:pt>
                <c:pt idx="9">
                  <c:v>-0.98500000000000121</c:v>
                </c:pt>
              </c:numCache>
            </c:numRef>
          </c:val>
          <c:extLst>
            <c:ext xmlns:c16="http://schemas.microsoft.com/office/drawing/2014/chart" uri="{C3380CC4-5D6E-409C-BE32-E72D297353CC}">
              <c16:uniqueId val="{00000004-CABE-428E-AEE9-1A414E81C14B}"/>
            </c:ext>
          </c:extLst>
        </c:ser>
        <c:dLbls>
          <c:showLegendKey val="0"/>
          <c:showVal val="0"/>
          <c:showCatName val="0"/>
          <c:showSerName val="0"/>
          <c:showPercent val="0"/>
          <c:showBubbleSize val="0"/>
        </c:dLbls>
        <c:gapWidth val="150"/>
        <c:overlap val="100"/>
        <c:axId val="1190163344"/>
        <c:axId val="1190163824"/>
      </c:barChart>
      <c:catAx>
        <c:axId val="1190163344"/>
        <c:scaling>
          <c:orientation val="minMax"/>
        </c:scaling>
        <c:delete val="0"/>
        <c:axPos val="t"/>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90163824"/>
        <c:crosses val="autoZero"/>
        <c:auto val="1"/>
        <c:lblAlgn val="ctr"/>
        <c:lblOffset val="100"/>
        <c:noMultiLvlLbl val="0"/>
      </c:catAx>
      <c:valAx>
        <c:axId val="1190163824"/>
        <c:scaling>
          <c:orientation val="maxMin"/>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190163344"/>
        <c:crosses val="autoZero"/>
        <c:crossBetween val="between"/>
      </c:valAx>
      <c:spPr>
        <a:solidFill>
          <a:srgbClr val="C8AAAA"/>
        </a:solidFill>
      </c:spPr>
    </c:plotArea>
    <c:plotVisOnly val="1"/>
    <c:dispBlanksAs val="gap"/>
    <c:showDLblsOverMax val="0"/>
    <c:extLst/>
  </c:chart>
  <c:spPr>
    <a:solidFill>
      <a:srgbClr val="C8AAAA"/>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593725</xdr:colOff>
      <xdr:row>4</xdr:row>
      <xdr:rowOff>131445</xdr:rowOff>
    </xdr:from>
    <xdr:to>
      <xdr:col>10</xdr:col>
      <xdr:colOff>288925</xdr:colOff>
      <xdr:row>19</xdr:row>
      <xdr:rowOff>131445</xdr:rowOff>
    </xdr:to>
    <xdr:graphicFrame macro="">
      <xdr:nvGraphicFramePr>
        <xdr:cNvPr id="2" name="Chart 1">
          <a:extLst>
            <a:ext uri="{FF2B5EF4-FFF2-40B4-BE49-F238E27FC236}">
              <a16:creationId xmlns:a16="http://schemas.microsoft.com/office/drawing/2014/main" id="{60AB3334-A302-4019-8A2D-23BAF0583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380999</xdr:colOff>
      <xdr:row>4</xdr:row>
      <xdr:rowOff>140758</xdr:rowOff>
    </xdr:from>
    <xdr:to>
      <xdr:col>18</xdr:col>
      <xdr:colOff>76199</xdr:colOff>
      <xdr:row>19</xdr:row>
      <xdr:rowOff>140758</xdr:rowOff>
    </xdr:to>
    <xdr:graphicFrame macro="">
      <xdr:nvGraphicFramePr>
        <xdr:cNvPr id="3" name="Chart 2">
          <a:extLst>
            <a:ext uri="{FF2B5EF4-FFF2-40B4-BE49-F238E27FC236}">
              <a16:creationId xmlns:a16="http://schemas.microsoft.com/office/drawing/2014/main" id="{B50F96EE-FDFE-4FE9-92D5-D2D3934C1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363009</xdr:colOff>
      <xdr:row>20</xdr:row>
      <xdr:rowOff>8467</xdr:rowOff>
    </xdr:from>
    <xdr:to>
      <xdr:col>18</xdr:col>
      <xdr:colOff>58209</xdr:colOff>
      <xdr:row>35</xdr:row>
      <xdr:rowOff>50801</xdr:rowOff>
    </xdr:to>
    <xdr:graphicFrame macro="">
      <xdr:nvGraphicFramePr>
        <xdr:cNvPr id="5" name="Chart 4">
          <a:extLst>
            <a:ext uri="{FF2B5EF4-FFF2-40B4-BE49-F238E27FC236}">
              <a16:creationId xmlns:a16="http://schemas.microsoft.com/office/drawing/2014/main" id="{913492A9-332C-4118-9774-B7E570FAF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160866</xdr:colOff>
      <xdr:row>4</xdr:row>
      <xdr:rowOff>138642</xdr:rowOff>
    </xdr:from>
    <xdr:to>
      <xdr:col>25</xdr:col>
      <xdr:colOff>406400</xdr:colOff>
      <xdr:row>19</xdr:row>
      <xdr:rowOff>138642</xdr:rowOff>
    </xdr:to>
    <xdr:graphicFrame macro="">
      <xdr:nvGraphicFramePr>
        <xdr:cNvPr id="6" name="Chart 5">
          <a:extLst>
            <a:ext uri="{FF2B5EF4-FFF2-40B4-BE49-F238E27FC236}">
              <a16:creationId xmlns:a16="http://schemas.microsoft.com/office/drawing/2014/main" id="{70B8D951-622A-48F2-A279-013C08F46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161925</xdr:colOff>
      <xdr:row>20</xdr:row>
      <xdr:rowOff>25399</xdr:rowOff>
    </xdr:from>
    <xdr:to>
      <xdr:col>25</xdr:col>
      <xdr:colOff>423332</xdr:colOff>
      <xdr:row>35</xdr:row>
      <xdr:rowOff>33867</xdr:rowOff>
    </xdr:to>
    <xdr:graphicFrame macro="">
      <xdr:nvGraphicFramePr>
        <xdr:cNvPr id="10" name="Chart 6">
          <a:extLst>
            <a:ext uri="{FF2B5EF4-FFF2-40B4-BE49-F238E27FC236}">
              <a16:creationId xmlns:a16="http://schemas.microsoft.com/office/drawing/2014/main" id="{1F95F368-8E7D-45C6-9937-6E763A0C8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75563</xdr:colOff>
      <xdr:row>4</xdr:row>
      <xdr:rowOff>173566</xdr:rowOff>
    </xdr:from>
    <xdr:to>
      <xdr:col>2</xdr:col>
      <xdr:colOff>516465</xdr:colOff>
      <xdr:row>10</xdr:row>
      <xdr:rowOff>12698</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2DCDE640-65B1-4FCA-BA57-BF47D46BDCF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5563" y="918633"/>
              <a:ext cx="1660102" cy="9567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83185</xdr:colOff>
      <xdr:row>10</xdr:row>
      <xdr:rowOff>76200</xdr:rowOff>
    </xdr:from>
    <xdr:to>
      <xdr:col>2</xdr:col>
      <xdr:colOff>499533</xdr:colOff>
      <xdr:row>29</xdr:row>
      <xdr:rowOff>76200</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8A7AC6E2-31E3-476D-B8A8-5A36A5D27AB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3185" y="1938867"/>
              <a:ext cx="1635548" cy="3539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584199</xdr:colOff>
      <xdr:row>20</xdr:row>
      <xdr:rowOff>8466</xdr:rowOff>
    </xdr:from>
    <xdr:to>
      <xdr:col>10</xdr:col>
      <xdr:colOff>279399</xdr:colOff>
      <xdr:row>35</xdr:row>
      <xdr:rowOff>33867</xdr:rowOff>
    </xdr:to>
    <xdr:graphicFrame macro="">
      <xdr:nvGraphicFramePr>
        <xdr:cNvPr id="7" name="Chart 6">
          <a:extLst>
            <a:ext uri="{FF2B5EF4-FFF2-40B4-BE49-F238E27FC236}">
              <a16:creationId xmlns:a16="http://schemas.microsoft.com/office/drawing/2014/main" id="{D75348C3-3836-48F1-98FC-3F26D0FF4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287867</xdr:colOff>
      <xdr:row>0</xdr:row>
      <xdr:rowOff>110066</xdr:rowOff>
    </xdr:from>
    <xdr:to>
      <xdr:col>15</xdr:col>
      <xdr:colOff>355600</xdr:colOff>
      <xdr:row>4</xdr:row>
      <xdr:rowOff>93132</xdr:rowOff>
    </xdr:to>
    <xdr:sp macro="" textlink="">
      <xdr:nvSpPr>
        <xdr:cNvPr id="18" name="Rectangle: Rounded Corners 17">
          <a:extLst>
            <a:ext uri="{FF2B5EF4-FFF2-40B4-BE49-F238E27FC236}">
              <a16:creationId xmlns:a16="http://schemas.microsoft.com/office/drawing/2014/main" id="{F32C585C-C579-7053-A2A7-04E85110C330}"/>
            </a:ext>
          </a:extLst>
        </xdr:cNvPr>
        <xdr:cNvSpPr/>
      </xdr:nvSpPr>
      <xdr:spPr>
        <a:xfrm>
          <a:off x="6383867" y="110066"/>
          <a:ext cx="3115733" cy="728133"/>
        </a:xfrm>
        <a:prstGeom prst="roundRect">
          <a:avLst/>
        </a:prstGeom>
        <a:solidFill>
          <a:srgbClr val="C8AAA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chemeClr val="tx1"/>
              </a:solidFill>
            </a:rPr>
            <a:t>6868.152</a:t>
          </a:r>
        </a:p>
        <a:p>
          <a:pPr algn="ctr"/>
          <a:r>
            <a:rPr lang="en-IN" sz="1600" b="1" kern="1200">
              <a:solidFill>
                <a:schemeClr val="tx1"/>
              </a:solidFill>
            </a:rPr>
            <a:t>Total</a:t>
          </a:r>
          <a:r>
            <a:rPr lang="en-IN" sz="1600" b="1" kern="1200" baseline="0">
              <a:solidFill>
                <a:schemeClr val="tx1"/>
              </a:solidFill>
            </a:rPr>
            <a:t> Car Sales</a:t>
          </a:r>
          <a:endParaRPr lang="en-IN" sz="1400" b="1" kern="1200">
            <a:solidFill>
              <a:schemeClr val="tx1"/>
            </a:solidFill>
          </a:endParaRPr>
        </a:p>
      </xdr:txBody>
    </xdr:sp>
    <xdr:clientData/>
  </xdr:twoCellAnchor>
  <xdr:twoCellAnchor>
    <xdr:from>
      <xdr:col>15</xdr:col>
      <xdr:colOff>414866</xdr:colOff>
      <xdr:row>0</xdr:row>
      <xdr:rowOff>93133</xdr:rowOff>
    </xdr:from>
    <xdr:to>
      <xdr:col>20</xdr:col>
      <xdr:colOff>533401</xdr:colOff>
      <xdr:row>4</xdr:row>
      <xdr:rowOff>76199</xdr:rowOff>
    </xdr:to>
    <xdr:sp macro="" textlink="">
      <xdr:nvSpPr>
        <xdr:cNvPr id="19" name="Rectangle: Rounded Corners 18">
          <a:extLst>
            <a:ext uri="{FF2B5EF4-FFF2-40B4-BE49-F238E27FC236}">
              <a16:creationId xmlns:a16="http://schemas.microsoft.com/office/drawing/2014/main" id="{885E66E0-8956-4DE0-AF6C-3FAEF24EDBCB}"/>
            </a:ext>
          </a:extLst>
        </xdr:cNvPr>
        <xdr:cNvSpPr/>
      </xdr:nvSpPr>
      <xdr:spPr>
        <a:xfrm>
          <a:off x="9558866" y="93133"/>
          <a:ext cx="3166535" cy="728133"/>
        </a:xfrm>
        <a:prstGeom prst="roundRect">
          <a:avLst/>
        </a:prstGeom>
        <a:solidFill>
          <a:srgbClr val="C8AAA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chemeClr val="tx1"/>
              </a:solidFill>
            </a:rPr>
            <a:t>$</a:t>
          </a:r>
          <a:r>
            <a:rPr lang="en-IN" sz="1600" b="1" kern="1200" baseline="0">
              <a:solidFill>
                <a:schemeClr val="tx1"/>
              </a:solidFill>
            </a:rPr>
            <a:t>      </a:t>
          </a:r>
          <a:r>
            <a:rPr lang="en-IN" sz="1600" b="1" kern="1200">
              <a:solidFill>
                <a:schemeClr val="tx1"/>
              </a:solidFill>
            </a:rPr>
            <a:t>2988.36</a:t>
          </a:r>
        </a:p>
        <a:p>
          <a:pPr algn="ctr"/>
          <a:r>
            <a:rPr lang="en-IN" sz="1600" b="1" kern="1200">
              <a:solidFill>
                <a:schemeClr val="tx1"/>
              </a:solidFill>
            </a:rPr>
            <a:t>Total</a:t>
          </a:r>
          <a:r>
            <a:rPr lang="en-IN" sz="1600" b="1" kern="1200" baseline="0">
              <a:solidFill>
                <a:schemeClr val="tx1"/>
              </a:solidFill>
            </a:rPr>
            <a:t> Money spent over Two years</a:t>
          </a:r>
          <a:endParaRPr lang="en-IN" sz="1600" b="1" kern="1200">
            <a:solidFill>
              <a:schemeClr val="tx1"/>
            </a:solidFill>
          </a:endParaRPr>
        </a:p>
      </xdr:txBody>
    </xdr:sp>
    <xdr:clientData/>
  </xdr:twoCellAnchor>
  <xdr:twoCellAnchor>
    <xdr:from>
      <xdr:col>20</xdr:col>
      <xdr:colOff>592667</xdr:colOff>
      <xdr:row>0</xdr:row>
      <xdr:rowOff>93133</xdr:rowOff>
    </xdr:from>
    <xdr:to>
      <xdr:col>25</xdr:col>
      <xdr:colOff>355600</xdr:colOff>
      <xdr:row>4</xdr:row>
      <xdr:rowOff>76199</xdr:rowOff>
    </xdr:to>
    <xdr:sp macro="" textlink="">
      <xdr:nvSpPr>
        <xdr:cNvPr id="21" name="Rectangle: Rounded Corners 20">
          <a:extLst>
            <a:ext uri="{FF2B5EF4-FFF2-40B4-BE49-F238E27FC236}">
              <a16:creationId xmlns:a16="http://schemas.microsoft.com/office/drawing/2014/main" id="{F22D125E-C301-445D-9D7E-416EBC4160D9}"/>
            </a:ext>
          </a:extLst>
        </xdr:cNvPr>
        <xdr:cNvSpPr/>
      </xdr:nvSpPr>
      <xdr:spPr>
        <a:xfrm>
          <a:off x="12784667" y="93133"/>
          <a:ext cx="2810933" cy="728133"/>
        </a:xfrm>
        <a:prstGeom prst="roundRect">
          <a:avLst/>
        </a:prstGeom>
        <a:solidFill>
          <a:srgbClr val="C8AAA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kern="1200">
              <a:solidFill>
                <a:schemeClr val="tx1"/>
              </a:solidFill>
            </a:rPr>
            <a:t>All</a:t>
          </a:r>
          <a:r>
            <a:rPr lang="en-IN" sz="1600" b="1" kern="1200" baseline="0">
              <a:solidFill>
                <a:schemeClr val="tx1"/>
              </a:solidFill>
            </a:rPr>
            <a:t> The values are in Thousands</a:t>
          </a:r>
          <a:endParaRPr lang="en-IN" sz="1600" b="1" kern="1200">
            <a:solidFill>
              <a:schemeClr val="tx1"/>
            </a:solidFill>
          </a:endParaRPr>
        </a:p>
      </xdr:txBody>
    </xdr:sp>
    <xdr:clientData/>
  </xdr:twoCellAnchor>
  <xdr:twoCellAnchor>
    <xdr:from>
      <xdr:col>0</xdr:col>
      <xdr:colOff>143934</xdr:colOff>
      <xdr:row>0</xdr:row>
      <xdr:rowOff>110067</xdr:rowOff>
    </xdr:from>
    <xdr:to>
      <xdr:col>10</xdr:col>
      <xdr:colOff>186268</xdr:colOff>
      <xdr:row>4</xdr:row>
      <xdr:rowOff>93133</xdr:rowOff>
    </xdr:to>
    <xdr:sp macro="" textlink="">
      <xdr:nvSpPr>
        <xdr:cNvPr id="22" name="Rectangle: Rounded Corners 21">
          <a:extLst>
            <a:ext uri="{FF2B5EF4-FFF2-40B4-BE49-F238E27FC236}">
              <a16:creationId xmlns:a16="http://schemas.microsoft.com/office/drawing/2014/main" id="{D429C3F6-6C44-4BD0-8EEF-F3B354FD8F8C}"/>
            </a:ext>
          </a:extLst>
        </xdr:cNvPr>
        <xdr:cNvSpPr/>
      </xdr:nvSpPr>
      <xdr:spPr>
        <a:xfrm>
          <a:off x="143934" y="110067"/>
          <a:ext cx="6138334" cy="728133"/>
        </a:xfrm>
        <a:prstGeom prst="roundRect">
          <a:avLst/>
        </a:prstGeom>
        <a:solidFill>
          <a:srgbClr val="C8AAA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b="1" kern="1200">
              <a:solidFill>
                <a:schemeClr val="tx1"/>
              </a:solidFill>
            </a:rPr>
            <a:t>Car Sales Dashboard Year 2011-12</a:t>
          </a:r>
        </a:p>
      </xdr:txBody>
    </xdr:sp>
    <xdr:clientData/>
  </xdr:twoCellAnchor>
  <xdr:twoCellAnchor editAs="oneCell">
    <xdr:from>
      <xdr:col>8</xdr:col>
      <xdr:colOff>423332</xdr:colOff>
      <xdr:row>0</xdr:row>
      <xdr:rowOff>33867</xdr:rowOff>
    </xdr:from>
    <xdr:to>
      <xdr:col>10</xdr:col>
      <xdr:colOff>118532</xdr:colOff>
      <xdr:row>5</xdr:row>
      <xdr:rowOff>16934</xdr:rowOff>
    </xdr:to>
    <xdr:pic>
      <xdr:nvPicPr>
        <xdr:cNvPr id="24" name="Graphic 23" descr="Car with solid fill">
          <a:extLst>
            <a:ext uri="{FF2B5EF4-FFF2-40B4-BE49-F238E27FC236}">
              <a16:creationId xmlns:a16="http://schemas.microsoft.com/office/drawing/2014/main" id="{D11B0AAD-BD06-9C17-ECA8-A4D5664C755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300132" y="33867"/>
          <a:ext cx="914400" cy="9144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ir sama" refreshedDate="45683.032453125001" createdVersion="8" refreshedVersion="8" minRefreshableVersion="3" recordCount="115" xr:uid="{B275837F-4EFE-443A-BED3-71E042BE88FD}">
  <cacheSource type="worksheet">
    <worksheetSource ref="A1:N116" sheet="Car_sales"/>
  </cacheSource>
  <cacheFields count="14">
    <cacheField name="Manufacturer" numFmtId="0">
      <sharedItems count="26">
        <s v="Acura"/>
        <s v="Audi"/>
        <s v="BMW"/>
        <s v="Buick"/>
        <s v="Cadillac"/>
        <s v="Chevrolet"/>
        <s v="Chrysler"/>
        <s v="Dodge"/>
        <s v="Ford"/>
        <s v="Honda"/>
        <s v="Hyundai"/>
        <s v="Infiniti"/>
        <s v="Jeep"/>
        <s v="Lexus"/>
        <s v="Lincoln"/>
        <s v="Mitsubishi"/>
        <s v="Mercury"/>
        <s v="Mercedes-B"/>
        <s v="Nissan"/>
        <s v="Oldsmobile"/>
        <s v="Plymouth"/>
        <s v="Pontiac"/>
        <s v="Porsche"/>
        <s v="Saturn"/>
        <s v="Toyota"/>
        <s v="Volkswagen"/>
      </sharedItems>
    </cacheField>
    <cacheField name="Model" numFmtId="0">
      <sharedItems count="114">
        <s v="Integra"/>
        <s v="TL"/>
        <s v="RL"/>
        <s v="A4"/>
        <s v="A6"/>
        <s v="A8"/>
        <s v="328i"/>
        <s v="528i"/>
        <s v="Century"/>
        <s v="Regal"/>
        <s v="Park Avenue"/>
        <s v="LeSabre"/>
        <s v="DeVille"/>
        <s v="Eldorado"/>
        <s v="Catera"/>
        <s v="Cavalier"/>
        <s v="Malibu"/>
        <s v="Lumina"/>
        <s v="Monte Carlo"/>
        <s v="Camaro"/>
        <s v="Corvette"/>
        <s v="Prizm"/>
        <s v="Metro"/>
        <s v="Sebring Coupe"/>
        <s v="Sebring Conv."/>
        <s v="Concorde"/>
        <s v="Cirrus"/>
        <s v="LHS"/>
        <s v="Neon"/>
        <s v="Avenger"/>
        <s v="Stratus"/>
        <s v="Viper"/>
        <s v="Ram Pickup"/>
        <s v="Ram Wagon"/>
        <s v="Ram Van"/>
        <s v="Dakota"/>
        <s v="Caravan"/>
        <s v="Escort"/>
        <s v="Mustang"/>
        <s v="Contour"/>
        <s v="Taurus"/>
        <s v="Crown Victoria"/>
        <s v="Explorer"/>
        <s v="Windstar"/>
        <s v="Expedition"/>
        <s v="Ranger"/>
        <s v="F-Series"/>
        <s v="Civic"/>
        <s v="Accord"/>
        <s v="CR-V"/>
        <s v="Passport"/>
        <s v="Odyssey"/>
        <s v="Accent"/>
        <s v="Elantra"/>
        <s v="Sonata"/>
        <s v="I30"/>
        <s v="Wrangler"/>
        <s v="Cherokee"/>
        <s v="Grand Cherokee"/>
        <s v="ES300"/>
        <s v="GS300"/>
        <s v="LS400"/>
        <s v="Continental"/>
        <s v="Town car"/>
        <s v="Mirage"/>
        <s v="Eclipse"/>
        <s v="Galant"/>
        <s v="Diamante"/>
        <s v="3000GT"/>
        <s v="Montero"/>
        <s v="Montero Sport"/>
        <s v="Mystique"/>
        <s v="Cougar"/>
        <s v="Sable"/>
        <s v="Grand Marquis"/>
        <s v="C-Class"/>
        <s v="E-Class"/>
        <s v="S-Class"/>
        <s v="SL-Class"/>
        <s v="Sentra"/>
        <s v="Altima"/>
        <s v="Maxima"/>
        <s v="Quest"/>
        <s v="Pathfinder"/>
        <s v="Cutlass"/>
        <s v="Aurora"/>
        <s v="Bravada"/>
        <s v="Silhouette"/>
        <s v="Breeze"/>
        <s v="Voyager"/>
        <s v="Sunfire"/>
        <s v="Grand Am"/>
        <s v="Firebird"/>
        <s v="Grand Prix"/>
        <s v="Bonneville"/>
        <s v="Boxter"/>
        <s v="Carrera Coupe"/>
        <s v="Carrera Cabrio"/>
        <s v="SL"/>
        <s v="SC"/>
        <s v="SW"/>
        <s v="Corolla"/>
        <s v="Camry"/>
        <s v="Avalon"/>
        <s v="Celica"/>
        <s v="Tacoma"/>
        <s v="RAV4"/>
        <s v="4Runner"/>
        <s v="Land Cruiser"/>
        <s v="Golf"/>
        <s v="Jetta"/>
        <s v="Passat"/>
        <s v="Cabrio"/>
        <s v="GTI"/>
      </sharedItems>
    </cacheField>
    <cacheField name="Sales_in_thousands" numFmtId="0">
      <sharedItems containsSemiMixedTypes="0" containsString="0" containsNumber="1" minValue="0.11" maxValue="540.56100000000004"/>
    </cacheField>
    <cacheField name="Price_in_thousands" numFmtId="164">
      <sharedItems containsSemiMixedTypes="0" containsString="0" containsNumber="1" minValue="9.2349999999999994" maxValue="82.6"/>
    </cacheField>
    <cacheField name="__year_resale_value" numFmtId="164">
      <sharedItems containsSemiMixedTypes="0" containsString="0" containsNumber="1" minValue="5.16" maxValue="67.55"/>
    </cacheField>
    <cacheField name="money_after_resale" numFmtId="164">
      <sharedItems containsSemiMixedTypes="0" containsString="0" containsNumber="1" minValue="-23.999999999999993" maxValue="-0.17999999999999972"/>
    </cacheField>
    <cacheField name="Engine_size" numFmtId="0">
      <sharedItems containsSemiMixedTypes="0" containsString="0" containsNumber="1" minValue="1" maxValue="8"/>
    </cacheField>
    <cacheField name="Horsepower" numFmtId="0">
      <sharedItems containsSemiMixedTypes="0" containsString="0" containsNumber="1" containsInteger="1" minValue="55" maxValue="450"/>
    </cacheField>
    <cacheField name="Fuel_capacity" numFmtId="0">
      <sharedItems containsSemiMixedTypes="0" containsString="0" containsNumber="1" minValue="10.3" maxValue="32"/>
    </cacheField>
    <cacheField name="Fuel_efficiency" numFmtId="0">
      <sharedItems containsSemiMixedTypes="0" containsString="0" containsNumber="1" containsInteger="1" minValue="15" maxValue="45"/>
    </cacheField>
    <cacheField name="Latest_Launch" numFmtId="14">
      <sharedItems containsSemiMixedTypes="0" containsNonDate="0" containsDate="1" containsString="0" minDate="2011-01-04T00:00:00" maxDate="2012-12-30T00:00:00"/>
    </cacheField>
    <cacheField name="Month" numFmtId="14">
      <sharedItems count="12">
        <s v="Feb"/>
        <s v="Mar"/>
        <s v="Oct"/>
        <s v="Aug"/>
        <s v="Sep"/>
        <s v="Jan"/>
        <s v="Apr"/>
        <s v="Nov"/>
        <s v="Jul"/>
        <s v="May"/>
        <s v="Dec"/>
        <s v="Jun"/>
      </sharedItems>
    </cacheField>
    <cacheField name="Year" numFmtId="14">
      <sharedItems count="2">
        <s v="2012"/>
        <s v="2011"/>
      </sharedItems>
    </cacheField>
    <cacheField name="Power_perf_factor" numFmtId="0">
      <sharedItems containsSemiMixedTypes="0" containsString="0" containsNumber="1" minValue="23.276272330000001" maxValue="188.14432300000001"/>
    </cacheField>
  </cacheFields>
  <extLst>
    <ext xmlns:x14="http://schemas.microsoft.com/office/spreadsheetml/2009/9/main" uri="{725AE2AE-9491-48be-B2B4-4EB974FC3084}">
      <x14:pivotCacheDefinition pivotCacheId="15997016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ir sama" refreshedDate="45683.034043402775" backgroundQuery="1" createdVersion="8" refreshedVersion="8" minRefreshableVersion="3" recordCount="0" supportSubquery="1" supportAdvancedDrill="1" xr:uid="{70B200F4-38CC-46AF-A1D5-FF3374EFB3BA}">
  <cacheSource type="external" connectionId="1"/>
  <cacheFields count="1">
    <cacheField name="[Measures].[Total Car Sales]" caption="Total Car Sales" numFmtId="0" hierarchy="28" level="32767"/>
  </cacheFields>
  <cacheHierarchies count="33">
    <cacheHierarchy uniqueName="[Range].[Manufacturer]" caption="Manufacturer" attribute="1" defaultMemberUniqueName="[Range].[Manufacturer].[All]" allUniqueName="[Range].[Manufacturer].[All]" dimensionUniqueName="[Range]" displayFolder="" count="0" memberValueDatatype="130" unbalanced="0"/>
    <cacheHierarchy uniqueName="[Range].[Model]" caption="Model" attribute="1" defaultMemberUniqueName="[Range].[Model].[All]" allUniqueName="[Range].[Model].[All]" dimensionUniqueName="[Range]" displayFolder="" count="0" memberValueDatatype="130" unbalanced="0"/>
    <cacheHierarchy uniqueName="[Range].[Sales_in_thousands]" caption="Sales_in_thousands" attribute="1" defaultMemberUniqueName="[Range].[Sales_in_thousands].[All]" allUniqueName="[Range].[Sales_in_thousands].[All]" dimensionUniqueName="[Range]" displayFolder="" count="0" memberValueDatatype="5" unbalanced="0"/>
    <cacheHierarchy uniqueName="[Range].[Price_in_thousands]" caption="Price_in_thousands" attribute="1" defaultMemberUniqueName="[Range].[Price_in_thousands].[All]" allUniqueName="[Range].[Price_in_thousands].[All]" dimensionUniqueName="[Range]" displayFolder="" count="0" memberValueDatatype="5" unbalanced="0"/>
    <cacheHierarchy uniqueName="[Range].[__year_resale_value]" caption="__year_resale_value" attribute="1" defaultMemberUniqueName="[Range].[__year_resale_value].[All]" allUniqueName="[Range].[__year_resale_value].[All]" dimensionUniqueName="[Range]" displayFolder="" count="0" memberValueDatatype="5" unbalanced="0"/>
    <cacheHierarchy uniqueName="[Range].[money_after_resale]" caption="money_after_resale" attribute="1" defaultMemberUniqueName="[Range].[money_after_resale].[All]" allUniqueName="[Range].[money_after_resale].[All]" dimensionUniqueName="[Range]" displayFolder="" count="0" memberValueDatatype="5" unbalanced="0"/>
    <cacheHierarchy uniqueName="[Range].[Engine_size]" caption="Engine_size" attribute="1" defaultMemberUniqueName="[Range].[Engine_size].[All]" allUniqueName="[Range].[Engine_size].[All]" dimensionUniqueName="[Range]" displayFolder="" count="0" memberValueDatatype="5" unbalanced="0"/>
    <cacheHierarchy uniqueName="[Range].[Horsepower]" caption="Horsepower" attribute="1" defaultMemberUniqueName="[Range].[Horsepower].[All]" allUniqueName="[Range].[Horsepower].[All]" dimensionUniqueName="[Range]" displayFolder="" count="0" memberValueDatatype="20" unbalanced="0"/>
    <cacheHierarchy uniqueName="[Range].[Fuel_capacity]" caption="Fuel_capacity" attribute="1" defaultMemberUniqueName="[Range].[Fuel_capacity].[All]" allUniqueName="[Range].[Fuel_capacity].[All]" dimensionUniqueName="[Range]" displayFolder="" count="0" memberValueDatatype="5" unbalanced="0"/>
    <cacheHierarchy uniqueName="[Range].[Fuel_efficiency]" caption="Fuel_efficiency" attribute="1" defaultMemberUniqueName="[Range].[Fuel_efficiency].[All]" allUniqueName="[Range].[Fuel_efficiency].[All]" dimensionUniqueName="[Range]" displayFolder="" count="0" memberValueDatatype="20" unbalanced="0"/>
    <cacheHierarchy uniqueName="[Range].[Latest_Launch]" caption="Latest_Launch" attribute="1" time="1" defaultMemberUniqueName="[Range].[Latest_Launch].[All]" allUniqueName="[Range].[Latest_Launch].[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Power_perf_factor]" caption="Power_perf_factor" attribute="1" defaultMemberUniqueName="[Range].[Power_perf_factor].[All]" allUniqueName="[Range].[Power_perf_factor].[All]" dimensionUniqueName="[Range]" displayFolder="" count="0" memberValueDatatype="5" unbalanced="0"/>
    <cacheHierarchy uniqueName="[Table1].[Manufacturer]" caption="Manufacturer" attribute="1" defaultMemberUniqueName="[Table1].[Manufacturer].[All]" allUniqueName="[Table1].[Manufacturer].[All]" dimensionUniqueName="[Table1]" displayFolder="" count="0" memberValueDatatype="130" unbalanced="0"/>
    <cacheHierarchy uniqueName="[Table1].[Model]" caption="Model" attribute="1" defaultMemberUniqueName="[Table1].[Model].[All]" allUniqueName="[Table1].[Model].[All]" dimensionUniqueName="[Table1]" displayFolder="" count="0" memberValueDatatype="130" unbalanced="0"/>
    <cacheHierarchy uniqueName="[Table1].[Sales_in_thousands]" caption="Sales_in_thousands" attribute="1" defaultMemberUniqueName="[Table1].[Sales_in_thousands].[All]" allUniqueName="[Table1].[Sales_in_thousands].[All]" dimensionUniqueName="[Table1]" displayFolder="" count="0" memberValueDatatype="5" unbalanced="0"/>
    <cacheHierarchy uniqueName="[Table1].[Price_in_thousands]" caption="Price_in_thousands" attribute="1" defaultMemberUniqueName="[Table1].[Price_in_thousands].[All]" allUniqueName="[Table1].[Price_in_thousands].[All]" dimensionUniqueName="[Table1]" displayFolder="" count="0" memberValueDatatype="5" unbalanced="0"/>
    <cacheHierarchy uniqueName="[Table1].[__year_resale_value]" caption="__year_resale_value" attribute="1" defaultMemberUniqueName="[Table1].[__year_resale_value].[All]" allUniqueName="[Table1].[__year_resale_value].[All]" dimensionUniqueName="[Table1]" displayFolder="" count="0" memberValueDatatype="5" unbalanced="0"/>
    <cacheHierarchy uniqueName="[Table1].[money_after_resale]" caption="money_after_resale" attribute="1" defaultMemberUniqueName="[Table1].[money_after_resale].[All]" allUniqueName="[Table1].[money_after_resale].[All]" dimensionUniqueName="[Table1]" displayFolder="" count="0" memberValueDatatype="5" unbalanced="0"/>
    <cacheHierarchy uniqueName="[Table1].[Engine_size]" caption="Engine_size" attribute="1" defaultMemberUniqueName="[Table1].[Engine_size].[All]" allUniqueName="[Table1].[Engine_size].[All]" dimensionUniqueName="[Table1]" displayFolder="" count="0" memberValueDatatype="5" unbalanced="0"/>
    <cacheHierarchy uniqueName="[Table1].[Horsepower]" caption="Horsepower" attribute="1" defaultMemberUniqueName="[Table1].[Horsepower].[All]" allUniqueName="[Table1].[Horsepower].[All]" dimensionUniqueName="[Table1]" displayFolder="" count="0" memberValueDatatype="20" unbalanced="0"/>
    <cacheHierarchy uniqueName="[Table1].[Fuel_capacity]" caption="Fuel_capacity" attribute="1" defaultMemberUniqueName="[Table1].[Fuel_capacity].[All]" allUniqueName="[Table1].[Fuel_capacity].[All]" dimensionUniqueName="[Table1]" displayFolder="" count="0" memberValueDatatype="5" unbalanced="0"/>
    <cacheHierarchy uniqueName="[Table1].[Fuel_efficiency]" caption="Fuel_efficiency" attribute="1" defaultMemberUniqueName="[Table1].[Fuel_efficiency].[All]" allUniqueName="[Table1].[Fuel_efficiency].[All]" dimensionUniqueName="[Table1]" displayFolder="" count="0" memberValueDatatype="20" unbalanced="0"/>
    <cacheHierarchy uniqueName="[Table1].[Latest_Launch]" caption="Latest_Launch" attribute="1" time="1" defaultMemberUniqueName="[Table1].[Latest_Launch].[All]" allUniqueName="[Table1].[Latest_Launch].[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Power_perf_factor]" caption="Power_perf_factor" attribute="1" defaultMemberUniqueName="[Table1].[Power_perf_factor].[All]" allUniqueName="[Table1].[Power_perf_factor].[All]" dimensionUniqueName="[Table1]" displayFolder="" count="0" memberValueDatatype="5" unbalanced="0"/>
    <cacheHierarchy uniqueName="[Measures].[Total Car Sales]" caption="Total Car Sales" measure="1" displayFolder="" measureGroup="Table1" count="0" oneField="1">
      <fieldsUsage count="1">
        <fieldUsage x="0"/>
      </fieldsUsage>
    </cacheHierarchy>
    <cacheHierarchy uniqueName="[Measures].[Total Spent On Car]" caption="Total Spent On Car" measure="1" displayFolder="" measureGroup="Table1" count="0"/>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hir sama" refreshedDate="45683.034260416665" backgroundQuery="1" createdVersion="8" refreshedVersion="8" minRefreshableVersion="3" recordCount="0" supportSubquery="1" supportAdvancedDrill="1" xr:uid="{6D784A53-5FAA-4023-A0DB-8334EDDED243}">
  <cacheSource type="external" connectionId="1"/>
  <cacheFields count="1">
    <cacheField name="[Measures].[Total Spent On Car]" caption="Total Spent On Car" numFmtId="0" hierarchy="29" level="32767"/>
  </cacheFields>
  <cacheHierarchies count="33">
    <cacheHierarchy uniqueName="[Range].[Manufacturer]" caption="Manufacturer" attribute="1" defaultMemberUniqueName="[Range].[Manufacturer].[All]" allUniqueName="[Range].[Manufacturer].[All]" dimensionUniqueName="[Range]" displayFolder="" count="0" memberValueDatatype="130" unbalanced="0"/>
    <cacheHierarchy uniqueName="[Range].[Model]" caption="Model" attribute="1" defaultMemberUniqueName="[Range].[Model].[All]" allUniqueName="[Range].[Model].[All]" dimensionUniqueName="[Range]" displayFolder="" count="0" memberValueDatatype="130" unbalanced="0"/>
    <cacheHierarchy uniqueName="[Range].[Sales_in_thousands]" caption="Sales_in_thousands" attribute="1" defaultMemberUniqueName="[Range].[Sales_in_thousands].[All]" allUniqueName="[Range].[Sales_in_thousands].[All]" dimensionUniqueName="[Range]" displayFolder="" count="0" memberValueDatatype="5" unbalanced="0"/>
    <cacheHierarchy uniqueName="[Range].[Price_in_thousands]" caption="Price_in_thousands" attribute="1" defaultMemberUniqueName="[Range].[Price_in_thousands].[All]" allUniqueName="[Range].[Price_in_thousands].[All]" dimensionUniqueName="[Range]" displayFolder="" count="0" memberValueDatatype="5" unbalanced="0"/>
    <cacheHierarchy uniqueName="[Range].[__year_resale_value]" caption="__year_resale_value" attribute="1" defaultMemberUniqueName="[Range].[__year_resale_value].[All]" allUniqueName="[Range].[__year_resale_value].[All]" dimensionUniqueName="[Range]" displayFolder="" count="0" memberValueDatatype="5" unbalanced="0"/>
    <cacheHierarchy uniqueName="[Range].[money_after_resale]" caption="money_after_resale" attribute="1" defaultMemberUniqueName="[Range].[money_after_resale].[All]" allUniqueName="[Range].[money_after_resale].[All]" dimensionUniqueName="[Range]" displayFolder="" count="0" memberValueDatatype="5" unbalanced="0"/>
    <cacheHierarchy uniqueName="[Range].[Engine_size]" caption="Engine_size" attribute="1" defaultMemberUniqueName="[Range].[Engine_size].[All]" allUniqueName="[Range].[Engine_size].[All]" dimensionUniqueName="[Range]" displayFolder="" count="0" memberValueDatatype="5" unbalanced="0"/>
    <cacheHierarchy uniqueName="[Range].[Horsepower]" caption="Horsepower" attribute="1" defaultMemberUniqueName="[Range].[Horsepower].[All]" allUniqueName="[Range].[Horsepower].[All]" dimensionUniqueName="[Range]" displayFolder="" count="0" memberValueDatatype="20" unbalanced="0"/>
    <cacheHierarchy uniqueName="[Range].[Fuel_capacity]" caption="Fuel_capacity" attribute="1" defaultMemberUniqueName="[Range].[Fuel_capacity].[All]" allUniqueName="[Range].[Fuel_capacity].[All]" dimensionUniqueName="[Range]" displayFolder="" count="0" memberValueDatatype="5" unbalanced="0"/>
    <cacheHierarchy uniqueName="[Range].[Fuel_efficiency]" caption="Fuel_efficiency" attribute="1" defaultMemberUniqueName="[Range].[Fuel_efficiency].[All]" allUniqueName="[Range].[Fuel_efficiency].[All]" dimensionUniqueName="[Range]" displayFolder="" count="0" memberValueDatatype="20" unbalanced="0"/>
    <cacheHierarchy uniqueName="[Range].[Latest_Launch]" caption="Latest_Launch" attribute="1" time="1" defaultMemberUniqueName="[Range].[Latest_Launch].[All]" allUniqueName="[Range].[Latest_Launch].[All]" dimensionUniqueName="[Range]" displayFolder="" count="0" memberValueDatatype="7"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Power_perf_factor]" caption="Power_perf_factor" attribute="1" defaultMemberUniqueName="[Range].[Power_perf_factor].[All]" allUniqueName="[Range].[Power_perf_factor].[All]" dimensionUniqueName="[Range]" displayFolder="" count="0" memberValueDatatype="5" unbalanced="0"/>
    <cacheHierarchy uniqueName="[Table1].[Manufacturer]" caption="Manufacturer" attribute="1" defaultMemberUniqueName="[Table1].[Manufacturer].[All]" allUniqueName="[Table1].[Manufacturer].[All]" dimensionUniqueName="[Table1]" displayFolder="" count="0" memberValueDatatype="130" unbalanced="0"/>
    <cacheHierarchy uniqueName="[Table1].[Model]" caption="Model" attribute="1" defaultMemberUniqueName="[Table1].[Model].[All]" allUniqueName="[Table1].[Model].[All]" dimensionUniqueName="[Table1]" displayFolder="" count="0" memberValueDatatype="130" unbalanced="0"/>
    <cacheHierarchy uniqueName="[Table1].[Sales_in_thousands]" caption="Sales_in_thousands" attribute="1" defaultMemberUniqueName="[Table1].[Sales_in_thousands].[All]" allUniqueName="[Table1].[Sales_in_thousands].[All]" dimensionUniqueName="[Table1]" displayFolder="" count="0" memberValueDatatype="5" unbalanced="0"/>
    <cacheHierarchy uniqueName="[Table1].[Price_in_thousands]" caption="Price_in_thousands" attribute="1" defaultMemberUniqueName="[Table1].[Price_in_thousands].[All]" allUniqueName="[Table1].[Price_in_thousands].[All]" dimensionUniqueName="[Table1]" displayFolder="" count="0" memberValueDatatype="5" unbalanced="0"/>
    <cacheHierarchy uniqueName="[Table1].[__year_resale_value]" caption="__year_resale_value" attribute="1" defaultMemberUniqueName="[Table1].[__year_resale_value].[All]" allUniqueName="[Table1].[__year_resale_value].[All]" dimensionUniqueName="[Table1]" displayFolder="" count="0" memberValueDatatype="5" unbalanced="0"/>
    <cacheHierarchy uniqueName="[Table1].[money_after_resale]" caption="money_after_resale" attribute="1" defaultMemberUniqueName="[Table1].[money_after_resale].[All]" allUniqueName="[Table1].[money_after_resale].[All]" dimensionUniqueName="[Table1]" displayFolder="" count="0" memberValueDatatype="5" unbalanced="0"/>
    <cacheHierarchy uniqueName="[Table1].[Engine_size]" caption="Engine_size" attribute="1" defaultMemberUniqueName="[Table1].[Engine_size].[All]" allUniqueName="[Table1].[Engine_size].[All]" dimensionUniqueName="[Table1]" displayFolder="" count="0" memberValueDatatype="5" unbalanced="0"/>
    <cacheHierarchy uniqueName="[Table1].[Horsepower]" caption="Horsepower" attribute="1" defaultMemberUniqueName="[Table1].[Horsepower].[All]" allUniqueName="[Table1].[Horsepower].[All]" dimensionUniqueName="[Table1]" displayFolder="" count="0" memberValueDatatype="20" unbalanced="0"/>
    <cacheHierarchy uniqueName="[Table1].[Fuel_capacity]" caption="Fuel_capacity" attribute="1" defaultMemberUniqueName="[Table1].[Fuel_capacity].[All]" allUniqueName="[Table1].[Fuel_capacity].[All]" dimensionUniqueName="[Table1]" displayFolder="" count="0" memberValueDatatype="5" unbalanced="0"/>
    <cacheHierarchy uniqueName="[Table1].[Fuel_efficiency]" caption="Fuel_efficiency" attribute="1" defaultMemberUniqueName="[Table1].[Fuel_efficiency].[All]" allUniqueName="[Table1].[Fuel_efficiency].[All]" dimensionUniqueName="[Table1]" displayFolder="" count="0" memberValueDatatype="20" unbalanced="0"/>
    <cacheHierarchy uniqueName="[Table1].[Latest_Launch]" caption="Latest_Launch" attribute="1" time="1" defaultMemberUniqueName="[Table1].[Latest_Launch].[All]" allUniqueName="[Table1].[Latest_Launch].[All]" dimensionUniqueName="[Table1]" displayFolder="" count="0" memberValueDatatype="7"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130" unbalanced="0"/>
    <cacheHierarchy uniqueName="[Table1].[Power_perf_factor]" caption="Power_perf_factor" attribute="1" defaultMemberUniqueName="[Table1].[Power_perf_factor].[All]" allUniqueName="[Table1].[Power_perf_factor].[All]" dimensionUniqueName="[Table1]" displayFolder="" count="0" memberValueDatatype="5" unbalanced="0"/>
    <cacheHierarchy uniqueName="[Measures].[Total Car Sales]" caption="Total Car Sales" measure="1" displayFolder="" measureGroup="Table1" count="0"/>
    <cacheHierarchy uniqueName="[Measures].[Total Spent On Car]" caption="Total Spent On Ca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16.919"/>
    <n v="21.5"/>
    <n v="16.36"/>
    <n v="-5.1400000000000006"/>
    <n v="1.8"/>
    <n v="140"/>
    <n v="13.2"/>
    <n v="28"/>
    <d v="2012-02-02T00:00:00"/>
    <x v="0"/>
    <x v="0"/>
    <n v="58.280149520000002"/>
  </r>
  <r>
    <x v="0"/>
    <x v="1"/>
    <n v="39.384"/>
    <n v="28.4"/>
    <n v="19.875"/>
    <n v="-8.5249999999999986"/>
    <n v="3.2"/>
    <n v="225"/>
    <n v="17.2"/>
    <n v="25"/>
    <d v="2011-03-06T00:00:00"/>
    <x v="1"/>
    <x v="1"/>
    <n v="91.370777660000002"/>
  </r>
  <r>
    <x v="0"/>
    <x v="2"/>
    <n v="8.5879999999999992"/>
    <n v="42"/>
    <n v="29.725000000000001"/>
    <n v="-12.274999999999999"/>
    <n v="3.5"/>
    <n v="210"/>
    <n v="18"/>
    <n v="22"/>
    <d v="2011-10-03T00:00:00"/>
    <x v="2"/>
    <x v="1"/>
    <n v="91.389779329999996"/>
  </r>
  <r>
    <x v="1"/>
    <x v="3"/>
    <n v="20.396999999999998"/>
    <n v="23.99"/>
    <n v="22.254999999999999"/>
    <n v="-1.7349999999999994"/>
    <n v="1.8"/>
    <n v="150"/>
    <n v="16.399999999999999"/>
    <n v="27"/>
    <d v="2011-08-10T00:00:00"/>
    <x v="3"/>
    <x v="1"/>
    <n v="62.777639200000003"/>
  </r>
  <r>
    <x v="1"/>
    <x v="4"/>
    <n v="18.78"/>
    <n v="33.950000000000003"/>
    <n v="23.555"/>
    <n v="-10.395000000000003"/>
    <n v="2.8"/>
    <n v="200"/>
    <n v="18.5"/>
    <n v="22"/>
    <d v="2011-09-08T00:00:00"/>
    <x v="4"/>
    <x v="1"/>
    <n v="84.565105020000004"/>
  </r>
  <r>
    <x v="1"/>
    <x v="5"/>
    <n v="1.38"/>
    <n v="62"/>
    <n v="39"/>
    <n v="-23"/>
    <n v="4.2"/>
    <n v="310"/>
    <n v="23.7"/>
    <n v="21"/>
    <d v="2012-02-27T00:00:00"/>
    <x v="0"/>
    <x v="0"/>
    <n v="134.65685819999999"/>
  </r>
  <r>
    <x v="2"/>
    <x v="6"/>
    <n v="9.2309999999999999"/>
    <n v="33.4"/>
    <n v="28.675000000000001"/>
    <n v="-4.7249999999999979"/>
    <n v="2.8"/>
    <n v="193"/>
    <n v="16.600000000000001"/>
    <n v="24"/>
    <d v="2012-01-29T00:00:00"/>
    <x v="5"/>
    <x v="0"/>
    <n v="81.877068559999998"/>
  </r>
  <r>
    <x v="2"/>
    <x v="7"/>
    <n v="17.527000000000001"/>
    <n v="38.9"/>
    <n v="36.125"/>
    <n v="-2.7749999999999986"/>
    <n v="2.8"/>
    <n v="193"/>
    <n v="18.5"/>
    <n v="25"/>
    <d v="2011-04-04T00:00:00"/>
    <x v="6"/>
    <x v="1"/>
    <n v="83.998723799999993"/>
  </r>
  <r>
    <x v="3"/>
    <x v="8"/>
    <n v="91.561000000000007"/>
    <n v="21.975000000000001"/>
    <n v="12.475"/>
    <n v="-9.5000000000000018"/>
    <n v="3.1"/>
    <n v="175"/>
    <n v="17.5"/>
    <n v="25"/>
    <d v="2011-11-02T00:00:00"/>
    <x v="7"/>
    <x v="1"/>
    <n v="71.181451319999994"/>
  </r>
  <r>
    <x v="3"/>
    <x v="9"/>
    <n v="39.35"/>
    <n v="25.3"/>
    <n v="13.74"/>
    <n v="-11.56"/>
    <n v="3.8"/>
    <n v="240"/>
    <n v="17.5"/>
    <n v="23"/>
    <d v="2011-09-03T00:00:00"/>
    <x v="4"/>
    <x v="1"/>
    <n v="95.636702529999994"/>
  </r>
  <r>
    <x v="3"/>
    <x v="10"/>
    <n v="27.850999999999999"/>
    <n v="31.965"/>
    <n v="20.190000000000001"/>
    <n v="-11.774999999999999"/>
    <n v="3.8"/>
    <n v="205"/>
    <n v="18.5"/>
    <n v="24"/>
    <d v="2012-03-23T00:00:00"/>
    <x v="1"/>
    <x v="0"/>
    <n v="85.828408249999995"/>
  </r>
  <r>
    <x v="3"/>
    <x v="11"/>
    <n v="83.257000000000005"/>
    <n v="27.885000000000002"/>
    <n v="13.36"/>
    <n v="-14.525000000000002"/>
    <n v="3.8"/>
    <n v="205"/>
    <n v="17.5"/>
    <n v="25"/>
    <d v="2011-07-23T00:00:00"/>
    <x v="8"/>
    <x v="1"/>
    <n v="84.254525810000004"/>
  </r>
  <r>
    <x v="4"/>
    <x v="12"/>
    <n v="63.728999999999999"/>
    <n v="39.895000000000003"/>
    <n v="22.524999999999999"/>
    <n v="-17.370000000000005"/>
    <n v="4.5999999999999996"/>
    <n v="275"/>
    <n v="18.5"/>
    <n v="22"/>
    <d v="2012-02-23T00:00:00"/>
    <x v="0"/>
    <x v="0"/>
    <n v="113.85459760000001"/>
  </r>
  <r>
    <x v="4"/>
    <x v="13"/>
    <n v="6.5359999999999996"/>
    <n v="39.664999999999999"/>
    <n v="25.725000000000001"/>
    <n v="-13.939999999999998"/>
    <n v="4.5999999999999996"/>
    <n v="275"/>
    <n v="19"/>
    <n v="22"/>
    <d v="2011-11-27T00:00:00"/>
    <x v="7"/>
    <x v="1"/>
    <n v="113.7658739"/>
  </r>
  <r>
    <x v="4"/>
    <x v="14"/>
    <n v="11.185"/>
    <n v="31.01"/>
    <n v="18.225000000000001"/>
    <n v="-12.785"/>
    <n v="3"/>
    <n v="200"/>
    <n v="18"/>
    <n v="22"/>
    <d v="2011-09-28T00:00:00"/>
    <x v="4"/>
    <x v="1"/>
    <n v="83.483093580000002"/>
  </r>
  <r>
    <x v="5"/>
    <x v="15"/>
    <n v="145.51900000000001"/>
    <n v="13.26"/>
    <n v="9.25"/>
    <n v="-4.01"/>
    <n v="2.2000000000000002"/>
    <n v="115"/>
    <n v="14.3"/>
    <n v="27"/>
    <d v="2011-08-17T00:00:00"/>
    <x v="3"/>
    <x v="1"/>
    <n v="46.363347470000001"/>
  </r>
  <r>
    <x v="5"/>
    <x v="16"/>
    <n v="135.126"/>
    <n v="16.535"/>
    <n v="11.225"/>
    <n v="-5.3100000000000005"/>
    <n v="3.1"/>
    <n v="170"/>
    <n v="15"/>
    <n v="25"/>
    <d v="2012-03-19T00:00:00"/>
    <x v="1"/>
    <x v="0"/>
    <n v="67.314462160000005"/>
  </r>
  <r>
    <x v="5"/>
    <x v="17"/>
    <n v="24.629000000000001"/>
    <n v="18.89"/>
    <n v="10.31"/>
    <n v="-8.58"/>
    <n v="3.1"/>
    <n v="175"/>
    <n v="16.600000000000001"/>
    <n v="25"/>
    <d v="2011-05-24T00:00:00"/>
    <x v="9"/>
    <x v="1"/>
    <n v="69.991395600000004"/>
  </r>
  <r>
    <x v="5"/>
    <x v="18"/>
    <n v="42.593000000000004"/>
    <n v="19.39"/>
    <n v="11.525"/>
    <n v="-7.8650000000000002"/>
    <n v="3.4"/>
    <n v="180"/>
    <n v="17"/>
    <n v="27"/>
    <d v="2011-12-22T00:00:00"/>
    <x v="10"/>
    <x v="1"/>
    <n v="72.030917189999997"/>
  </r>
  <r>
    <x v="5"/>
    <x v="19"/>
    <n v="26.402000000000001"/>
    <n v="24.34"/>
    <n v="13.025"/>
    <n v="-11.315"/>
    <n v="3.8"/>
    <n v="200"/>
    <n v="16.8"/>
    <n v="25"/>
    <d v="2011-10-23T00:00:00"/>
    <x v="2"/>
    <x v="1"/>
    <n v="81.118543329999994"/>
  </r>
  <r>
    <x v="5"/>
    <x v="20"/>
    <n v="17.946999999999999"/>
    <n v="45.704999999999998"/>
    <n v="36.225000000000001"/>
    <n v="-9.4799999999999969"/>
    <n v="5.7"/>
    <n v="345"/>
    <n v="19.100000000000001"/>
    <n v="22"/>
    <d v="2012-05-12T00:00:00"/>
    <x v="9"/>
    <x v="0"/>
    <n v="141.14115000000001"/>
  </r>
  <r>
    <x v="5"/>
    <x v="21"/>
    <n v="32.298999999999999"/>
    <n v="13.96"/>
    <n v="9.125"/>
    <n v="-4.8350000000000009"/>
    <n v="1.8"/>
    <n v="120"/>
    <n v="13.2"/>
    <n v="33"/>
    <d v="2011-09-11T00:00:00"/>
    <x v="4"/>
    <x v="1"/>
    <n v="48.297636099999998"/>
  </r>
  <r>
    <x v="5"/>
    <x v="22"/>
    <n v="21.855"/>
    <n v="9.2349999999999994"/>
    <n v="5.16"/>
    <n v="-4.0749999999999993"/>
    <n v="1"/>
    <n v="55"/>
    <n v="10.3"/>
    <n v="45"/>
    <d v="2012-04-13T00:00:00"/>
    <x v="6"/>
    <x v="0"/>
    <n v="23.276272330000001"/>
  </r>
  <r>
    <x v="6"/>
    <x v="23"/>
    <n v="7.8540000000000001"/>
    <n v="19.84"/>
    <n v="12.36"/>
    <n v="-7.48"/>
    <n v="2.5"/>
    <n v="163"/>
    <n v="15.9"/>
    <n v="24"/>
    <d v="2012-01-16T00:00:00"/>
    <x v="5"/>
    <x v="0"/>
    <n v="65.957183959999995"/>
  </r>
  <r>
    <x v="6"/>
    <x v="24"/>
    <n v="32.774999999999999"/>
    <n v="24.495000000000001"/>
    <n v="14.18"/>
    <n v="-10.315000000000001"/>
    <n v="2.5"/>
    <n v="168"/>
    <n v="16"/>
    <n v="24"/>
    <d v="2011-11-17T00:00:00"/>
    <x v="7"/>
    <x v="1"/>
    <n v="69.521355049999997"/>
  </r>
  <r>
    <x v="6"/>
    <x v="25"/>
    <n v="31.148"/>
    <n v="22.245000000000001"/>
    <n v="13.725"/>
    <n v="-8.5200000000000014"/>
    <n v="2.7"/>
    <n v="200"/>
    <n v="17"/>
    <n v="26"/>
    <d v="2012-06-06T00:00:00"/>
    <x v="11"/>
    <x v="0"/>
    <n v="80.02378204"/>
  </r>
  <r>
    <x v="6"/>
    <x v="26"/>
    <n v="32.305999999999997"/>
    <n v="16.48"/>
    <n v="12.64"/>
    <n v="-3.84"/>
    <n v="2"/>
    <n v="132"/>
    <n v="16"/>
    <n v="27"/>
    <d v="2011-10-06T00:00:00"/>
    <x v="2"/>
    <x v="1"/>
    <n v="53.566199869999998"/>
  </r>
  <r>
    <x v="6"/>
    <x v="27"/>
    <n v="13.462"/>
    <n v="28.34"/>
    <n v="17.324999999999999"/>
    <n v="-11.015000000000001"/>
    <n v="3.5"/>
    <n v="253"/>
    <n v="17"/>
    <n v="23"/>
    <d v="2012-05-08T00:00:00"/>
    <x v="9"/>
    <x v="0"/>
    <n v="101.3292807"/>
  </r>
  <r>
    <x v="7"/>
    <x v="28"/>
    <n v="76.034000000000006"/>
    <n v="12.64"/>
    <n v="7.75"/>
    <n v="-4.8900000000000006"/>
    <n v="2"/>
    <n v="132"/>
    <n v="12.5"/>
    <n v="29"/>
    <d v="2011-12-12T00:00:00"/>
    <x v="10"/>
    <x v="1"/>
    <n v="52.084898750000001"/>
  </r>
  <r>
    <x v="7"/>
    <x v="29"/>
    <n v="4.734"/>
    <n v="19.045000000000002"/>
    <n v="12.545"/>
    <n v="-6.5000000000000018"/>
    <n v="2.5"/>
    <n v="163"/>
    <n v="15.9"/>
    <n v="24"/>
    <d v="2012-07-01T00:00:00"/>
    <x v="8"/>
    <x v="0"/>
    <n v="65.650508340000002"/>
  </r>
  <r>
    <x v="7"/>
    <x v="30"/>
    <n v="71.186000000000007"/>
    <n v="20.23"/>
    <n v="10.185"/>
    <n v="-10.045"/>
    <n v="2.5"/>
    <n v="168"/>
    <n v="16"/>
    <n v="24"/>
    <d v="2011-10-31T00:00:00"/>
    <x v="2"/>
    <x v="1"/>
    <n v="67.876107840000003"/>
  </r>
  <r>
    <x v="7"/>
    <x v="31"/>
    <n v="0.91600000000000004"/>
    <n v="69.724999999999994"/>
    <n v="58.47"/>
    <n v="-11.254999999999995"/>
    <n v="8"/>
    <n v="450"/>
    <n v="19"/>
    <n v="16"/>
    <d v="2011-08-07T00:00:00"/>
    <x v="3"/>
    <x v="1"/>
    <n v="188.14432300000001"/>
  </r>
  <r>
    <x v="7"/>
    <x v="32"/>
    <n v="227.06100000000001"/>
    <n v="19.46"/>
    <n v="15.06"/>
    <n v="-4.4000000000000004"/>
    <n v="5.2"/>
    <n v="230"/>
    <n v="26"/>
    <n v="17"/>
    <d v="2012-03-06T00:00:00"/>
    <x v="1"/>
    <x v="0"/>
    <n v="90.211700050000005"/>
  </r>
  <r>
    <x v="7"/>
    <x v="33"/>
    <n v="16.766999999999999"/>
    <n v="21.315000000000001"/>
    <n v="15.51"/>
    <n v="-5.8050000000000015"/>
    <n v="3.9"/>
    <n v="175"/>
    <n v="32"/>
    <n v="15"/>
    <d v="2012-01-06T00:00:00"/>
    <x v="5"/>
    <x v="0"/>
    <n v="71.135291609999996"/>
  </r>
  <r>
    <x v="7"/>
    <x v="34"/>
    <n v="31.038"/>
    <n v="18.574999999999999"/>
    <n v="13.425000000000001"/>
    <n v="-5.1499999999999986"/>
    <n v="3.9"/>
    <n v="175"/>
    <n v="32"/>
    <n v="16"/>
    <d v="2012-07-26T00:00:00"/>
    <x v="8"/>
    <x v="0"/>
    <n v="70.078321540000005"/>
  </r>
  <r>
    <x v="7"/>
    <x v="35"/>
    <n v="111.313"/>
    <n v="16.98"/>
    <n v="11.26"/>
    <n v="-5.7200000000000006"/>
    <n v="2.5"/>
    <n v="120"/>
    <n v="22"/>
    <n v="19"/>
    <d v="2011-11-25T00:00:00"/>
    <x v="7"/>
    <x v="1"/>
    <n v="49.64500177"/>
  </r>
  <r>
    <x v="7"/>
    <x v="36"/>
    <n v="181.749"/>
    <n v="19.565000000000001"/>
    <n v="12.025"/>
    <n v="-7.5400000000000009"/>
    <n v="2.4"/>
    <n v="150"/>
    <n v="20"/>
    <n v="24"/>
    <d v="2011-09-01T00:00:00"/>
    <x v="4"/>
    <x v="1"/>
    <n v="61.227000310000001"/>
  </r>
  <r>
    <x v="8"/>
    <x v="37"/>
    <n v="70.227000000000004"/>
    <n v="12.07"/>
    <n v="7.4249999999999998"/>
    <n v="-4.6450000000000005"/>
    <n v="2"/>
    <n v="110"/>
    <n v="12.7"/>
    <n v="30"/>
    <d v="2012-03-31T00:00:00"/>
    <x v="1"/>
    <x v="0"/>
    <n v="44.083709460000001"/>
  </r>
  <r>
    <x v="8"/>
    <x v="38"/>
    <n v="113.369"/>
    <n v="21.56"/>
    <n v="12.76"/>
    <n v="-8.7999999999999989"/>
    <n v="3.8"/>
    <n v="190"/>
    <n v="15.7"/>
    <n v="24"/>
    <d v="2012-01-31T00:00:00"/>
    <x v="5"/>
    <x v="0"/>
    <n v="76.509184559999994"/>
  </r>
  <r>
    <x v="8"/>
    <x v="39"/>
    <n v="35.067999999999998"/>
    <n v="17.035"/>
    <n v="8.8350000000000009"/>
    <n v="-8.1999999999999993"/>
    <n v="2.5"/>
    <n v="170"/>
    <n v="15"/>
    <n v="25"/>
    <d v="2012-08-20T00:00:00"/>
    <x v="3"/>
    <x v="0"/>
    <n v="67.351010720000005"/>
  </r>
  <r>
    <x v="8"/>
    <x v="40"/>
    <n v="245.815"/>
    <n v="17.885000000000002"/>
    <n v="10.055"/>
    <n v="-7.8300000000000018"/>
    <n v="3"/>
    <n v="155"/>
    <n v="16"/>
    <n v="24"/>
    <d v="2011-12-20T00:00:00"/>
    <x v="10"/>
    <x v="1"/>
    <n v="62.503739500000002"/>
  </r>
  <r>
    <x v="8"/>
    <x v="41"/>
    <n v="63.402999999999999"/>
    <n v="22.195"/>
    <n v="14.21"/>
    <n v="-7.9849999999999994"/>
    <n v="4.5999999999999996"/>
    <n v="200"/>
    <n v="19"/>
    <n v="21"/>
    <d v="2011-09-26T00:00:00"/>
    <x v="4"/>
    <x v="1"/>
    <n v="80.499536710000001"/>
  </r>
  <r>
    <x v="8"/>
    <x v="42"/>
    <n v="276.74700000000001"/>
    <n v="31.93"/>
    <n v="16.64"/>
    <n v="-15.29"/>
    <n v="4"/>
    <n v="210"/>
    <n v="21"/>
    <n v="19"/>
    <d v="2012-04-25T00:00:00"/>
    <x v="6"/>
    <x v="0"/>
    <n v="87.635495779999999"/>
  </r>
  <r>
    <x v="8"/>
    <x v="43"/>
    <n v="155.78700000000001"/>
    <n v="21.41"/>
    <n v="13.175000000000001"/>
    <n v="-8.2349999999999994"/>
    <n v="3"/>
    <n v="150"/>
    <n v="26"/>
    <n v="21"/>
    <d v="2012-02-25T00:00:00"/>
    <x v="0"/>
    <x v="0"/>
    <n v="62.095048390000002"/>
  </r>
  <r>
    <x v="8"/>
    <x v="44"/>
    <n v="125.33799999999999"/>
    <n v="36.134999999999998"/>
    <n v="23.574999999999999"/>
    <n v="-12.559999999999999"/>
    <n v="4.5999999999999996"/>
    <n v="240"/>
    <n v="26"/>
    <n v="16"/>
    <d v="2012-09-14T00:00:00"/>
    <x v="4"/>
    <x v="0"/>
    <n v="100.0248023"/>
  </r>
  <r>
    <x v="8"/>
    <x v="45"/>
    <n v="220.65"/>
    <n v="12.05"/>
    <n v="7.85"/>
    <n v="-4.2000000000000011"/>
    <n v="2.5"/>
    <n v="119"/>
    <n v="20"/>
    <n v="23"/>
    <d v="2012-01-14T00:00:00"/>
    <x v="5"/>
    <x v="0"/>
    <n v="47.389531310000002"/>
  </r>
  <r>
    <x v="8"/>
    <x v="46"/>
    <n v="540.56100000000004"/>
    <n v="26.934999999999999"/>
    <n v="15.074999999999999"/>
    <n v="-11.86"/>
    <n v="4.5999999999999996"/>
    <n v="220"/>
    <n v="25.1"/>
    <n v="18"/>
    <d v="2012-08-16T00:00:00"/>
    <x v="3"/>
    <x v="0"/>
    <n v="89.401934729999994"/>
  </r>
  <r>
    <x v="9"/>
    <x v="47"/>
    <n v="199.685"/>
    <n v="12.885"/>
    <n v="9.85"/>
    <n v="-3.0350000000000001"/>
    <n v="1.6"/>
    <n v="106"/>
    <n v="11.9"/>
    <n v="32"/>
    <d v="2011-10-21T00:00:00"/>
    <x v="2"/>
    <x v="1"/>
    <n v="42.879097340000001"/>
  </r>
  <r>
    <x v="9"/>
    <x v="48"/>
    <n v="230.90199999999999"/>
    <n v="15.35"/>
    <n v="13.21"/>
    <n v="-2.1399999999999988"/>
    <n v="2.2999999999999998"/>
    <n v="135"/>
    <n v="17.100000000000001"/>
    <n v="27"/>
    <d v="2012-05-20T00:00:00"/>
    <x v="9"/>
    <x v="0"/>
    <n v="54.269548290000003"/>
  </r>
  <r>
    <x v="9"/>
    <x v="49"/>
    <n v="73.203000000000003"/>
    <n v="20.55"/>
    <n v="17.71"/>
    <n v="-2.84"/>
    <n v="2"/>
    <n v="146"/>
    <n v="15.3"/>
    <n v="24"/>
    <d v="2012-03-21T00:00:00"/>
    <x v="1"/>
    <x v="0"/>
    <n v="60.087966620000003"/>
  </r>
  <r>
    <x v="9"/>
    <x v="50"/>
    <n v="12.855"/>
    <n v="26.6"/>
    <n v="17.524999999999999"/>
    <n v="-9.0750000000000028"/>
    <n v="3.2"/>
    <n v="205"/>
    <n v="21.1"/>
    <n v="19"/>
    <d v="2012-10-09T00:00:00"/>
    <x v="2"/>
    <x v="0"/>
    <n v="83.602500800000001"/>
  </r>
  <r>
    <x v="9"/>
    <x v="51"/>
    <n v="76.028999999999996"/>
    <n v="26"/>
    <n v="19.489999999999998"/>
    <n v="-6.5100000000000016"/>
    <n v="3.5"/>
    <n v="210"/>
    <n v="20"/>
    <n v="23"/>
    <d v="2012-02-08T00:00:00"/>
    <x v="0"/>
    <x v="0"/>
    <n v="85.217691340000002"/>
  </r>
  <r>
    <x v="10"/>
    <x v="52"/>
    <n v="41.183999999999997"/>
    <n v="9.6989999999999998"/>
    <n v="5.86"/>
    <n v="-3.8389999999999995"/>
    <n v="1.5"/>
    <n v="92"/>
    <n v="11.9"/>
    <n v="31"/>
    <d v="2012-09-10T00:00:00"/>
    <x v="4"/>
    <x v="0"/>
    <n v="36.672283579999998"/>
  </r>
  <r>
    <x v="10"/>
    <x v="53"/>
    <n v="66.691999999999993"/>
    <n v="11.798999999999999"/>
    <n v="7.8250000000000002"/>
    <n v="-3.9739999999999993"/>
    <n v="2"/>
    <n v="140"/>
    <n v="14.5"/>
    <n v="27"/>
    <d v="2011-11-15T00:00:00"/>
    <x v="7"/>
    <x v="1"/>
    <n v="54.590045160000003"/>
  </r>
  <r>
    <x v="10"/>
    <x v="54"/>
    <n v="29.45"/>
    <n v="14.999000000000001"/>
    <n v="8.91"/>
    <n v="-6.0890000000000004"/>
    <n v="2.4"/>
    <n v="148"/>
    <n v="17.2"/>
    <n v="25"/>
    <d v="2012-06-14T00:00:00"/>
    <x v="11"/>
    <x v="0"/>
    <n v="58.758248999999999"/>
  </r>
  <r>
    <x v="11"/>
    <x v="55"/>
    <n v="23.713000000000001"/>
    <n v="29.465"/>
    <n v="19.690000000000001"/>
    <n v="-9.7749999999999986"/>
    <n v="3"/>
    <n v="227"/>
    <n v="18.5"/>
    <n v="25"/>
    <d v="2012-04-15T00:00:00"/>
    <x v="6"/>
    <x v="0"/>
    <n v="92.436889230000006"/>
  </r>
  <r>
    <x v="12"/>
    <x v="56"/>
    <n v="55.557000000000002"/>
    <n v="14.46"/>
    <n v="13.475"/>
    <n v="-0.98500000000000121"/>
    <n v="2.5"/>
    <n v="120"/>
    <n v="19"/>
    <n v="17"/>
    <d v="2012-03-04T00:00:00"/>
    <x v="1"/>
    <x v="0"/>
    <n v="48.672897910000003"/>
  </r>
  <r>
    <x v="12"/>
    <x v="57"/>
    <n v="80.555999999999997"/>
    <n v="21.62"/>
    <n v="13.775"/>
    <n v="-7.8450000000000006"/>
    <n v="4"/>
    <n v="190"/>
    <n v="20"/>
    <n v="20"/>
    <d v="2012-10-05T00:00:00"/>
    <x v="2"/>
    <x v="0"/>
    <n v="76.584439619999998"/>
  </r>
  <r>
    <x v="12"/>
    <x v="58"/>
    <n v="157.04"/>
    <n v="26.895"/>
    <n v="18.809999999999999"/>
    <n v="-8.0850000000000009"/>
    <n v="4"/>
    <n v="195"/>
    <n v="20.5"/>
    <n v="19"/>
    <d v="2011-12-10T00:00:00"/>
    <x v="10"/>
    <x v="1"/>
    <n v="80.387779120000005"/>
  </r>
  <r>
    <x v="13"/>
    <x v="59"/>
    <n v="24.071999999999999"/>
    <n v="31.504999999999999"/>
    <n v="26.975000000000001"/>
    <n v="-4.5299999999999976"/>
    <n v="3"/>
    <n v="210"/>
    <n v="18.5"/>
    <n v="23"/>
    <d v="2012-07-09T00:00:00"/>
    <x v="8"/>
    <x v="0"/>
    <n v="87.211001039999999"/>
  </r>
  <r>
    <x v="13"/>
    <x v="60"/>
    <n v="12.698"/>
    <n v="37.805"/>
    <n v="32.075000000000003"/>
    <n v="-5.7299999999999969"/>
    <n v="3"/>
    <n v="225"/>
    <n v="19.8"/>
    <n v="23"/>
    <d v="2012-05-10T00:00:00"/>
    <x v="9"/>
    <x v="0"/>
    <n v="94.946698400000002"/>
  </r>
  <r>
    <x v="13"/>
    <x v="61"/>
    <n v="6.375"/>
    <n v="54.005000000000003"/>
    <n v="40.375"/>
    <n v="-13.630000000000003"/>
    <n v="4"/>
    <n v="290"/>
    <n v="22.5"/>
    <n v="22"/>
    <d v="2012-03-29T00:00:00"/>
    <x v="1"/>
    <x v="0"/>
    <n v="124.44671630000001"/>
  </r>
  <r>
    <x v="14"/>
    <x v="62"/>
    <n v="13.798"/>
    <n v="39.08"/>
    <n v="20.524999999999999"/>
    <n v="-18.555"/>
    <n v="4.5999999999999996"/>
    <n v="275"/>
    <n v="20"/>
    <n v="22"/>
    <d v="2012-08-03T00:00:00"/>
    <x v="3"/>
    <x v="0"/>
    <n v="113.5402069"/>
  </r>
  <r>
    <x v="14"/>
    <x v="63"/>
    <n v="48.911000000000001"/>
    <n v="43.33"/>
    <n v="21.725000000000001"/>
    <n v="-21.604999999999997"/>
    <n v="4.5999999999999996"/>
    <n v="215"/>
    <n v="19"/>
    <n v="21"/>
    <d v="2012-06-04T00:00:00"/>
    <x v="11"/>
    <x v="0"/>
    <n v="93.957916900000001"/>
  </r>
  <r>
    <x v="15"/>
    <x v="64"/>
    <n v="26.231999999999999"/>
    <n v="13.987"/>
    <n v="8.3249999999999993"/>
    <n v="-5.6620000000000008"/>
    <n v="1.8"/>
    <n v="113"/>
    <n v="13.2"/>
    <n v="30"/>
    <d v="2012-04-23T00:00:00"/>
    <x v="6"/>
    <x v="0"/>
    <n v="45.832180559999998"/>
  </r>
  <r>
    <x v="15"/>
    <x v="65"/>
    <n v="42.540999999999997"/>
    <n v="19.047000000000001"/>
    <n v="10.395"/>
    <n v="-8.652000000000001"/>
    <n v="2.4"/>
    <n v="154"/>
    <n v="15.9"/>
    <n v="24"/>
    <d v="2012-11-24T00:00:00"/>
    <x v="7"/>
    <x v="0"/>
    <n v="62.441962349999997"/>
  </r>
  <r>
    <x v="15"/>
    <x v="66"/>
    <n v="55.616"/>
    <n v="17.356999999999999"/>
    <n v="10.595000000000001"/>
    <n v="-6.7619999999999987"/>
    <n v="2.4"/>
    <n v="145"/>
    <n v="16.3"/>
    <n v="25"/>
    <d v="2012-01-29T00:00:00"/>
    <x v="5"/>
    <x v="0"/>
    <n v="58.606772919999997"/>
  </r>
  <r>
    <x v="15"/>
    <x v="67"/>
    <n v="5.7110000000000003"/>
    <n v="24.997"/>
    <n v="16.574999999999999"/>
    <n v="-8.4220000000000006"/>
    <n v="3.5"/>
    <n v="210"/>
    <n v="19"/>
    <n v="22"/>
    <d v="2012-08-28T00:00:00"/>
    <x v="3"/>
    <x v="0"/>
    <n v="84.83077858"/>
  </r>
  <r>
    <x v="15"/>
    <x v="68"/>
    <n v="0.11"/>
    <n v="25.45"/>
    <n v="20.94"/>
    <n v="-4.509999999999998"/>
    <n v="3"/>
    <n v="161"/>
    <n v="19.8"/>
    <n v="21"/>
    <d v="2012-06-29T00:00:00"/>
    <x v="11"/>
    <x v="0"/>
    <n v="67.544154939999999"/>
  </r>
  <r>
    <x v="15"/>
    <x v="69"/>
    <n v="11.337"/>
    <n v="31.806999999999999"/>
    <n v="19.125"/>
    <n v="-12.681999999999999"/>
    <n v="3.5"/>
    <n v="200"/>
    <n v="24.3"/>
    <n v="18"/>
    <d v="2012-01-17T00:00:00"/>
    <x v="5"/>
    <x v="0"/>
    <n v="83.920815039999994"/>
  </r>
  <r>
    <x v="15"/>
    <x v="70"/>
    <n v="39.347999999999999"/>
    <n v="22.527000000000001"/>
    <n v="13.88"/>
    <n v="-8.6470000000000002"/>
    <n v="3"/>
    <n v="173"/>
    <n v="19.5"/>
    <n v="20"/>
    <d v="2012-05-18T00:00:00"/>
    <x v="9"/>
    <x v="0"/>
    <n v="70.660941789999995"/>
  </r>
  <r>
    <x v="16"/>
    <x v="71"/>
    <n v="14.351000000000001"/>
    <n v="16.239999999999998"/>
    <n v="8.8000000000000007"/>
    <n v="-7.4399999999999977"/>
    <n v="2"/>
    <n v="125"/>
    <n v="15"/>
    <n v="28"/>
    <d v="2012-12-19T00:00:00"/>
    <x v="10"/>
    <x v="0"/>
    <n v="50.997747609999998"/>
  </r>
  <r>
    <x v="16"/>
    <x v="72"/>
    <n v="26.529"/>
    <n v="16.54"/>
    <n v="13.89"/>
    <n v="-2.6499999999999986"/>
    <n v="2"/>
    <n v="125"/>
    <n v="16"/>
    <n v="30"/>
    <d v="2012-02-23T00:00:00"/>
    <x v="0"/>
    <x v="0"/>
    <n v="51.113474259999997"/>
  </r>
  <r>
    <x v="16"/>
    <x v="73"/>
    <n v="67.956000000000003"/>
    <n v="19.035"/>
    <n v="11.03"/>
    <n v="-8.0050000000000008"/>
    <n v="3"/>
    <n v="153"/>
    <n v="16"/>
    <n v="24"/>
    <d v="2012-09-22T00:00:00"/>
    <x v="4"/>
    <x v="0"/>
    <n v="62.239966629999998"/>
  </r>
  <r>
    <x v="16"/>
    <x v="74"/>
    <n v="81.174000000000007"/>
    <n v="22.605"/>
    <n v="14.875"/>
    <n v="-7.73"/>
    <n v="4.5999999999999996"/>
    <n v="200"/>
    <n v="19"/>
    <n v="21"/>
    <d v="2012-07-24T00:00:00"/>
    <x v="8"/>
    <x v="0"/>
    <n v="80.657696459999997"/>
  </r>
  <r>
    <x v="17"/>
    <x v="75"/>
    <n v="18.391999999999999"/>
    <n v="31.75"/>
    <n v="26.05"/>
    <n v="-5.6999999999999993"/>
    <n v="2.2999999999999998"/>
    <n v="185"/>
    <n v="16.399999999999999"/>
    <n v="26"/>
    <d v="2011-04-24T00:00:00"/>
    <x v="6"/>
    <x v="1"/>
    <n v="78.280730879999993"/>
  </r>
  <r>
    <x v="17"/>
    <x v="76"/>
    <n v="27.602"/>
    <n v="49.9"/>
    <n v="41.45"/>
    <n v="-8.4499999999999957"/>
    <n v="3.2"/>
    <n v="221"/>
    <n v="21.1"/>
    <n v="25"/>
    <d v="2011-07-12T00:00:00"/>
    <x v="8"/>
    <x v="1"/>
    <n v="98.249737499999995"/>
  </r>
  <r>
    <x v="17"/>
    <x v="77"/>
    <n v="16.774000000000001"/>
    <n v="69.7"/>
    <n v="50.375"/>
    <n v="-19.325000000000003"/>
    <n v="4.3"/>
    <n v="275"/>
    <n v="23.2"/>
    <n v="21"/>
    <d v="2011-06-13T00:00:00"/>
    <x v="11"/>
    <x v="1"/>
    <n v="125.2738757"/>
  </r>
  <r>
    <x v="17"/>
    <x v="78"/>
    <n v="3.3109999999999999"/>
    <n v="82.6"/>
    <n v="58.6"/>
    <n v="-23.999999999999993"/>
    <n v="5"/>
    <n v="302"/>
    <n v="21.1"/>
    <n v="20"/>
    <d v="2011-03-17T00:00:00"/>
    <x v="1"/>
    <x v="1"/>
    <n v="139.98229359999999"/>
  </r>
  <r>
    <x v="18"/>
    <x v="79"/>
    <n v="42.643000000000001"/>
    <n v="13.499000000000001"/>
    <n v="8.4499999999999993"/>
    <n v="-5.0490000000000013"/>
    <n v="1.8"/>
    <n v="126"/>
    <n v="13.2"/>
    <n v="30"/>
    <d v="2011-08-31T00:00:00"/>
    <x v="3"/>
    <x v="1"/>
    <n v="50.241977910000003"/>
  </r>
  <r>
    <x v="18"/>
    <x v="80"/>
    <n v="88.093999999999994"/>
    <n v="20.39"/>
    <n v="11.295"/>
    <n v="-9.0950000000000006"/>
    <n v="2.4"/>
    <n v="155"/>
    <n v="15.9"/>
    <n v="25"/>
    <d v="2011-08-02T00:00:00"/>
    <x v="3"/>
    <x v="1"/>
    <n v="63.313727829999998"/>
  </r>
  <r>
    <x v="18"/>
    <x v="81"/>
    <n v="79.852999999999994"/>
    <n v="26.248999999999999"/>
    <n v="15.125"/>
    <n v="-11.123999999999999"/>
    <n v="3"/>
    <n v="222"/>
    <n v="18.5"/>
    <n v="25"/>
    <d v="2011-05-06T00:00:00"/>
    <x v="9"/>
    <x v="1"/>
    <n v="89.427820310000001"/>
  </r>
  <r>
    <x v="18"/>
    <x v="82"/>
    <n v="27.308"/>
    <n v="26.399000000000001"/>
    <n v="15.38"/>
    <n v="-11.019"/>
    <n v="3.3"/>
    <n v="170"/>
    <n v="20"/>
    <n v="21"/>
    <d v="2011-03-07T00:00:00"/>
    <x v="1"/>
    <x v="1"/>
    <n v="71.171664129999996"/>
  </r>
  <r>
    <x v="18"/>
    <x v="83"/>
    <n v="42.573999999999998"/>
    <n v="29.298999999999999"/>
    <n v="17.809999999999999"/>
    <n v="-11.489000000000001"/>
    <n v="3.3"/>
    <n v="170"/>
    <n v="21"/>
    <n v="19"/>
    <d v="2011-09-25T00:00:00"/>
    <x v="4"/>
    <x v="1"/>
    <n v="72.290355079999998"/>
  </r>
  <r>
    <x v="19"/>
    <x v="84"/>
    <n v="1.1120000000000001"/>
    <n v="18.145"/>
    <n v="11.24"/>
    <n v="-6.9049999999999994"/>
    <n v="3.1"/>
    <n v="150"/>
    <n v="15.2"/>
    <n v="25"/>
    <d v="2011-05-31T00:00:00"/>
    <x v="9"/>
    <x v="1"/>
    <n v="60.861611549999999"/>
  </r>
  <r>
    <x v="19"/>
    <x v="85"/>
    <n v="14.69"/>
    <n v="36.228999999999999"/>
    <n v="19.89"/>
    <n v="-16.338999999999999"/>
    <n v="4"/>
    <n v="250"/>
    <n v="18.5"/>
    <n v="22"/>
    <d v="2011-02-18T00:00:00"/>
    <x v="0"/>
    <x v="1"/>
    <n v="103.4416926"/>
  </r>
  <r>
    <x v="19"/>
    <x v="86"/>
    <n v="20.016999999999999"/>
    <n v="31.597999999999999"/>
    <n v="19.925000000000001"/>
    <n v="-11.672999999999998"/>
    <n v="4.3"/>
    <n v="190"/>
    <n v="17.5"/>
    <n v="19"/>
    <d v="2011-09-21T00:00:00"/>
    <x v="4"/>
    <x v="1"/>
    <n v="80.511672590000003"/>
  </r>
  <r>
    <x v="19"/>
    <x v="87"/>
    <n v="24.361000000000001"/>
    <n v="25.344999999999999"/>
    <n v="15.24"/>
    <n v="-10.104999999999999"/>
    <n v="3.4"/>
    <n v="185"/>
    <n v="25"/>
    <n v="22"/>
    <d v="2011-06-25T00:00:00"/>
    <x v="11"/>
    <x v="1"/>
    <n v="76.096570420000006"/>
  </r>
  <r>
    <x v="20"/>
    <x v="28"/>
    <n v="32.734000000000002"/>
    <n v="12.64"/>
    <n v="7.75"/>
    <n v="-4.8900000000000006"/>
    <n v="2"/>
    <n v="132"/>
    <n v="12.5"/>
    <n v="29"/>
    <d v="2011-04-26T00:00:00"/>
    <x v="6"/>
    <x v="1"/>
    <n v="52.084898750000001"/>
  </r>
  <r>
    <x v="20"/>
    <x v="88"/>
    <n v="5.24"/>
    <n v="16.079999999999998"/>
    <n v="9.8000000000000007"/>
    <n v="-6.2799999999999976"/>
    <n v="2"/>
    <n v="132"/>
    <n v="16"/>
    <n v="27"/>
    <d v="2011-11-14T00:00:00"/>
    <x v="7"/>
    <x v="1"/>
    <n v="53.411897670000002"/>
  </r>
  <r>
    <x v="20"/>
    <x v="89"/>
    <n v="24.155000000000001"/>
    <n v="18.850000000000001"/>
    <n v="12.025"/>
    <n v="-6.8250000000000011"/>
    <n v="2.4"/>
    <n v="150"/>
    <n v="20"/>
    <n v="24"/>
    <d v="2011-04-24T00:00:00"/>
    <x v="6"/>
    <x v="1"/>
    <n v="60.951185119999998"/>
  </r>
  <r>
    <x v="21"/>
    <x v="90"/>
    <n v="51.645000000000003"/>
    <n v="21.61"/>
    <n v="13.79"/>
    <n v="-7.82"/>
    <n v="2.4"/>
    <n v="150"/>
    <n v="15"/>
    <n v="27"/>
    <d v="2012-01-25T00:00:00"/>
    <x v="5"/>
    <x v="0"/>
    <n v="62.015870300000003"/>
  </r>
  <r>
    <x v="21"/>
    <x v="91"/>
    <n v="131.09700000000001"/>
    <n v="19.72"/>
    <n v="10.29"/>
    <n v="-9.43"/>
    <n v="3.4"/>
    <n v="175"/>
    <n v="15.2"/>
    <n v="25"/>
    <d v="2012-11-26T00:00:00"/>
    <x v="7"/>
    <x v="0"/>
    <n v="70.389737260000004"/>
  </r>
  <r>
    <x v="21"/>
    <x v="92"/>
    <n v="19.911000000000001"/>
    <n v="25.31"/>
    <n v="17.805"/>
    <n v="-7.504999999999999"/>
    <n v="3.8"/>
    <n v="200"/>
    <n v="16.8"/>
    <n v="25"/>
    <d v="2012-06-16T00:00:00"/>
    <x v="11"/>
    <x v="0"/>
    <n v="81.492726160000004"/>
  </r>
  <r>
    <x v="21"/>
    <x v="93"/>
    <n v="92.364000000000004"/>
    <n v="21.664999999999999"/>
    <n v="14.01"/>
    <n v="-7.6549999999999994"/>
    <n v="3.8"/>
    <n v="195"/>
    <n v="18"/>
    <n v="25"/>
    <d v="2012-10-15T00:00:00"/>
    <x v="2"/>
    <x v="0"/>
    <n v="78.318168130000004"/>
  </r>
  <r>
    <x v="21"/>
    <x v="94"/>
    <n v="35.945"/>
    <n v="23.754999999999999"/>
    <n v="13.225"/>
    <n v="-10.53"/>
    <n v="3.8"/>
    <n v="205"/>
    <n v="17.5"/>
    <n v="24"/>
    <d v="2011-05-18T00:00:00"/>
    <x v="9"/>
    <x v="1"/>
    <n v="82.661355599999993"/>
  </r>
  <r>
    <x v="22"/>
    <x v="95"/>
    <n v="8.9819999999999993"/>
    <n v="41.43"/>
    <n v="41.25"/>
    <n v="-0.17999999999999972"/>
    <n v="2.7"/>
    <n v="217"/>
    <n v="17"/>
    <n v="22"/>
    <d v="2012-02-19T00:00:00"/>
    <x v="0"/>
    <x v="0"/>
    <n v="93.437330700000004"/>
  </r>
  <r>
    <x v="22"/>
    <x v="96"/>
    <n v="1.28"/>
    <n v="71.02"/>
    <n v="60.625"/>
    <n v="-10.394999999999996"/>
    <n v="3.4"/>
    <n v="300"/>
    <n v="17"/>
    <n v="21"/>
    <d v="2012-12-21T00:00:00"/>
    <x v="10"/>
    <x v="0"/>
    <n v="134.3909754"/>
  </r>
  <r>
    <x v="22"/>
    <x v="97"/>
    <n v="1.8660000000000001"/>
    <n v="74.97"/>
    <n v="67.55"/>
    <n v="-7.4200000000000017"/>
    <n v="3.4"/>
    <n v="300"/>
    <n v="17"/>
    <n v="23"/>
    <d v="2011-07-11T00:00:00"/>
    <x v="8"/>
    <x v="1"/>
    <n v="135.91470960000001"/>
  </r>
  <r>
    <x v="23"/>
    <x v="98"/>
    <n v="80.62"/>
    <n v="10.685"/>
    <n v="9.1999999999999993"/>
    <n v="-1.4850000000000012"/>
    <n v="1.9"/>
    <n v="100"/>
    <n v="12.1"/>
    <n v="33"/>
    <d v="2012-08-16T00:00:00"/>
    <x v="3"/>
    <x v="0"/>
    <n v="39.986424749999998"/>
  </r>
  <r>
    <x v="23"/>
    <x v="99"/>
    <n v="24.545999999999999"/>
    <n v="12.535"/>
    <n v="10.59"/>
    <n v="-1.9450000000000003"/>
    <n v="1.9"/>
    <n v="100"/>
    <n v="12.1"/>
    <n v="33"/>
    <d v="2011-03-16T00:00:00"/>
    <x v="1"/>
    <x v="1"/>
    <n v="40.700072419999998"/>
  </r>
  <r>
    <x v="23"/>
    <x v="100"/>
    <n v="5.2229999999999999"/>
    <n v="14.29"/>
    <n v="10.79"/>
    <n v="-3.5"/>
    <n v="1.9"/>
    <n v="124"/>
    <n v="12.1"/>
    <n v="31"/>
    <d v="2011-01-15T00:00:00"/>
    <x v="5"/>
    <x v="1"/>
    <n v="49.865773670000003"/>
  </r>
  <r>
    <x v="24"/>
    <x v="101"/>
    <n v="142.535"/>
    <n v="13.108000000000001"/>
    <n v="10.025"/>
    <n v="-3.0830000000000002"/>
    <n v="1.8"/>
    <n v="120"/>
    <n v="13.2"/>
    <n v="33"/>
    <d v="2011-04-11T00:00:00"/>
    <x v="6"/>
    <x v="1"/>
    <n v="47.96897242"/>
  </r>
  <r>
    <x v="24"/>
    <x v="102"/>
    <n v="247.994"/>
    <n v="17.518000000000001"/>
    <n v="13.244999999999999"/>
    <n v="-4.2730000000000015"/>
    <n v="2.2000000000000002"/>
    <n v="133"/>
    <n v="18.5"/>
    <n v="27"/>
    <d v="2011-02-10T00:00:00"/>
    <x v="0"/>
    <x v="1"/>
    <n v="54.372419649999998"/>
  </r>
  <r>
    <x v="24"/>
    <x v="103"/>
    <n v="63.848999999999997"/>
    <n v="25.545000000000002"/>
    <n v="18.14"/>
    <n v="-7.4050000000000011"/>
    <n v="3"/>
    <n v="210"/>
    <n v="18.5"/>
    <n v="26"/>
    <d v="2011-08-31T00:00:00"/>
    <x v="3"/>
    <x v="1"/>
    <n v="84.911898260000001"/>
  </r>
  <r>
    <x v="24"/>
    <x v="104"/>
    <n v="33.268999999999998"/>
    <n v="16.875"/>
    <n v="15.445"/>
    <n v="-1.4299999999999997"/>
    <n v="1.8"/>
    <n v="140"/>
    <n v="14.5"/>
    <n v="31"/>
    <d v="2012-12-29T00:00:00"/>
    <x v="10"/>
    <x v="0"/>
    <n v="56.496030339999997"/>
  </r>
  <r>
    <x v="24"/>
    <x v="105"/>
    <n v="84.087000000000003"/>
    <n v="11.528"/>
    <n v="9.5749999999999993"/>
    <n v="-1.9530000000000012"/>
    <n v="2.4"/>
    <n v="142"/>
    <n v="15.1"/>
    <n v="23"/>
    <d v="2011-08-01T00:00:00"/>
    <x v="3"/>
    <x v="1"/>
    <n v="55.297116580000001"/>
  </r>
  <r>
    <x v="24"/>
    <x v="106"/>
    <n v="25.106000000000002"/>
    <n v="16.888000000000002"/>
    <n v="13.324999999999999"/>
    <n v="-3.5630000000000024"/>
    <n v="2"/>
    <n v="127"/>
    <n v="15.3"/>
    <n v="27"/>
    <d v="2011-05-06T00:00:00"/>
    <x v="9"/>
    <x v="1"/>
    <n v="51.955108869999997"/>
  </r>
  <r>
    <x v="24"/>
    <x v="107"/>
    <n v="68.411000000000001"/>
    <n v="22.288"/>
    <n v="19.425000000000001"/>
    <n v="-2.8629999999999995"/>
    <n v="2.7"/>
    <n v="150"/>
    <n v="18.5"/>
    <n v="23"/>
    <d v="2011-03-07T00:00:00"/>
    <x v="1"/>
    <x v="1"/>
    <n v="62.35557713"/>
  </r>
  <r>
    <x v="24"/>
    <x v="108"/>
    <n v="9.8350000000000009"/>
    <n v="51.728000000000002"/>
    <n v="34.08"/>
    <n v="-17.648000000000003"/>
    <n v="4.7"/>
    <n v="230"/>
    <n v="25.4"/>
    <n v="15"/>
    <d v="2011-09-25T00:00:00"/>
    <x v="4"/>
    <x v="1"/>
    <n v="102.5289842"/>
  </r>
  <r>
    <x v="25"/>
    <x v="109"/>
    <n v="9.7609999999999992"/>
    <n v="14.9"/>
    <n v="11.425000000000001"/>
    <n v="-3.4749999999999996"/>
    <n v="2"/>
    <n v="115"/>
    <n v="14.5"/>
    <n v="26"/>
    <d v="2011-01-24T00:00:00"/>
    <x v="5"/>
    <x v="1"/>
    <n v="46.943876760000002"/>
  </r>
  <r>
    <x v="25"/>
    <x v="110"/>
    <n v="83.721000000000004"/>
    <n v="16.7"/>
    <n v="13.24"/>
    <n v="-3.4599999999999991"/>
    <n v="2"/>
    <n v="115"/>
    <n v="14.5"/>
    <n v="26"/>
    <d v="2011-08-27T00:00:00"/>
    <x v="3"/>
    <x v="1"/>
    <n v="47.638236659999997"/>
  </r>
  <r>
    <x v="25"/>
    <x v="111"/>
    <n v="51.101999999999997"/>
    <n v="21.2"/>
    <n v="16.725000000000001"/>
    <n v="-4.4749999999999979"/>
    <n v="1.8"/>
    <n v="150"/>
    <n v="16.399999999999999"/>
    <n v="27"/>
    <d v="2012-10-30T00:00:00"/>
    <x v="2"/>
    <x v="0"/>
    <n v="61.701381359999999"/>
  </r>
  <r>
    <x v="25"/>
    <x v="112"/>
    <n v="9.5690000000000008"/>
    <n v="19.989999999999998"/>
    <n v="16.574999999999999"/>
    <n v="-3.4149999999999991"/>
    <n v="2"/>
    <n v="115"/>
    <n v="13.7"/>
    <n v="26"/>
    <d v="2011-05-31T00:00:00"/>
    <x v="9"/>
    <x v="1"/>
    <n v="48.907372250000002"/>
  </r>
  <r>
    <x v="25"/>
    <x v="113"/>
    <n v="5.5960000000000001"/>
    <n v="17.5"/>
    <n v="13.76"/>
    <n v="-3.74"/>
    <n v="2"/>
    <n v="115"/>
    <n v="14.6"/>
    <n v="26"/>
    <d v="2011-01-04T00:00:00"/>
    <x v="5"/>
    <x v="1"/>
    <n v="47.94684105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8DB1E5-4176-4FE2-91FE-0E860B6ACBA2}" name="Total spent" cacheId="50" applyNumberFormats="0" applyBorderFormats="0" applyFontFormats="0" applyPatternFormats="0" applyAlignmentFormats="0" applyWidthHeightFormats="1" dataCaption="Values" tag="37b58905-853f-404f-a6e4-ed6480ba79ef" updatedVersion="8" minRefreshableVersion="3" useAutoFormatting="1" rowGrandTotals="0" colGrandTotals="0" itemPrintTitles="1" createdVersion="8" indent="0" outline="1" outlineData="1" multipleFieldFilters="0">
  <location ref="J15:J16"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70D364-0499-4AD0-8FCF-F65B96904507}" name="Total car sales" cacheId="41" applyNumberFormats="0" applyBorderFormats="0" applyFontFormats="0" applyPatternFormats="0" applyAlignmentFormats="0" applyWidthHeightFormats="1" dataCaption="Values" tag="4ef5326b-cd02-40ad-9231-6bfbdbf77f95" updatedVersion="8" minRefreshableVersion="3" useAutoFormatting="1" subtotalHiddenItems="1" rowGrandTotals="0" colGrandTotals="0" itemPrintTitles="1" createdVersion="8" indent="0" outline="1" outlineData="1" multipleFieldFilters="0">
  <location ref="I10:I11"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6A2400-D5BF-4EB5-9067-5240F51C575D}" name="monthly_sales"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D17:E29" firstHeaderRow="1" firstDataRow="1" firstDataCol="1" rowPageCount="1" colPageCount="1"/>
  <pivotFields count="14">
    <pivotField showAll="0"/>
    <pivotField showAll="0"/>
    <pivotField dataField="1" showAll="0"/>
    <pivotField numFmtId="164" showAll="0"/>
    <pivotField numFmtId="164" showAll="0"/>
    <pivotField numFmtId="164" showAll="0"/>
    <pivotField showAll="0"/>
    <pivotField showAll="0"/>
    <pivotField showAll="0"/>
    <pivotField showAll="0"/>
    <pivotField numFmtId="14" showAll="0"/>
    <pivotField axis="axisRow" showAll="0">
      <items count="13">
        <item x="5"/>
        <item x="0"/>
        <item x="1"/>
        <item x="6"/>
        <item x="9"/>
        <item x="11"/>
        <item x="8"/>
        <item x="3"/>
        <item x="4"/>
        <item x="2"/>
        <item x="7"/>
        <item x="10"/>
        <item t="default"/>
      </items>
    </pivotField>
    <pivotField axis="axisPage" showAll="0">
      <items count="3">
        <item x="1"/>
        <item x="0"/>
        <item t="default"/>
      </items>
    </pivotField>
    <pivotField showAll="0"/>
  </pivotFields>
  <rowFields count="1">
    <field x="11"/>
  </rowFields>
  <rowItems count="12">
    <i>
      <x/>
    </i>
    <i>
      <x v="1"/>
    </i>
    <i>
      <x v="2"/>
    </i>
    <i>
      <x v="3"/>
    </i>
    <i>
      <x v="4"/>
    </i>
    <i>
      <x v="5"/>
    </i>
    <i>
      <x v="6"/>
    </i>
    <i>
      <x v="7"/>
    </i>
    <i>
      <x v="8"/>
    </i>
    <i>
      <x v="9"/>
    </i>
    <i>
      <x v="10"/>
    </i>
    <i>
      <x v="11"/>
    </i>
  </rowItems>
  <colItems count="1">
    <i/>
  </colItems>
  <pageFields count="1">
    <pageField fld="12" hier="-1"/>
  </pageFields>
  <dataFields count="1">
    <dataField name="Sum of Sales_in_thousands" fld="2" baseField="0" baseItem="0"/>
  </dataFields>
  <chartFormats count="5">
    <chartFormat chart="8"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D3AC99-BA49-4630-B9B2-80CE175E6FAE}" name="top10_model"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D2:E12" firstHeaderRow="1" firstDataRow="1" firstDataCol="1"/>
  <pivotFields count="14">
    <pivotField showAll="0"/>
    <pivotField axis="axisRow" showAll="0" measureFilter="1">
      <items count="115">
        <item x="68"/>
        <item x="6"/>
        <item x="107"/>
        <item x="7"/>
        <item x="3"/>
        <item x="4"/>
        <item x="5"/>
        <item x="52"/>
        <item x="48"/>
        <item x="80"/>
        <item x="85"/>
        <item x="103"/>
        <item x="29"/>
        <item x="94"/>
        <item x="95"/>
        <item x="86"/>
        <item x="88"/>
        <item x="112"/>
        <item x="19"/>
        <item x="102"/>
        <item x="36"/>
        <item x="97"/>
        <item x="96"/>
        <item x="14"/>
        <item x="15"/>
        <item x="75"/>
        <item x="104"/>
        <item x="8"/>
        <item x="57"/>
        <item x="26"/>
        <item x="47"/>
        <item x="25"/>
        <item x="62"/>
        <item x="39"/>
        <item x="101"/>
        <item x="20"/>
        <item x="72"/>
        <item x="41"/>
        <item x="49"/>
        <item x="84"/>
        <item x="35"/>
        <item x="12"/>
        <item x="67"/>
        <item x="76"/>
        <item x="65"/>
        <item x="53"/>
        <item x="13"/>
        <item x="59"/>
        <item x="37"/>
        <item x="44"/>
        <item x="42"/>
        <item x="92"/>
        <item x="46"/>
        <item x="66"/>
        <item x="109"/>
        <item x="91"/>
        <item x="58"/>
        <item x="74"/>
        <item x="93"/>
        <item x="60"/>
        <item x="113"/>
        <item x="55"/>
        <item x="0"/>
        <item x="110"/>
        <item x="108"/>
        <item x="11"/>
        <item x="27"/>
        <item x="61"/>
        <item x="17"/>
        <item x="16"/>
        <item x="81"/>
        <item x="22"/>
        <item x="64"/>
        <item x="18"/>
        <item x="69"/>
        <item x="70"/>
        <item x="38"/>
        <item x="71"/>
        <item x="28"/>
        <item x="51"/>
        <item x="10"/>
        <item x="111"/>
        <item x="50"/>
        <item x="83"/>
        <item x="21"/>
        <item x="82"/>
        <item x="32"/>
        <item x="34"/>
        <item x="33"/>
        <item x="45"/>
        <item x="106"/>
        <item x="9"/>
        <item x="2"/>
        <item x="73"/>
        <item x="99"/>
        <item x="77"/>
        <item x="24"/>
        <item x="23"/>
        <item x="79"/>
        <item x="87"/>
        <item x="98"/>
        <item x="78"/>
        <item x="54"/>
        <item x="30"/>
        <item x="90"/>
        <item x="100"/>
        <item x="105"/>
        <item x="40"/>
        <item x="1"/>
        <item x="63"/>
        <item x="31"/>
        <item x="89"/>
        <item x="43"/>
        <item x="56"/>
        <item t="default"/>
      </items>
    </pivotField>
    <pivotField dataField="1" showAll="0"/>
    <pivotField numFmtId="164" showAll="0"/>
    <pivotField numFmtId="164" showAll="0"/>
    <pivotField numFmtId="164" showAll="0"/>
    <pivotField showAll="0"/>
    <pivotField showAll="0"/>
    <pivotField showAll="0"/>
    <pivotField showAll="0"/>
    <pivotField numFmtId="14" showAll="0"/>
    <pivotField showAll="0">
      <items count="13">
        <item x="5"/>
        <item x="0"/>
        <item x="1"/>
        <item x="6"/>
        <item x="9"/>
        <item x="11"/>
        <item x="8"/>
        <item x="3"/>
        <item x="4"/>
        <item x="2"/>
        <item x="7"/>
        <item x="10"/>
        <item t="default"/>
      </items>
    </pivotField>
    <pivotField showAll="0">
      <items count="3">
        <item x="1"/>
        <item x="0"/>
        <item t="default"/>
      </items>
    </pivotField>
    <pivotField showAll="0"/>
  </pivotFields>
  <rowFields count="1">
    <field x="1"/>
  </rowFields>
  <rowItems count="10">
    <i>
      <x v="8"/>
    </i>
    <i>
      <x v="19"/>
    </i>
    <i>
      <x v="20"/>
    </i>
    <i>
      <x v="30"/>
    </i>
    <i>
      <x v="50"/>
    </i>
    <i>
      <x v="52"/>
    </i>
    <i>
      <x v="56"/>
    </i>
    <i>
      <x v="86"/>
    </i>
    <i>
      <x v="89"/>
    </i>
    <i>
      <x v="107"/>
    </i>
  </rowItems>
  <colItems count="1">
    <i/>
  </colItems>
  <dataFields count="1">
    <dataField name="Sum of Sales_in_thousands" fld="2"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3F0522-1999-407D-BD6B-5102084CB287}" name="top12_manufacturer"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4:B16" firstHeaderRow="1" firstDataRow="1" firstDataCol="1"/>
  <pivotFields count="14">
    <pivotField axis="axisRow" showAll="0" measureFilter="1">
      <items count="27">
        <item x="0"/>
        <item x="1"/>
        <item x="2"/>
        <item x="3"/>
        <item x="4"/>
        <item x="5"/>
        <item x="6"/>
        <item x="7"/>
        <item x="8"/>
        <item x="9"/>
        <item x="10"/>
        <item x="11"/>
        <item x="12"/>
        <item x="13"/>
        <item x="14"/>
        <item x="17"/>
        <item x="16"/>
        <item x="15"/>
        <item x="18"/>
        <item x="19"/>
        <item x="20"/>
        <item x="21"/>
        <item x="22"/>
        <item x="23"/>
        <item x="24"/>
        <item x="25"/>
        <item t="default"/>
      </items>
    </pivotField>
    <pivotField showAll="0"/>
    <pivotField dataField="1" showAll="0"/>
    <pivotField numFmtId="164" showAll="0"/>
    <pivotField numFmtId="164" showAll="0"/>
    <pivotField numFmtId="164" showAll="0"/>
    <pivotField showAll="0"/>
    <pivotField showAll="0"/>
    <pivotField showAll="0"/>
    <pivotField showAll="0"/>
    <pivotField numFmtId="14" showAll="0"/>
    <pivotField showAll="0">
      <items count="13">
        <item x="5"/>
        <item x="0"/>
        <item x="1"/>
        <item x="6"/>
        <item x="9"/>
        <item x="11"/>
        <item x="8"/>
        <item x="3"/>
        <item x="4"/>
        <item x="2"/>
        <item x="7"/>
        <item x="10"/>
        <item t="default"/>
      </items>
    </pivotField>
    <pivotField showAll="0">
      <items count="3">
        <item x="1"/>
        <item x="0"/>
        <item t="default"/>
      </items>
    </pivotField>
    <pivotField showAll="0"/>
  </pivotFields>
  <rowFields count="1">
    <field x="0"/>
  </rowFields>
  <rowItems count="12">
    <i>
      <x v="3"/>
    </i>
    <i>
      <x v="5"/>
    </i>
    <i>
      <x v="7"/>
    </i>
    <i>
      <x v="8"/>
    </i>
    <i>
      <x v="9"/>
    </i>
    <i>
      <x v="12"/>
    </i>
    <i>
      <x v="16"/>
    </i>
    <i>
      <x v="17"/>
    </i>
    <i>
      <x v="18"/>
    </i>
    <i>
      <x v="21"/>
    </i>
    <i>
      <x v="24"/>
    </i>
    <i>
      <x v="25"/>
    </i>
  </rowItems>
  <colItems count="1">
    <i/>
  </colItems>
  <dataFields count="1">
    <dataField name="Sum of Sales_in_thousands" fld="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CF8DB4-723C-47EE-86B4-911B4A449092}" name="Best_performer"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G18:H25" firstHeaderRow="1" firstDataRow="1" firstDataCol="1" rowPageCount="1" colPageCount="1"/>
  <pivotFields count="14">
    <pivotField axis="axisPage" showAll="0">
      <items count="27">
        <item x="0"/>
        <item x="1"/>
        <item x="2"/>
        <item x="3"/>
        <item x="4"/>
        <item x="5"/>
        <item x="6"/>
        <item x="7"/>
        <item x="8"/>
        <item x="9"/>
        <item x="10"/>
        <item x="11"/>
        <item x="12"/>
        <item x="13"/>
        <item x="14"/>
        <item x="17"/>
        <item x="16"/>
        <item x="15"/>
        <item x="18"/>
        <item x="19"/>
        <item x="20"/>
        <item x="21"/>
        <item x="22"/>
        <item x="23"/>
        <item x="24"/>
        <item x="25"/>
        <item t="default"/>
      </items>
    </pivotField>
    <pivotField axis="axisRow" showAll="0" measureFilter="1">
      <items count="115">
        <item x="68"/>
        <item x="6"/>
        <item x="107"/>
        <item x="7"/>
        <item x="3"/>
        <item x="4"/>
        <item x="5"/>
        <item x="52"/>
        <item x="48"/>
        <item x="80"/>
        <item x="85"/>
        <item x="103"/>
        <item x="29"/>
        <item x="94"/>
        <item x="95"/>
        <item x="86"/>
        <item x="88"/>
        <item x="112"/>
        <item x="19"/>
        <item x="102"/>
        <item x="36"/>
        <item x="97"/>
        <item x="96"/>
        <item x="14"/>
        <item x="15"/>
        <item x="75"/>
        <item x="104"/>
        <item x="8"/>
        <item x="57"/>
        <item x="26"/>
        <item x="47"/>
        <item x="25"/>
        <item x="62"/>
        <item x="39"/>
        <item x="101"/>
        <item x="20"/>
        <item x="72"/>
        <item x="41"/>
        <item x="49"/>
        <item x="84"/>
        <item x="35"/>
        <item x="12"/>
        <item x="67"/>
        <item x="76"/>
        <item x="65"/>
        <item x="53"/>
        <item x="13"/>
        <item x="59"/>
        <item x="37"/>
        <item x="44"/>
        <item x="42"/>
        <item x="92"/>
        <item x="46"/>
        <item x="66"/>
        <item x="109"/>
        <item x="91"/>
        <item x="58"/>
        <item x="74"/>
        <item x="93"/>
        <item x="60"/>
        <item x="113"/>
        <item x="55"/>
        <item x="0"/>
        <item x="110"/>
        <item x="108"/>
        <item x="11"/>
        <item x="27"/>
        <item x="61"/>
        <item x="17"/>
        <item x="16"/>
        <item x="81"/>
        <item x="22"/>
        <item x="64"/>
        <item x="18"/>
        <item x="69"/>
        <item x="70"/>
        <item x="38"/>
        <item x="71"/>
        <item x="28"/>
        <item x="51"/>
        <item x="10"/>
        <item x="111"/>
        <item x="50"/>
        <item x="83"/>
        <item x="21"/>
        <item x="82"/>
        <item x="32"/>
        <item x="34"/>
        <item x="33"/>
        <item x="45"/>
        <item x="106"/>
        <item x="9"/>
        <item x="2"/>
        <item x="73"/>
        <item x="99"/>
        <item x="77"/>
        <item x="24"/>
        <item x="23"/>
        <item x="79"/>
        <item x="87"/>
        <item x="98"/>
        <item x="78"/>
        <item x="54"/>
        <item x="30"/>
        <item x="90"/>
        <item x="100"/>
        <item x="105"/>
        <item x="40"/>
        <item x="1"/>
        <item x="63"/>
        <item x="31"/>
        <item x="89"/>
        <item x="43"/>
        <item x="56"/>
        <item t="default"/>
      </items>
    </pivotField>
    <pivotField showAll="0"/>
    <pivotField numFmtId="164" showAll="0"/>
    <pivotField numFmtId="164" showAll="0"/>
    <pivotField numFmtId="164" showAll="0"/>
    <pivotField showAll="0"/>
    <pivotField showAll="0"/>
    <pivotField showAll="0"/>
    <pivotField showAll="0"/>
    <pivotField numFmtId="14" showAll="0"/>
    <pivotField showAll="0"/>
    <pivotField showAll="0"/>
    <pivotField dataField="1" showAll="0"/>
  </pivotFields>
  <rowFields count="1">
    <field x="1"/>
  </rowFields>
  <rowItems count="7">
    <i>
      <x v="6"/>
    </i>
    <i>
      <x v="21"/>
    </i>
    <i>
      <x v="22"/>
    </i>
    <i>
      <x v="35"/>
    </i>
    <i>
      <x v="95"/>
    </i>
    <i>
      <x v="101"/>
    </i>
    <i>
      <x v="110"/>
    </i>
  </rowItems>
  <colItems count="1">
    <i/>
  </colItems>
  <pageFields count="1">
    <pageField fld="0" hier="-1"/>
  </pageFields>
  <dataFields count="1">
    <dataField name="Sum of Power_perf_factor" fld="13" baseField="0" baseItem="0"/>
  </dataFields>
  <chartFormats count="2">
    <chartFormat chart="4"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1C554E-254A-47E2-B60F-63B2FE10F5E2}" name="PivotTable1"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G6:H8" firstHeaderRow="1" firstDataRow="1" firstDataCol="1" rowPageCount="1" colPageCount="1"/>
  <pivotFields count="14">
    <pivotField showAll="0"/>
    <pivotField showAll="0"/>
    <pivotField dataField="1" showAll="0"/>
    <pivotField numFmtId="164" showAll="0"/>
    <pivotField numFmtId="164" showAll="0"/>
    <pivotField numFmtId="164" showAll="0"/>
    <pivotField showAll="0"/>
    <pivotField showAll="0"/>
    <pivotField showAll="0"/>
    <pivotField showAll="0"/>
    <pivotField numFmtId="14" showAll="0"/>
    <pivotField axis="axisPage" multipleItemSelectionAllowed="1" showAll="0">
      <items count="13">
        <item x="5"/>
        <item x="0"/>
        <item x="1"/>
        <item x="6"/>
        <item x="9"/>
        <item x="11"/>
        <item x="8"/>
        <item x="3"/>
        <item x="4"/>
        <item x="2"/>
        <item x="7"/>
        <item x="10"/>
        <item t="default"/>
      </items>
    </pivotField>
    <pivotField axis="axisRow" showAll="0">
      <items count="3">
        <item x="1"/>
        <item x="0"/>
        <item t="default"/>
      </items>
    </pivotField>
    <pivotField showAll="0"/>
  </pivotFields>
  <rowFields count="1">
    <field x="12"/>
  </rowFields>
  <rowItems count="2">
    <i>
      <x/>
    </i>
    <i>
      <x v="1"/>
    </i>
  </rowItems>
  <colItems count="1">
    <i/>
  </colItems>
  <pageFields count="1">
    <pageField fld="11" hier="-1"/>
  </pageFields>
  <dataFields count="1">
    <dataField name="Sum of Sales_in_thousands" fld="2"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2" count="1" selected="0">
            <x v="1"/>
          </reference>
        </references>
      </pivotArea>
    </chartFormat>
    <chartFormat chart="7" format="10">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EB7BDC-BE8F-4BD7-8843-078FFFF95664}" name="Top_resale_gainer"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20:B30" firstHeaderRow="1" firstDataRow="1" firstDataCol="1"/>
  <pivotFields count="14">
    <pivotField showAll="0"/>
    <pivotField axis="axisRow" showAll="0" measureFilter="1">
      <items count="115">
        <item x="68"/>
        <item x="6"/>
        <item x="107"/>
        <item x="7"/>
        <item x="3"/>
        <item x="4"/>
        <item x="5"/>
        <item x="52"/>
        <item x="48"/>
        <item x="80"/>
        <item x="85"/>
        <item x="103"/>
        <item x="29"/>
        <item x="94"/>
        <item x="95"/>
        <item x="86"/>
        <item x="88"/>
        <item x="112"/>
        <item x="19"/>
        <item x="102"/>
        <item x="36"/>
        <item x="97"/>
        <item x="96"/>
        <item x="14"/>
        <item x="15"/>
        <item x="75"/>
        <item x="104"/>
        <item x="8"/>
        <item x="57"/>
        <item x="26"/>
        <item x="47"/>
        <item x="25"/>
        <item x="62"/>
        <item x="39"/>
        <item x="101"/>
        <item x="20"/>
        <item x="72"/>
        <item x="41"/>
        <item x="49"/>
        <item x="84"/>
        <item x="35"/>
        <item x="12"/>
        <item x="67"/>
        <item x="76"/>
        <item x="65"/>
        <item x="53"/>
        <item x="13"/>
        <item x="59"/>
        <item x="37"/>
        <item x="44"/>
        <item x="42"/>
        <item x="92"/>
        <item x="46"/>
        <item x="66"/>
        <item x="109"/>
        <item x="91"/>
        <item x="58"/>
        <item x="74"/>
        <item x="93"/>
        <item x="60"/>
        <item x="113"/>
        <item x="55"/>
        <item x="0"/>
        <item x="110"/>
        <item x="108"/>
        <item x="11"/>
        <item x="27"/>
        <item x="61"/>
        <item x="17"/>
        <item x="16"/>
        <item x="81"/>
        <item x="22"/>
        <item x="64"/>
        <item x="18"/>
        <item x="69"/>
        <item x="70"/>
        <item x="38"/>
        <item x="71"/>
        <item x="28"/>
        <item x="51"/>
        <item x="10"/>
        <item x="111"/>
        <item x="50"/>
        <item x="83"/>
        <item x="21"/>
        <item x="82"/>
        <item x="32"/>
        <item x="34"/>
        <item x="33"/>
        <item x="45"/>
        <item x="106"/>
        <item x="9"/>
        <item x="2"/>
        <item x="73"/>
        <item x="99"/>
        <item x="77"/>
        <item x="24"/>
        <item x="23"/>
        <item x="79"/>
        <item x="87"/>
        <item x="98"/>
        <item x="78"/>
        <item x="54"/>
        <item x="30"/>
        <item x="90"/>
        <item x="100"/>
        <item x="105"/>
        <item x="40"/>
        <item x="1"/>
        <item x="63"/>
        <item x="31"/>
        <item x="89"/>
        <item x="43"/>
        <item x="56"/>
        <item t="default"/>
      </items>
    </pivotField>
    <pivotField showAll="0"/>
    <pivotField numFmtId="164" showAll="0"/>
    <pivotField numFmtId="164" showAll="0"/>
    <pivotField dataField="1" numFmtId="164" showAll="0"/>
    <pivotField showAll="0"/>
    <pivotField showAll="0"/>
    <pivotField showAll="0"/>
    <pivotField showAll="0"/>
    <pivotField numFmtId="14" showAll="0"/>
    <pivotField showAll="0">
      <items count="13">
        <item x="5"/>
        <item x="0"/>
        <item x="1"/>
        <item x="6"/>
        <item x="9"/>
        <item x="11"/>
        <item x="8"/>
        <item x="3"/>
        <item x="4"/>
        <item x="2"/>
        <item x="7"/>
        <item x="10"/>
        <item t="default"/>
      </items>
    </pivotField>
    <pivotField showAll="0">
      <items count="3">
        <item x="1"/>
        <item x="0"/>
        <item t="default"/>
      </items>
    </pivotField>
    <pivotField showAll="0"/>
  </pivotFields>
  <rowFields count="1">
    <field x="1"/>
  </rowFields>
  <rowItems count="10">
    <i>
      <x v="3"/>
    </i>
    <i>
      <x v="4"/>
    </i>
    <i>
      <x v="8"/>
    </i>
    <i>
      <x v="14"/>
    </i>
    <i>
      <x v="26"/>
    </i>
    <i>
      <x v="36"/>
    </i>
    <i>
      <x v="94"/>
    </i>
    <i>
      <x v="100"/>
    </i>
    <i>
      <x v="106"/>
    </i>
    <i>
      <x v="113"/>
    </i>
  </rowItems>
  <colItems count="1">
    <i/>
  </colItems>
  <dataFields count="1">
    <dataField name="Sum of money_after_resale" fld="5" baseField="0" baseItem="0" numFmtId="164"/>
  </dataFields>
  <chartFormats count="4">
    <chartFormat chart="20"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30ADF8F-BBDA-4236-BDC3-3F725616D9B5}" sourceName="Year">
  <pivotTables>
    <pivotTable tabId="2" name="monthly_sales"/>
    <pivotTable tabId="2" name="top10_model"/>
    <pivotTable tabId="2" name="top12_manufacturer"/>
    <pivotTable tabId="2" name="Top_resale_gainer"/>
  </pivotTables>
  <data>
    <tabular pivotCacheId="159970163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5B631E6-59D2-4648-9611-40EDF1C38A4C}" sourceName="month">
  <pivotTables>
    <pivotTable tabId="2" name="top10_model"/>
    <pivotTable tabId="2" name="top12_manufacturer"/>
    <pivotTable tabId="2" name="Top_resale_gainer"/>
    <pivotTable tabId="2" name="PivotTable1"/>
    <pivotTable tabId="2" name="monthly_sales"/>
  </pivotTables>
  <data>
    <tabular pivotCacheId="1599701631">
      <items count="12">
        <i x="5" s="1"/>
        <i x="0" s="1"/>
        <i x="1" s="1"/>
        <i x="6" s="1"/>
        <i x="9" s="1"/>
        <i x="11" s="1"/>
        <i x="8" s="1"/>
        <i x="3" s="1"/>
        <i x="4" s="1"/>
        <i x="2" s="1"/>
        <i x="7"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35C4E08-B690-4143-A73F-F801F2277A72}" cache="Slicer_Year" caption="Year" style="SlicerStyleOther1" rowHeight="234950"/>
  <slicer name="month" xr10:uid="{B2B8F3F5-53D3-4851-BAA8-9E8151B5F509}" cache="Slicer_month" caption="month"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91CB3C-2678-4308-AE92-14C2B7616A1F}" name="Table1" displayName="Table1" ref="A1:N116" totalsRowShown="0">
  <autoFilter ref="A1:N116" xr:uid="{7A91CB3C-2678-4308-AE92-14C2B7616A1F}"/>
  <tableColumns count="14">
    <tableColumn id="1" xr3:uid="{B32649D5-4FD6-4661-B4CD-ED1386B241BE}" name="Manufacturer"/>
    <tableColumn id="2" xr3:uid="{2F822363-87F5-4BBD-8183-6229EFC53B76}" name="Model"/>
    <tableColumn id="3" xr3:uid="{03FB06FA-A383-448B-95DD-ACFD54DBB84A}" name="Sales_in_thousands"/>
    <tableColumn id="4" xr3:uid="{F0A2BA03-EC1E-404C-9859-1877420FF725}" name="Price_in_thousands" dataDxfId="5"/>
    <tableColumn id="5" xr3:uid="{4E4DD7AA-CDE3-4388-B2D5-1A7C7F62809E}" name="__year_resale_value" dataDxfId="4"/>
    <tableColumn id="6" xr3:uid="{6C5C5071-3B34-4F3A-A7F6-243CE12E89A0}" name="money_after_resale" dataDxfId="3">
      <calculatedColumnFormula>E2-D2</calculatedColumnFormula>
    </tableColumn>
    <tableColumn id="7" xr3:uid="{1DF98524-22B7-435E-A7EE-A9D67307060A}" name="Engine_size"/>
    <tableColumn id="8" xr3:uid="{3A957D59-F516-4053-8726-D4DF4B528837}" name="Horsepower"/>
    <tableColumn id="9" xr3:uid="{95224EDD-758D-4386-8D78-79D145476013}" name="Fuel_capacity"/>
    <tableColumn id="10" xr3:uid="{A5FA001B-D0C3-4651-A731-4E93D097AE64}" name="Fuel_efficiency"/>
    <tableColumn id="11" xr3:uid="{0455AFD7-AB8E-464E-A77D-B316A215199B}" name="Latest_Launch" dataDxfId="2"/>
    <tableColumn id="12" xr3:uid="{BEFE0FD5-2C80-483A-AEBD-110648CE4B5A}" name="Month" dataDxfId="1">
      <calculatedColumnFormula>TEXT(K2,"mmm")</calculatedColumnFormula>
    </tableColumn>
    <tableColumn id="13" xr3:uid="{5494F86C-E2B2-4E6A-998F-2F90F71BCFD2}" name="Year" dataDxfId="0">
      <calculatedColumnFormula>TEXT(K2,"yyyy")</calculatedColumnFormula>
    </tableColumn>
    <tableColumn id="14" xr3:uid="{D15E51F4-B1EA-4952-923D-F7DFA20818D5}" name="Power_perf_facto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8593-598B-4CC9-B843-91F4616C6586}">
  <dimension ref="A1:Q116"/>
  <sheetViews>
    <sheetView topLeftCell="A2" workbookViewId="0">
      <selection activeCell="D23" sqref="D23"/>
    </sheetView>
  </sheetViews>
  <sheetFormatPr defaultRowHeight="14.4" x14ac:dyDescent="0.3"/>
  <cols>
    <col min="1" max="1" width="14.5546875" customWidth="1"/>
    <col min="3" max="3" width="19.44140625" customWidth="1"/>
    <col min="4" max="4" width="20.44140625" customWidth="1"/>
    <col min="5" max="5" width="21.109375" customWidth="1"/>
    <col min="6" max="6" width="20.77734375" customWidth="1"/>
    <col min="7" max="7" width="12.5546875" customWidth="1"/>
    <col min="8" max="8" width="13" customWidth="1"/>
    <col min="9" max="9" width="14.33203125" customWidth="1"/>
    <col min="10" max="10" width="15.44140625" customWidth="1"/>
    <col min="11" max="11" width="15" customWidth="1"/>
    <col min="12" max="12" width="12.77734375" style="4" customWidth="1"/>
    <col min="13" max="13" width="12.77734375" customWidth="1"/>
    <col min="14" max="14" width="18.6640625" customWidth="1"/>
  </cols>
  <sheetData>
    <row r="1" spans="1:17" x14ac:dyDescent="0.3">
      <c r="A1" t="s">
        <v>0</v>
      </c>
      <c r="B1" t="s">
        <v>1</v>
      </c>
      <c r="C1" t="s">
        <v>2</v>
      </c>
      <c r="D1" s="5" t="s">
        <v>3</v>
      </c>
      <c r="E1" s="5" t="s">
        <v>4</v>
      </c>
      <c r="F1" s="5" t="s">
        <v>152</v>
      </c>
      <c r="G1" t="s">
        <v>5</v>
      </c>
      <c r="H1" t="s">
        <v>6</v>
      </c>
      <c r="I1" t="s">
        <v>7</v>
      </c>
      <c r="J1" t="s">
        <v>8</v>
      </c>
      <c r="K1" t="s">
        <v>9</v>
      </c>
      <c r="L1" s="4" t="s">
        <v>178</v>
      </c>
      <c r="M1" s="2" t="s">
        <v>151</v>
      </c>
      <c r="N1" t="s">
        <v>10</v>
      </c>
    </row>
    <row r="2" spans="1:17" x14ac:dyDescent="0.3">
      <c r="A2" t="s">
        <v>11</v>
      </c>
      <c r="B2" t="s">
        <v>12</v>
      </c>
      <c r="C2">
        <v>16.919</v>
      </c>
      <c r="D2" s="5">
        <v>21.5</v>
      </c>
      <c r="E2" s="5">
        <v>16.36</v>
      </c>
      <c r="F2" s="5">
        <f>E2-D2</f>
        <v>-5.1400000000000006</v>
      </c>
      <c r="G2">
        <v>1.8</v>
      </c>
      <c r="H2">
        <v>140</v>
      </c>
      <c r="I2">
        <v>13.2</v>
      </c>
      <c r="J2">
        <v>28</v>
      </c>
      <c r="K2" s="1">
        <v>40941</v>
      </c>
      <c r="L2" s="3" t="str">
        <f>TEXT(K2,"mmm")</f>
        <v>Feb</v>
      </c>
      <c r="M2" s="3" t="str">
        <f>TEXT(K2,"yyyy")</f>
        <v>2012</v>
      </c>
      <c r="N2">
        <v>58.280149520000002</v>
      </c>
    </row>
    <row r="3" spans="1:17" x14ac:dyDescent="0.3">
      <c r="A3" t="s">
        <v>11</v>
      </c>
      <c r="B3" t="s">
        <v>13</v>
      </c>
      <c r="C3">
        <v>39.384</v>
      </c>
      <c r="D3" s="5">
        <v>28.4</v>
      </c>
      <c r="E3" s="5">
        <v>19.875</v>
      </c>
      <c r="F3" s="5">
        <f t="shared" ref="F3:F66" si="0">E3-D3</f>
        <v>-8.5249999999999986</v>
      </c>
      <c r="G3">
        <v>3.2</v>
      </c>
      <c r="H3">
        <v>225</v>
      </c>
      <c r="I3">
        <v>17.2</v>
      </c>
      <c r="J3">
        <v>25</v>
      </c>
      <c r="K3" s="1">
        <v>40608</v>
      </c>
      <c r="L3" s="3" t="str">
        <f t="shared" ref="L3:L66" si="1">TEXT(K3,"mmm")</f>
        <v>Mar</v>
      </c>
      <c r="M3" s="3" t="str">
        <f t="shared" ref="M3:M66" si="2">TEXT(K3,"yyyy")</f>
        <v>2011</v>
      </c>
      <c r="N3">
        <v>91.370777660000002</v>
      </c>
    </row>
    <row r="4" spans="1:17" x14ac:dyDescent="0.3">
      <c r="A4" t="s">
        <v>11</v>
      </c>
      <c r="B4" t="s">
        <v>14</v>
      </c>
      <c r="C4">
        <v>8.5879999999999992</v>
      </c>
      <c r="D4" s="5">
        <v>42</v>
      </c>
      <c r="E4" s="5">
        <v>29.725000000000001</v>
      </c>
      <c r="F4" s="5">
        <f t="shared" si="0"/>
        <v>-12.274999999999999</v>
      </c>
      <c r="G4">
        <v>3.5</v>
      </c>
      <c r="H4">
        <v>210</v>
      </c>
      <c r="I4">
        <v>18</v>
      </c>
      <c r="J4">
        <v>22</v>
      </c>
      <c r="K4" s="1">
        <v>40819</v>
      </c>
      <c r="L4" s="3" t="str">
        <f t="shared" si="1"/>
        <v>Oct</v>
      </c>
      <c r="M4" s="3" t="str">
        <f t="shared" si="2"/>
        <v>2011</v>
      </c>
      <c r="N4">
        <v>91.389779329999996</v>
      </c>
    </row>
    <row r="5" spans="1:17" x14ac:dyDescent="0.3">
      <c r="A5" t="s">
        <v>15</v>
      </c>
      <c r="B5" t="s">
        <v>16</v>
      </c>
      <c r="C5">
        <v>20.396999999999998</v>
      </c>
      <c r="D5" s="5">
        <v>23.99</v>
      </c>
      <c r="E5" s="5">
        <v>22.254999999999999</v>
      </c>
      <c r="F5" s="5">
        <f t="shared" si="0"/>
        <v>-1.7349999999999994</v>
      </c>
      <c r="G5">
        <v>1.8</v>
      </c>
      <c r="H5">
        <v>150</v>
      </c>
      <c r="I5">
        <v>16.399999999999999</v>
      </c>
      <c r="J5">
        <v>27</v>
      </c>
      <c r="K5" s="1">
        <v>40765</v>
      </c>
      <c r="L5" s="3" t="str">
        <f t="shared" si="1"/>
        <v>Aug</v>
      </c>
      <c r="M5" s="3" t="str">
        <f t="shared" si="2"/>
        <v>2011</v>
      </c>
      <c r="N5">
        <v>62.777639200000003</v>
      </c>
    </row>
    <row r="6" spans="1:17" x14ac:dyDescent="0.3">
      <c r="A6" t="s">
        <v>15</v>
      </c>
      <c r="B6" t="s">
        <v>17</v>
      </c>
      <c r="C6">
        <v>18.78</v>
      </c>
      <c r="D6" s="5">
        <v>33.950000000000003</v>
      </c>
      <c r="E6" s="5">
        <v>23.555</v>
      </c>
      <c r="F6" s="5">
        <f t="shared" si="0"/>
        <v>-10.395000000000003</v>
      </c>
      <c r="G6">
        <v>2.8</v>
      </c>
      <c r="H6">
        <v>200</v>
      </c>
      <c r="I6">
        <v>18.5</v>
      </c>
      <c r="J6">
        <v>22</v>
      </c>
      <c r="K6" s="1">
        <v>40794</v>
      </c>
      <c r="L6" s="3" t="str">
        <f t="shared" si="1"/>
        <v>Sep</v>
      </c>
      <c r="M6" s="3" t="str">
        <f t="shared" si="2"/>
        <v>2011</v>
      </c>
      <c r="N6">
        <v>84.565105020000004</v>
      </c>
    </row>
    <row r="7" spans="1:17" x14ac:dyDescent="0.3">
      <c r="A7" t="s">
        <v>15</v>
      </c>
      <c r="B7" t="s">
        <v>18</v>
      </c>
      <c r="C7">
        <v>1.38</v>
      </c>
      <c r="D7" s="5">
        <v>62</v>
      </c>
      <c r="E7" s="5">
        <v>39</v>
      </c>
      <c r="F7" s="5">
        <f t="shared" si="0"/>
        <v>-23</v>
      </c>
      <c r="G7">
        <v>4.2</v>
      </c>
      <c r="H7">
        <v>310</v>
      </c>
      <c r="I7">
        <v>23.7</v>
      </c>
      <c r="J7">
        <v>21</v>
      </c>
      <c r="K7" s="1">
        <v>40966</v>
      </c>
      <c r="L7" s="3" t="str">
        <f t="shared" si="1"/>
        <v>Feb</v>
      </c>
      <c r="M7" s="3" t="str">
        <f t="shared" si="2"/>
        <v>2012</v>
      </c>
      <c r="N7">
        <v>134.65685819999999</v>
      </c>
    </row>
    <row r="8" spans="1:17" x14ac:dyDescent="0.3">
      <c r="A8" t="s">
        <v>19</v>
      </c>
      <c r="B8" t="s">
        <v>20</v>
      </c>
      <c r="C8">
        <v>9.2309999999999999</v>
      </c>
      <c r="D8" s="5">
        <v>33.4</v>
      </c>
      <c r="E8" s="5">
        <v>28.675000000000001</v>
      </c>
      <c r="F8" s="5">
        <f t="shared" si="0"/>
        <v>-4.7249999999999979</v>
      </c>
      <c r="G8">
        <v>2.8</v>
      </c>
      <c r="H8">
        <v>193</v>
      </c>
      <c r="I8">
        <v>16.600000000000001</v>
      </c>
      <c r="J8">
        <v>24</v>
      </c>
      <c r="K8" s="1">
        <v>40937</v>
      </c>
      <c r="L8" s="3" t="str">
        <f t="shared" si="1"/>
        <v>Jan</v>
      </c>
      <c r="M8" s="3" t="str">
        <f t="shared" si="2"/>
        <v>2012</v>
      </c>
      <c r="N8">
        <v>81.877068559999998</v>
      </c>
    </row>
    <row r="9" spans="1:17" x14ac:dyDescent="0.3">
      <c r="A9" t="s">
        <v>19</v>
      </c>
      <c r="B9" t="s">
        <v>21</v>
      </c>
      <c r="C9">
        <v>17.527000000000001</v>
      </c>
      <c r="D9" s="5">
        <v>38.9</v>
      </c>
      <c r="E9" s="5">
        <v>36.125</v>
      </c>
      <c r="F9" s="5">
        <f t="shared" si="0"/>
        <v>-2.7749999999999986</v>
      </c>
      <c r="G9">
        <v>2.8</v>
      </c>
      <c r="H9">
        <v>193</v>
      </c>
      <c r="I9">
        <v>18.5</v>
      </c>
      <c r="J9">
        <v>25</v>
      </c>
      <c r="K9" s="1">
        <v>40637</v>
      </c>
      <c r="L9" s="3" t="str">
        <f t="shared" si="1"/>
        <v>Apr</v>
      </c>
      <c r="M9" s="3" t="str">
        <f t="shared" si="2"/>
        <v>2011</v>
      </c>
      <c r="N9">
        <v>83.998723799999993</v>
      </c>
    </row>
    <row r="10" spans="1:17" x14ac:dyDescent="0.3">
      <c r="A10" t="s">
        <v>22</v>
      </c>
      <c r="B10" t="s">
        <v>23</v>
      </c>
      <c r="C10">
        <v>91.561000000000007</v>
      </c>
      <c r="D10" s="5">
        <v>21.975000000000001</v>
      </c>
      <c r="E10" s="5">
        <v>12.475</v>
      </c>
      <c r="F10" s="5">
        <f t="shared" si="0"/>
        <v>-9.5000000000000018</v>
      </c>
      <c r="G10">
        <v>3.1</v>
      </c>
      <c r="H10">
        <v>175</v>
      </c>
      <c r="I10">
        <v>17.5</v>
      </c>
      <c r="J10">
        <v>25</v>
      </c>
      <c r="K10" s="1">
        <v>40849</v>
      </c>
      <c r="L10" s="3" t="str">
        <f t="shared" si="1"/>
        <v>Nov</v>
      </c>
      <c r="M10" s="3" t="str">
        <f t="shared" si="2"/>
        <v>2011</v>
      </c>
      <c r="N10">
        <v>71.181451319999994</v>
      </c>
    </row>
    <row r="11" spans="1:17" x14ac:dyDescent="0.3">
      <c r="A11" t="s">
        <v>22</v>
      </c>
      <c r="B11" t="s">
        <v>24</v>
      </c>
      <c r="C11">
        <v>39.35</v>
      </c>
      <c r="D11" s="5">
        <v>25.3</v>
      </c>
      <c r="E11" s="5">
        <v>13.74</v>
      </c>
      <c r="F11" s="5">
        <f t="shared" si="0"/>
        <v>-11.56</v>
      </c>
      <c r="G11">
        <v>3.8</v>
      </c>
      <c r="H11">
        <v>240</v>
      </c>
      <c r="I11">
        <v>17.5</v>
      </c>
      <c r="J11">
        <v>23</v>
      </c>
      <c r="K11" s="1">
        <v>40789</v>
      </c>
      <c r="L11" s="3" t="str">
        <f t="shared" si="1"/>
        <v>Sep</v>
      </c>
      <c r="M11" s="3" t="str">
        <f t="shared" si="2"/>
        <v>2011</v>
      </c>
      <c r="N11">
        <v>95.636702529999994</v>
      </c>
    </row>
    <row r="12" spans="1:17" x14ac:dyDescent="0.3">
      <c r="A12" t="s">
        <v>22</v>
      </c>
      <c r="B12" t="s">
        <v>25</v>
      </c>
      <c r="C12">
        <v>27.850999999999999</v>
      </c>
      <c r="D12" s="5">
        <v>31.965</v>
      </c>
      <c r="E12" s="5">
        <v>20.190000000000001</v>
      </c>
      <c r="F12" s="5">
        <f t="shared" si="0"/>
        <v>-11.774999999999999</v>
      </c>
      <c r="G12">
        <v>3.8</v>
      </c>
      <c r="H12">
        <v>205</v>
      </c>
      <c r="I12">
        <v>18.5</v>
      </c>
      <c r="J12">
        <v>24</v>
      </c>
      <c r="K12" s="1">
        <v>40991</v>
      </c>
      <c r="L12" s="3" t="str">
        <f t="shared" si="1"/>
        <v>Mar</v>
      </c>
      <c r="M12" s="3" t="str">
        <f t="shared" si="2"/>
        <v>2012</v>
      </c>
      <c r="N12">
        <v>85.828408249999995</v>
      </c>
      <c r="Q12" s="6"/>
    </row>
    <row r="13" spans="1:17" x14ac:dyDescent="0.3">
      <c r="A13" t="s">
        <v>22</v>
      </c>
      <c r="B13" t="s">
        <v>26</v>
      </c>
      <c r="C13">
        <v>83.257000000000005</v>
      </c>
      <c r="D13" s="5">
        <v>27.885000000000002</v>
      </c>
      <c r="E13" s="5">
        <v>13.36</v>
      </c>
      <c r="F13" s="5">
        <f t="shared" si="0"/>
        <v>-14.525000000000002</v>
      </c>
      <c r="G13">
        <v>3.8</v>
      </c>
      <c r="H13">
        <v>205</v>
      </c>
      <c r="I13">
        <v>17.5</v>
      </c>
      <c r="J13">
        <v>25</v>
      </c>
      <c r="K13" s="1">
        <v>40747</v>
      </c>
      <c r="L13" s="3" t="str">
        <f t="shared" si="1"/>
        <v>Jul</v>
      </c>
      <c r="M13" s="3" t="str">
        <f t="shared" si="2"/>
        <v>2011</v>
      </c>
      <c r="N13">
        <v>84.254525810000004</v>
      </c>
      <c r="Q13" s="7"/>
    </row>
    <row r="14" spans="1:17" x14ac:dyDescent="0.3">
      <c r="A14" t="s">
        <v>27</v>
      </c>
      <c r="B14" t="s">
        <v>28</v>
      </c>
      <c r="C14">
        <v>63.728999999999999</v>
      </c>
      <c r="D14" s="5">
        <v>39.895000000000003</v>
      </c>
      <c r="E14" s="5">
        <v>22.524999999999999</v>
      </c>
      <c r="F14" s="5">
        <f t="shared" si="0"/>
        <v>-17.370000000000005</v>
      </c>
      <c r="G14">
        <v>4.5999999999999996</v>
      </c>
      <c r="H14">
        <v>275</v>
      </c>
      <c r="I14">
        <v>18.5</v>
      </c>
      <c r="J14">
        <v>22</v>
      </c>
      <c r="K14" s="1">
        <v>40962</v>
      </c>
      <c r="L14" s="3" t="str">
        <f t="shared" si="1"/>
        <v>Feb</v>
      </c>
      <c r="M14" s="3" t="str">
        <f t="shared" si="2"/>
        <v>2012</v>
      </c>
      <c r="N14">
        <v>113.85459760000001</v>
      </c>
    </row>
    <row r="15" spans="1:17" x14ac:dyDescent="0.3">
      <c r="A15" t="s">
        <v>27</v>
      </c>
      <c r="B15" t="s">
        <v>29</v>
      </c>
      <c r="C15">
        <v>6.5359999999999996</v>
      </c>
      <c r="D15" s="5">
        <v>39.664999999999999</v>
      </c>
      <c r="E15" s="5">
        <v>25.725000000000001</v>
      </c>
      <c r="F15" s="5">
        <f t="shared" si="0"/>
        <v>-13.939999999999998</v>
      </c>
      <c r="G15">
        <v>4.5999999999999996</v>
      </c>
      <c r="H15">
        <v>275</v>
      </c>
      <c r="I15">
        <v>19</v>
      </c>
      <c r="J15">
        <v>22</v>
      </c>
      <c r="K15" s="1">
        <v>40874</v>
      </c>
      <c r="L15" s="3" t="str">
        <f t="shared" si="1"/>
        <v>Nov</v>
      </c>
      <c r="M15" s="3" t="str">
        <f t="shared" si="2"/>
        <v>2011</v>
      </c>
      <c r="N15">
        <v>113.7658739</v>
      </c>
    </row>
    <row r="16" spans="1:17" x14ac:dyDescent="0.3">
      <c r="A16" t="s">
        <v>27</v>
      </c>
      <c r="B16" t="s">
        <v>30</v>
      </c>
      <c r="C16">
        <v>11.185</v>
      </c>
      <c r="D16" s="5">
        <v>31.01</v>
      </c>
      <c r="E16" s="5">
        <v>18.225000000000001</v>
      </c>
      <c r="F16" s="5">
        <f t="shared" si="0"/>
        <v>-12.785</v>
      </c>
      <c r="G16">
        <v>3</v>
      </c>
      <c r="H16">
        <v>200</v>
      </c>
      <c r="I16">
        <v>18</v>
      </c>
      <c r="J16">
        <v>22</v>
      </c>
      <c r="K16" s="1">
        <v>40814</v>
      </c>
      <c r="L16" s="3" t="str">
        <f t="shared" si="1"/>
        <v>Sep</v>
      </c>
      <c r="M16" s="3" t="str">
        <f t="shared" si="2"/>
        <v>2011</v>
      </c>
      <c r="N16">
        <v>83.483093580000002</v>
      </c>
    </row>
    <row r="17" spans="1:14" x14ac:dyDescent="0.3">
      <c r="A17" t="s">
        <v>31</v>
      </c>
      <c r="B17" t="s">
        <v>32</v>
      </c>
      <c r="C17">
        <v>145.51900000000001</v>
      </c>
      <c r="D17" s="5">
        <v>13.26</v>
      </c>
      <c r="E17" s="5">
        <v>9.25</v>
      </c>
      <c r="F17" s="5">
        <f t="shared" si="0"/>
        <v>-4.01</v>
      </c>
      <c r="G17">
        <v>2.2000000000000002</v>
      </c>
      <c r="H17">
        <v>115</v>
      </c>
      <c r="I17">
        <v>14.3</v>
      </c>
      <c r="J17">
        <v>27</v>
      </c>
      <c r="K17" s="1">
        <v>40772</v>
      </c>
      <c r="L17" s="3" t="str">
        <f t="shared" si="1"/>
        <v>Aug</v>
      </c>
      <c r="M17" s="3" t="str">
        <f t="shared" si="2"/>
        <v>2011</v>
      </c>
      <c r="N17">
        <v>46.363347470000001</v>
      </c>
    </row>
    <row r="18" spans="1:14" x14ac:dyDescent="0.3">
      <c r="A18" t="s">
        <v>31</v>
      </c>
      <c r="B18" t="s">
        <v>33</v>
      </c>
      <c r="C18">
        <v>135.126</v>
      </c>
      <c r="D18" s="5">
        <v>16.535</v>
      </c>
      <c r="E18" s="5">
        <v>11.225</v>
      </c>
      <c r="F18" s="5">
        <f t="shared" si="0"/>
        <v>-5.3100000000000005</v>
      </c>
      <c r="G18">
        <v>3.1</v>
      </c>
      <c r="H18">
        <v>170</v>
      </c>
      <c r="I18">
        <v>15</v>
      </c>
      <c r="J18">
        <v>25</v>
      </c>
      <c r="K18" s="1">
        <v>40987</v>
      </c>
      <c r="L18" s="3" t="str">
        <f t="shared" si="1"/>
        <v>Mar</v>
      </c>
      <c r="M18" s="3" t="str">
        <f t="shared" si="2"/>
        <v>2012</v>
      </c>
      <c r="N18">
        <v>67.314462160000005</v>
      </c>
    </row>
    <row r="19" spans="1:14" x14ac:dyDescent="0.3">
      <c r="A19" t="s">
        <v>31</v>
      </c>
      <c r="B19" t="s">
        <v>34</v>
      </c>
      <c r="C19">
        <v>24.629000000000001</v>
      </c>
      <c r="D19" s="5">
        <v>18.89</v>
      </c>
      <c r="E19" s="5">
        <v>10.31</v>
      </c>
      <c r="F19" s="5">
        <f t="shared" si="0"/>
        <v>-8.58</v>
      </c>
      <c r="G19">
        <v>3.1</v>
      </c>
      <c r="H19">
        <v>175</v>
      </c>
      <c r="I19">
        <v>16.600000000000001</v>
      </c>
      <c r="J19">
        <v>25</v>
      </c>
      <c r="K19" s="1">
        <v>40687</v>
      </c>
      <c r="L19" s="3" t="str">
        <f t="shared" si="1"/>
        <v>May</v>
      </c>
      <c r="M19" s="3" t="str">
        <f t="shared" si="2"/>
        <v>2011</v>
      </c>
      <c r="N19">
        <v>69.991395600000004</v>
      </c>
    </row>
    <row r="20" spans="1:14" x14ac:dyDescent="0.3">
      <c r="A20" t="s">
        <v>31</v>
      </c>
      <c r="B20" t="s">
        <v>35</v>
      </c>
      <c r="C20">
        <v>42.593000000000004</v>
      </c>
      <c r="D20" s="5">
        <v>19.39</v>
      </c>
      <c r="E20" s="5">
        <v>11.525</v>
      </c>
      <c r="F20" s="5">
        <f t="shared" si="0"/>
        <v>-7.8650000000000002</v>
      </c>
      <c r="G20">
        <v>3.4</v>
      </c>
      <c r="H20">
        <v>180</v>
      </c>
      <c r="I20">
        <v>17</v>
      </c>
      <c r="J20">
        <v>27</v>
      </c>
      <c r="K20" s="1">
        <v>40899</v>
      </c>
      <c r="L20" s="3" t="str">
        <f t="shared" si="1"/>
        <v>Dec</v>
      </c>
      <c r="M20" s="3" t="str">
        <f t="shared" si="2"/>
        <v>2011</v>
      </c>
      <c r="N20">
        <v>72.030917189999997</v>
      </c>
    </row>
    <row r="21" spans="1:14" x14ac:dyDescent="0.3">
      <c r="A21" t="s">
        <v>31</v>
      </c>
      <c r="B21" t="s">
        <v>36</v>
      </c>
      <c r="C21">
        <v>26.402000000000001</v>
      </c>
      <c r="D21" s="5">
        <v>24.34</v>
      </c>
      <c r="E21" s="5">
        <v>13.025</v>
      </c>
      <c r="F21" s="5">
        <f t="shared" si="0"/>
        <v>-11.315</v>
      </c>
      <c r="G21">
        <v>3.8</v>
      </c>
      <c r="H21">
        <v>200</v>
      </c>
      <c r="I21">
        <v>16.8</v>
      </c>
      <c r="J21">
        <v>25</v>
      </c>
      <c r="K21" s="1">
        <v>40839</v>
      </c>
      <c r="L21" s="3" t="str">
        <f t="shared" si="1"/>
        <v>Oct</v>
      </c>
      <c r="M21" s="3" t="str">
        <f t="shared" si="2"/>
        <v>2011</v>
      </c>
      <c r="N21">
        <v>81.118543329999994</v>
      </c>
    </row>
    <row r="22" spans="1:14" x14ac:dyDescent="0.3">
      <c r="A22" t="s">
        <v>31</v>
      </c>
      <c r="B22" t="s">
        <v>37</v>
      </c>
      <c r="C22">
        <v>17.946999999999999</v>
      </c>
      <c r="D22" s="5">
        <v>45.704999999999998</v>
      </c>
      <c r="E22" s="5">
        <v>36.225000000000001</v>
      </c>
      <c r="F22" s="5">
        <f t="shared" si="0"/>
        <v>-9.4799999999999969</v>
      </c>
      <c r="G22">
        <v>5.7</v>
      </c>
      <c r="H22">
        <v>345</v>
      </c>
      <c r="I22">
        <v>19.100000000000001</v>
      </c>
      <c r="J22">
        <v>22</v>
      </c>
      <c r="K22" s="1">
        <v>41041</v>
      </c>
      <c r="L22" s="3" t="str">
        <f t="shared" si="1"/>
        <v>May</v>
      </c>
      <c r="M22" s="3" t="str">
        <f t="shared" si="2"/>
        <v>2012</v>
      </c>
      <c r="N22">
        <v>141.14115000000001</v>
      </c>
    </row>
    <row r="23" spans="1:14" x14ac:dyDescent="0.3">
      <c r="A23" t="s">
        <v>31</v>
      </c>
      <c r="B23" t="s">
        <v>38</v>
      </c>
      <c r="C23">
        <v>32.298999999999999</v>
      </c>
      <c r="D23" s="5">
        <v>13.96</v>
      </c>
      <c r="E23" s="5">
        <v>9.125</v>
      </c>
      <c r="F23" s="5">
        <f t="shared" si="0"/>
        <v>-4.8350000000000009</v>
      </c>
      <c r="G23">
        <v>1.8</v>
      </c>
      <c r="H23">
        <v>120</v>
      </c>
      <c r="I23">
        <v>13.2</v>
      </c>
      <c r="J23">
        <v>33</v>
      </c>
      <c r="K23" s="1">
        <v>40797</v>
      </c>
      <c r="L23" s="3" t="str">
        <f t="shared" si="1"/>
        <v>Sep</v>
      </c>
      <c r="M23" s="3" t="str">
        <f t="shared" si="2"/>
        <v>2011</v>
      </c>
      <c r="N23">
        <v>48.297636099999998</v>
      </c>
    </row>
    <row r="24" spans="1:14" x14ac:dyDescent="0.3">
      <c r="A24" t="s">
        <v>31</v>
      </c>
      <c r="B24" t="s">
        <v>39</v>
      </c>
      <c r="C24">
        <v>21.855</v>
      </c>
      <c r="D24" s="5">
        <v>9.2349999999999994</v>
      </c>
      <c r="E24" s="5">
        <v>5.16</v>
      </c>
      <c r="F24" s="5">
        <f t="shared" si="0"/>
        <v>-4.0749999999999993</v>
      </c>
      <c r="G24">
        <v>1</v>
      </c>
      <c r="H24">
        <v>55</v>
      </c>
      <c r="I24">
        <v>10.3</v>
      </c>
      <c r="J24">
        <v>45</v>
      </c>
      <c r="K24" s="1">
        <v>41012</v>
      </c>
      <c r="L24" s="3" t="str">
        <f t="shared" si="1"/>
        <v>Apr</v>
      </c>
      <c r="M24" s="3" t="str">
        <f t="shared" si="2"/>
        <v>2012</v>
      </c>
      <c r="N24">
        <v>23.276272330000001</v>
      </c>
    </row>
    <row r="25" spans="1:14" x14ac:dyDescent="0.3">
      <c r="A25" t="s">
        <v>40</v>
      </c>
      <c r="B25" t="s">
        <v>41</v>
      </c>
      <c r="C25">
        <v>7.8540000000000001</v>
      </c>
      <c r="D25" s="5">
        <v>19.84</v>
      </c>
      <c r="E25" s="5">
        <v>12.36</v>
      </c>
      <c r="F25" s="5">
        <f t="shared" si="0"/>
        <v>-7.48</v>
      </c>
      <c r="G25">
        <v>2.5</v>
      </c>
      <c r="H25">
        <v>163</v>
      </c>
      <c r="I25">
        <v>15.9</v>
      </c>
      <c r="J25">
        <v>24</v>
      </c>
      <c r="K25" s="1">
        <v>40924</v>
      </c>
      <c r="L25" s="3" t="str">
        <f t="shared" si="1"/>
        <v>Jan</v>
      </c>
      <c r="M25" s="3" t="str">
        <f t="shared" si="2"/>
        <v>2012</v>
      </c>
      <c r="N25">
        <v>65.957183959999995</v>
      </c>
    </row>
    <row r="26" spans="1:14" x14ac:dyDescent="0.3">
      <c r="A26" t="s">
        <v>40</v>
      </c>
      <c r="B26" t="s">
        <v>42</v>
      </c>
      <c r="C26">
        <v>32.774999999999999</v>
      </c>
      <c r="D26" s="5">
        <v>24.495000000000001</v>
      </c>
      <c r="E26" s="5">
        <v>14.18</v>
      </c>
      <c r="F26" s="5">
        <f t="shared" si="0"/>
        <v>-10.315000000000001</v>
      </c>
      <c r="G26">
        <v>2.5</v>
      </c>
      <c r="H26">
        <v>168</v>
      </c>
      <c r="I26">
        <v>16</v>
      </c>
      <c r="J26">
        <v>24</v>
      </c>
      <c r="K26" s="1">
        <v>40864</v>
      </c>
      <c r="L26" s="3" t="str">
        <f t="shared" si="1"/>
        <v>Nov</v>
      </c>
      <c r="M26" s="3" t="str">
        <f t="shared" si="2"/>
        <v>2011</v>
      </c>
      <c r="N26">
        <v>69.521355049999997</v>
      </c>
    </row>
    <row r="27" spans="1:14" x14ac:dyDescent="0.3">
      <c r="A27" t="s">
        <v>40</v>
      </c>
      <c r="B27" t="s">
        <v>43</v>
      </c>
      <c r="C27">
        <v>31.148</v>
      </c>
      <c r="D27" s="5">
        <v>22.245000000000001</v>
      </c>
      <c r="E27" s="5">
        <v>13.725</v>
      </c>
      <c r="F27" s="5">
        <f t="shared" si="0"/>
        <v>-8.5200000000000014</v>
      </c>
      <c r="G27">
        <v>2.7</v>
      </c>
      <c r="H27">
        <v>200</v>
      </c>
      <c r="I27">
        <v>17</v>
      </c>
      <c r="J27">
        <v>26</v>
      </c>
      <c r="K27" s="1">
        <v>41066</v>
      </c>
      <c r="L27" s="3" t="str">
        <f t="shared" si="1"/>
        <v>Jun</v>
      </c>
      <c r="M27" s="3" t="str">
        <f t="shared" si="2"/>
        <v>2012</v>
      </c>
      <c r="N27">
        <v>80.02378204</v>
      </c>
    </row>
    <row r="28" spans="1:14" x14ac:dyDescent="0.3">
      <c r="A28" t="s">
        <v>40</v>
      </c>
      <c r="B28" t="s">
        <v>44</v>
      </c>
      <c r="C28">
        <v>32.305999999999997</v>
      </c>
      <c r="D28" s="5">
        <v>16.48</v>
      </c>
      <c r="E28" s="5">
        <v>12.64</v>
      </c>
      <c r="F28" s="5">
        <f t="shared" si="0"/>
        <v>-3.84</v>
      </c>
      <c r="G28">
        <v>2</v>
      </c>
      <c r="H28">
        <v>132</v>
      </c>
      <c r="I28">
        <v>16</v>
      </c>
      <c r="J28">
        <v>27</v>
      </c>
      <c r="K28" s="1">
        <v>40822</v>
      </c>
      <c r="L28" s="3" t="str">
        <f t="shared" si="1"/>
        <v>Oct</v>
      </c>
      <c r="M28" s="3" t="str">
        <f t="shared" si="2"/>
        <v>2011</v>
      </c>
      <c r="N28">
        <v>53.566199869999998</v>
      </c>
    </row>
    <row r="29" spans="1:14" x14ac:dyDescent="0.3">
      <c r="A29" t="s">
        <v>40</v>
      </c>
      <c r="B29" t="s">
        <v>45</v>
      </c>
      <c r="C29">
        <v>13.462</v>
      </c>
      <c r="D29" s="5">
        <v>28.34</v>
      </c>
      <c r="E29" s="5">
        <v>17.324999999999999</v>
      </c>
      <c r="F29" s="5">
        <f t="shared" si="0"/>
        <v>-11.015000000000001</v>
      </c>
      <c r="G29">
        <v>3.5</v>
      </c>
      <c r="H29">
        <v>253</v>
      </c>
      <c r="I29">
        <v>17</v>
      </c>
      <c r="J29">
        <v>23</v>
      </c>
      <c r="K29" s="1">
        <v>41037</v>
      </c>
      <c r="L29" s="3" t="str">
        <f t="shared" si="1"/>
        <v>May</v>
      </c>
      <c r="M29" s="3" t="str">
        <f t="shared" si="2"/>
        <v>2012</v>
      </c>
      <c r="N29">
        <v>101.3292807</v>
      </c>
    </row>
    <row r="30" spans="1:14" x14ac:dyDescent="0.3">
      <c r="A30" t="s">
        <v>46</v>
      </c>
      <c r="B30" t="s">
        <v>47</v>
      </c>
      <c r="C30">
        <v>76.034000000000006</v>
      </c>
      <c r="D30" s="5">
        <v>12.64</v>
      </c>
      <c r="E30" s="5">
        <v>7.75</v>
      </c>
      <c r="F30" s="5">
        <f t="shared" si="0"/>
        <v>-4.8900000000000006</v>
      </c>
      <c r="G30">
        <v>2</v>
      </c>
      <c r="H30">
        <v>132</v>
      </c>
      <c r="I30">
        <v>12.5</v>
      </c>
      <c r="J30">
        <v>29</v>
      </c>
      <c r="K30" s="1">
        <v>40889</v>
      </c>
      <c r="L30" s="3" t="str">
        <f t="shared" si="1"/>
        <v>Dec</v>
      </c>
      <c r="M30" s="3" t="str">
        <f t="shared" si="2"/>
        <v>2011</v>
      </c>
      <c r="N30">
        <v>52.084898750000001</v>
      </c>
    </row>
    <row r="31" spans="1:14" x14ac:dyDescent="0.3">
      <c r="A31" t="s">
        <v>46</v>
      </c>
      <c r="B31" t="s">
        <v>48</v>
      </c>
      <c r="C31">
        <v>4.734</v>
      </c>
      <c r="D31" s="5">
        <v>19.045000000000002</v>
      </c>
      <c r="E31" s="5">
        <v>12.545</v>
      </c>
      <c r="F31" s="5">
        <f t="shared" si="0"/>
        <v>-6.5000000000000018</v>
      </c>
      <c r="G31">
        <v>2.5</v>
      </c>
      <c r="H31">
        <v>163</v>
      </c>
      <c r="I31">
        <v>15.9</v>
      </c>
      <c r="J31">
        <v>24</v>
      </c>
      <c r="K31" s="1">
        <v>41091</v>
      </c>
      <c r="L31" s="3" t="str">
        <f t="shared" si="1"/>
        <v>Jul</v>
      </c>
      <c r="M31" s="3" t="str">
        <f t="shared" si="2"/>
        <v>2012</v>
      </c>
      <c r="N31">
        <v>65.650508340000002</v>
      </c>
    </row>
    <row r="32" spans="1:14" x14ac:dyDescent="0.3">
      <c r="A32" t="s">
        <v>46</v>
      </c>
      <c r="B32" t="s">
        <v>49</v>
      </c>
      <c r="C32">
        <v>71.186000000000007</v>
      </c>
      <c r="D32" s="5">
        <v>20.23</v>
      </c>
      <c r="E32" s="5">
        <v>10.185</v>
      </c>
      <c r="F32" s="5">
        <f t="shared" si="0"/>
        <v>-10.045</v>
      </c>
      <c r="G32">
        <v>2.5</v>
      </c>
      <c r="H32">
        <v>168</v>
      </c>
      <c r="I32">
        <v>16</v>
      </c>
      <c r="J32">
        <v>24</v>
      </c>
      <c r="K32" s="1">
        <v>40847</v>
      </c>
      <c r="L32" s="3" t="str">
        <f t="shared" si="1"/>
        <v>Oct</v>
      </c>
      <c r="M32" s="3" t="str">
        <f t="shared" si="2"/>
        <v>2011</v>
      </c>
      <c r="N32">
        <v>67.876107840000003</v>
      </c>
    </row>
    <row r="33" spans="1:14" x14ac:dyDescent="0.3">
      <c r="A33" t="s">
        <v>46</v>
      </c>
      <c r="B33" t="s">
        <v>50</v>
      </c>
      <c r="C33">
        <v>0.91600000000000004</v>
      </c>
      <c r="D33" s="5">
        <v>69.724999999999994</v>
      </c>
      <c r="E33" s="5">
        <v>58.47</v>
      </c>
      <c r="F33" s="5">
        <f t="shared" si="0"/>
        <v>-11.254999999999995</v>
      </c>
      <c r="G33">
        <v>8</v>
      </c>
      <c r="H33">
        <v>450</v>
      </c>
      <c r="I33">
        <v>19</v>
      </c>
      <c r="J33">
        <v>16</v>
      </c>
      <c r="K33" s="1">
        <v>40762</v>
      </c>
      <c r="L33" s="3" t="str">
        <f t="shared" si="1"/>
        <v>Aug</v>
      </c>
      <c r="M33" s="3" t="str">
        <f t="shared" si="2"/>
        <v>2011</v>
      </c>
      <c r="N33">
        <v>188.14432300000001</v>
      </c>
    </row>
    <row r="34" spans="1:14" x14ac:dyDescent="0.3">
      <c r="A34" t="s">
        <v>46</v>
      </c>
      <c r="B34" t="s">
        <v>51</v>
      </c>
      <c r="C34">
        <v>227.06100000000001</v>
      </c>
      <c r="D34" s="5">
        <v>19.46</v>
      </c>
      <c r="E34" s="5">
        <v>15.06</v>
      </c>
      <c r="F34" s="5">
        <f t="shared" si="0"/>
        <v>-4.4000000000000004</v>
      </c>
      <c r="G34">
        <v>5.2</v>
      </c>
      <c r="H34">
        <v>230</v>
      </c>
      <c r="I34">
        <v>26</v>
      </c>
      <c r="J34">
        <v>17</v>
      </c>
      <c r="K34" s="1">
        <v>40974</v>
      </c>
      <c r="L34" s="3" t="str">
        <f t="shared" si="1"/>
        <v>Mar</v>
      </c>
      <c r="M34" s="3" t="str">
        <f t="shared" si="2"/>
        <v>2012</v>
      </c>
      <c r="N34">
        <v>90.211700050000005</v>
      </c>
    </row>
    <row r="35" spans="1:14" x14ac:dyDescent="0.3">
      <c r="A35" t="s">
        <v>46</v>
      </c>
      <c r="B35" t="s">
        <v>52</v>
      </c>
      <c r="C35">
        <v>16.766999999999999</v>
      </c>
      <c r="D35" s="5">
        <v>21.315000000000001</v>
      </c>
      <c r="E35" s="5">
        <v>15.51</v>
      </c>
      <c r="F35" s="5">
        <f t="shared" si="0"/>
        <v>-5.8050000000000015</v>
      </c>
      <c r="G35">
        <v>3.9</v>
      </c>
      <c r="H35">
        <v>175</v>
      </c>
      <c r="I35">
        <v>32</v>
      </c>
      <c r="J35">
        <v>15</v>
      </c>
      <c r="K35" s="1">
        <v>40914</v>
      </c>
      <c r="L35" s="3" t="str">
        <f t="shared" si="1"/>
        <v>Jan</v>
      </c>
      <c r="M35" s="3" t="str">
        <f t="shared" si="2"/>
        <v>2012</v>
      </c>
      <c r="N35">
        <v>71.135291609999996</v>
      </c>
    </row>
    <row r="36" spans="1:14" x14ac:dyDescent="0.3">
      <c r="A36" t="s">
        <v>46</v>
      </c>
      <c r="B36" t="s">
        <v>53</v>
      </c>
      <c r="C36">
        <v>31.038</v>
      </c>
      <c r="D36" s="5">
        <v>18.574999999999999</v>
      </c>
      <c r="E36" s="5">
        <v>13.425000000000001</v>
      </c>
      <c r="F36" s="5">
        <f t="shared" si="0"/>
        <v>-5.1499999999999986</v>
      </c>
      <c r="G36">
        <v>3.9</v>
      </c>
      <c r="H36">
        <v>175</v>
      </c>
      <c r="I36">
        <v>32</v>
      </c>
      <c r="J36">
        <v>16</v>
      </c>
      <c r="K36" s="1">
        <v>41116</v>
      </c>
      <c r="L36" s="3" t="str">
        <f t="shared" si="1"/>
        <v>Jul</v>
      </c>
      <c r="M36" s="3" t="str">
        <f t="shared" si="2"/>
        <v>2012</v>
      </c>
      <c r="N36">
        <v>70.078321540000005</v>
      </c>
    </row>
    <row r="37" spans="1:14" x14ac:dyDescent="0.3">
      <c r="A37" t="s">
        <v>46</v>
      </c>
      <c r="B37" t="s">
        <v>54</v>
      </c>
      <c r="C37">
        <v>111.313</v>
      </c>
      <c r="D37" s="5">
        <v>16.98</v>
      </c>
      <c r="E37" s="5">
        <v>11.26</v>
      </c>
      <c r="F37" s="5">
        <f t="shared" si="0"/>
        <v>-5.7200000000000006</v>
      </c>
      <c r="G37">
        <v>2.5</v>
      </c>
      <c r="H37">
        <v>120</v>
      </c>
      <c r="I37">
        <v>22</v>
      </c>
      <c r="J37">
        <v>19</v>
      </c>
      <c r="K37" s="1">
        <v>40872</v>
      </c>
      <c r="L37" s="3" t="str">
        <f t="shared" si="1"/>
        <v>Nov</v>
      </c>
      <c r="M37" s="3" t="str">
        <f t="shared" si="2"/>
        <v>2011</v>
      </c>
      <c r="N37">
        <v>49.64500177</v>
      </c>
    </row>
    <row r="38" spans="1:14" x14ac:dyDescent="0.3">
      <c r="A38" t="s">
        <v>46</v>
      </c>
      <c r="B38" t="s">
        <v>55</v>
      </c>
      <c r="C38">
        <v>181.749</v>
      </c>
      <c r="D38" s="5">
        <v>19.565000000000001</v>
      </c>
      <c r="E38" s="5">
        <v>12.025</v>
      </c>
      <c r="F38" s="5">
        <f t="shared" si="0"/>
        <v>-7.5400000000000009</v>
      </c>
      <c r="G38">
        <v>2.4</v>
      </c>
      <c r="H38">
        <v>150</v>
      </c>
      <c r="I38">
        <v>20</v>
      </c>
      <c r="J38">
        <v>24</v>
      </c>
      <c r="K38" s="1">
        <v>40787</v>
      </c>
      <c r="L38" s="3" t="str">
        <f t="shared" si="1"/>
        <v>Sep</v>
      </c>
      <c r="M38" s="3" t="str">
        <f t="shared" si="2"/>
        <v>2011</v>
      </c>
      <c r="N38">
        <v>61.227000310000001</v>
      </c>
    </row>
    <row r="39" spans="1:14" x14ac:dyDescent="0.3">
      <c r="A39" t="s">
        <v>56</v>
      </c>
      <c r="B39" t="s">
        <v>57</v>
      </c>
      <c r="C39">
        <v>70.227000000000004</v>
      </c>
      <c r="D39" s="5">
        <v>12.07</v>
      </c>
      <c r="E39" s="5">
        <v>7.4249999999999998</v>
      </c>
      <c r="F39" s="5">
        <f t="shared" si="0"/>
        <v>-4.6450000000000005</v>
      </c>
      <c r="G39">
        <v>2</v>
      </c>
      <c r="H39">
        <v>110</v>
      </c>
      <c r="I39">
        <v>12.7</v>
      </c>
      <c r="J39">
        <v>30</v>
      </c>
      <c r="K39" s="1">
        <v>40999</v>
      </c>
      <c r="L39" s="3" t="str">
        <f t="shared" si="1"/>
        <v>Mar</v>
      </c>
      <c r="M39" s="3" t="str">
        <f t="shared" si="2"/>
        <v>2012</v>
      </c>
      <c r="N39">
        <v>44.083709460000001</v>
      </c>
    </row>
    <row r="40" spans="1:14" x14ac:dyDescent="0.3">
      <c r="A40" t="s">
        <v>56</v>
      </c>
      <c r="B40" t="s">
        <v>58</v>
      </c>
      <c r="C40">
        <v>113.369</v>
      </c>
      <c r="D40" s="5">
        <v>21.56</v>
      </c>
      <c r="E40" s="5">
        <v>12.76</v>
      </c>
      <c r="F40" s="5">
        <f t="shared" si="0"/>
        <v>-8.7999999999999989</v>
      </c>
      <c r="G40">
        <v>3.8</v>
      </c>
      <c r="H40">
        <v>190</v>
      </c>
      <c r="I40">
        <v>15.7</v>
      </c>
      <c r="J40">
        <v>24</v>
      </c>
      <c r="K40" s="1">
        <v>40939</v>
      </c>
      <c r="L40" s="3" t="str">
        <f t="shared" si="1"/>
        <v>Jan</v>
      </c>
      <c r="M40" s="3" t="str">
        <f t="shared" si="2"/>
        <v>2012</v>
      </c>
      <c r="N40">
        <v>76.509184559999994</v>
      </c>
    </row>
    <row r="41" spans="1:14" x14ac:dyDescent="0.3">
      <c r="A41" t="s">
        <v>56</v>
      </c>
      <c r="B41" t="s">
        <v>59</v>
      </c>
      <c r="C41">
        <v>35.067999999999998</v>
      </c>
      <c r="D41" s="5">
        <v>17.035</v>
      </c>
      <c r="E41" s="5">
        <v>8.8350000000000009</v>
      </c>
      <c r="F41" s="5">
        <f t="shared" si="0"/>
        <v>-8.1999999999999993</v>
      </c>
      <c r="G41">
        <v>2.5</v>
      </c>
      <c r="H41">
        <v>170</v>
      </c>
      <c r="I41">
        <v>15</v>
      </c>
      <c r="J41">
        <v>25</v>
      </c>
      <c r="K41" s="1">
        <v>41141</v>
      </c>
      <c r="L41" s="3" t="str">
        <f t="shared" si="1"/>
        <v>Aug</v>
      </c>
      <c r="M41" s="3" t="str">
        <f t="shared" si="2"/>
        <v>2012</v>
      </c>
      <c r="N41">
        <v>67.351010720000005</v>
      </c>
    </row>
    <row r="42" spans="1:14" x14ac:dyDescent="0.3">
      <c r="A42" t="s">
        <v>56</v>
      </c>
      <c r="B42" t="s">
        <v>60</v>
      </c>
      <c r="C42">
        <v>245.815</v>
      </c>
      <c r="D42" s="5">
        <v>17.885000000000002</v>
      </c>
      <c r="E42" s="5">
        <v>10.055</v>
      </c>
      <c r="F42" s="5">
        <f t="shared" si="0"/>
        <v>-7.8300000000000018</v>
      </c>
      <c r="G42">
        <v>3</v>
      </c>
      <c r="H42">
        <v>155</v>
      </c>
      <c r="I42">
        <v>16</v>
      </c>
      <c r="J42">
        <v>24</v>
      </c>
      <c r="K42" s="1">
        <v>40897</v>
      </c>
      <c r="L42" s="3" t="str">
        <f t="shared" si="1"/>
        <v>Dec</v>
      </c>
      <c r="M42" s="3" t="str">
        <f t="shared" si="2"/>
        <v>2011</v>
      </c>
      <c r="N42">
        <v>62.503739500000002</v>
      </c>
    </row>
    <row r="43" spans="1:14" x14ac:dyDescent="0.3">
      <c r="A43" t="s">
        <v>56</v>
      </c>
      <c r="B43" t="s">
        <v>61</v>
      </c>
      <c r="C43">
        <v>63.402999999999999</v>
      </c>
      <c r="D43" s="5">
        <v>22.195</v>
      </c>
      <c r="E43" s="5">
        <v>14.21</v>
      </c>
      <c r="F43" s="5">
        <f t="shared" si="0"/>
        <v>-7.9849999999999994</v>
      </c>
      <c r="G43">
        <v>4.5999999999999996</v>
      </c>
      <c r="H43">
        <v>200</v>
      </c>
      <c r="I43">
        <v>19</v>
      </c>
      <c r="J43">
        <v>21</v>
      </c>
      <c r="K43" s="1">
        <v>40812</v>
      </c>
      <c r="L43" s="3" t="str">
        <f t="shared" si="1"/>
        <v>Sep</v>
      </c>
      <c r="M43" s="3" t="str">
        <f t="shared" si="2"/>
        <v>2011</v>
      </c>
      <c r="N43">
        <v>80.499536710000001</v>
      </c>
    </row>
    <row r="44" spans="1:14" x14ac:dyDescent="0.3">
      <c r="A44" t="s">
        <v>56</v>
      </c>
      <c r="B44" t="s">
        <v>62</v>
      </c>
      <c r="C44">
        <v>276.74700000000001</v>
      </c>
      <c r="D44" s="5">
        <v>31.93</v>
      </c>
      <c r="E44" s="5">
        <v>16.64</v>
      </c>
      <c r="F44" s="5">
        <f t="shared" si="0"/>
        <v>-15.29</v>
      </c>
      <c r="G44">
        <v>4</v>
      </c>
      <c r="H44">
        <v>210</v>
      </c>
      <c r="I44">
        <v>21</v>
      </c>
      <c r="J44">
        <v>19</v>
      </c>
      <c r="K44" s="1">
        <v>41024</v>
      </c>
      <c r="L44" s="3" t="str">
        <f t="shared" si="1"/>
        <v>Apr</v>
      </c>
      <c r="M44" s="3" t="str">
        <f t="shared" si="2"/>
        <v>2012</v>
      </c>
      <c r="N44">
        <v>87.635495779999999</v>
      </c>
    </row>
    <row r="45" spans="1:14" x14ac:dyDescent="0.3">
      <c r="A45" t="s">
        <v>56</v>
      </c>
      <c r="B45" t="s">
        <v>63</v>
      </c>
      <c r="C45">
        <v>155.78700000000001</v>
      </c>
      <c r="D45" s="5">
        <v>21.41</v>
      </c>
      <c r="E45" s="5">
        <v>13.175000000000001</v>
      </c>
      <c r="F45" s="5">
        <f t="shared" si="0"/>
        <v>-8.2349999999999994</v>
      </c>
      <c r="G45">
        <v>3</v>
      </c>
      <c r="H45">
        <v>150</v>
      </c>
      <c r="I45">
        <v>26</v>
      </c>
      <c r="J45">
        <v>21</v>
      </c>
      <c r="K45" s="1">
        <v>40964</v>
      </c>
      <c r="L45" s="3" t="str">
        <f t="shared" si="1"/>
        <v>Feb</v>
      </c>
      <c r="M45" s="3" t="str">
        <f t="shared" si="2"/>
        <v>2012</v>
      </c>
      <c r="N45">
        <v>62.095048390000002</v>
      </c>
    </row>
    <row r="46" spans="1:14" x14ac:dyDescent="0.3">
      <c r="A46" t="s">
        <v>56</v>
      </c>
      <c r="B46" t="s">
        <v>64</v>
      </c>
      <c r="C46">
        <v>125.33799999999999</v>
      </c>
      <c r="D46" s="5">
        <v>36.134999999999998</v>
      </c>
      <c r="E46" s="5">
        <v>23.574999999999999</v>
      </c>
      <c r="F46" s="5">
        <f t="shared" si="0"/>
        <v>-12.559999999999999</v>
      </c>
      <c r="G46">
        <v>4.5999999999999996</v>
      </c>
      <c r="H46">
        <v>240</v>
      </c>
      <c r="I46">
        <v>26</v>
      </c>
      <c r="J46">
        <v>16</v>
      </c>
      <c r="K46" s="1">
        <v>41166</v>
      </c>
      <c r="L46" s="3" t="str">
        <f t="shared" si="1"/>
        <v>Sep</v>
      </c>
      <c r="M46" s="3" t="str">
        <f t="shared" si="2"/>
        <v>2012</v>
      </c>
      <c r="N46">
        <v>100.0248023</v>
      </c>
    </row>
    <row r="47" spans="1:14" x14ac:dyDescent="0.3">
      <c r="A47" t="s">
        <v>56</v>
      </c>
      <c r="B47" t="s">
        <v>65</v>
      </c>
      <c r="C47">
        <v>220.65</v>
      </c>
      <c r="D47" s="5">
        <v>12.05</v>
      </c>
      <c r="E47" s="5">
        <v>7.85</v>
      </c>
      <c r="F47" s="5">
        <f t="shared" si="0"/>
        <v>-4.2000000000000011</v>
      </c>
      <c r="G47">
        <v>2.5</v>
      </c>
      <c r="H47">
        <v>119</v>
      </c>
      <c r="I47">
        <v>20</v>
      </c>
      <c r="J47">
        <v>23</v>
      </c>
      <c r="K47" s="1">
        <v>40922</v>
      </c>
      <c r="L47" s="3" t="str">
        <f t="shared" si="1"/>
        <v>Jan</v>
      </c>
      <c r="M47" s="3" t="str">
        <f t="shared" si="2"/>
        <v>2012</v>
      </c>
      <c r="N47">
        <v>47.389531310000002</v>
      </c>
    </row>
    <row r="48" spans="1:14" x14ac:dyDescent="0.3">
      <c r="A48" t="s">
        <v>56</v>
      </c>
      <c r="B48" t="s">
        <v>66</v>
      </c>
      <c r="C48">
        <v>540.56100000000004</v>
      </c>
      <c r="D48" s="5">
        <v>26.934999999999999</v>
      </c>
      <c r="E48" s="5">
        <v>15.074999999999999</v>
      </c>
      <c r="F48" s="5">
        <f t="shared" si="0"/>
        <v>-11.86</v>
      </c>
      <c r="G48">
        <v>4.5999999999999996</v>
      </c>
      <c r="H48">
        <v>220</v>
      </c>
      <c r="I48">
        <v>25.1</v>
      </c>
      <c r="J48">
        <v>18</v>
      </c>
      <c r="K48" s="1">
        <v>41137</v>
      </c>
      <c r="L48" s="3" t="str">
        <f t="shared" si="1"/>
        <v>Aug</v>
      </c>
      <c r="M48" s="3" t="str">
        <f t="shared" si="2"/>
        <v>2012</v>
      </c>
      <c r="N48">
        <v>89.401934729999994</v>
      </c>
    </row>
    <row r="49" spans="1:14" x14ac:dyDescent="0.3">
      <c r="A49" t="s">
        <v>67</v>
      </c>
      <c r="B49" t="s">
        <v>68</v>
      </c>
      <c r="C49">
        <v>199.685</v>
      </c>
      <c r="D49" s="5">
        <v>12.885</v>
      </c>
      <c r="E49" s="5">
        <v>9.85</v>
      </c>
      <c r="F49" s="5">
        <f t="shared" si="0"/>
        <v>-3.0350000000000001</v>
      </c>
      <c r="G49">
        <v>1.6</v>
      </c>
      <c r="H49">
        <v>106</v>
      </c>
      <c r="I49">
        <v>11.9</v>
      </c>
      <c r="J49">
        <v>32</v>
      </c>
      <c r="K49" s="1">
        <v>40837</v>
      </c>
      <c r="L49" s="3" t="str">
        <f t="shared" si="1"/>
        <v>Oct</v>
      </c>
      <c r="M49" s="3" t="str">
        <f t="shared" si="2"/>
        <v>2011</v>
      </c>
      <c r="N49">
        <v>42.879097340000001</v>
      </c>
    </row>
    <row r="50" spans="1:14" x14ac:dyDescent="0.3">
      <c r="A50" t="s">
        <v>67</v>
      </c>
      <c r="B50" t="s">
        <v>69</v>
      </c>
      <c r="C50">
        <v>230.90199999999999</v>
      </c>
      <c r="D50" s="5">
        <v>15.35</v>
      </c>
      <c r="E50" s="5">
        <v>13.21</v>
      </c>
      <c r="F50" s="5">
        <f t="shared" si="0"/>
        <v>-2.1399999999999988</v>
      </c>
      <c r="G50">
        <v>2.2999999999999998</v>
      </c>
      <c r="H50">
        <v>135</v>
      </c>
      <c r="I50">
        <v>17.100000000000001</v>
      </c>
      <c r="J50">
        <v>27</v>
      </c>
      <c r="K50" s="1">
        <v>41049</v>
      </c>
      <c r="L50" s="3" t="str">
        <f t="shared" si="1"/>
        <v>May</v>
      </c>
      <c r="M50" s="3" t="str">
        <f t="shared" si="2"/>
        <v>2012</v>
      </c>
      <c r="N50">
        <v>54.269548290000003</v>
      </c>
    </row>
    <row r="51" spans="1:14" x14ac:dyDescent="0.3">
      <c r="A51" t="s">
        <v>67</v>
      </c>
      <c r="B51" t="s">
        <v>70</v>
      </c>
      <c r="C51">
        <v>73.203000000000003</v>
      </c>
      <c r="D51" s="5">
        <v>20.55</v>
      </c>
      <c r="E51" s="5">
        <v>17.71</v>
      </c>
      <c r="F51" s="5">
        <f t="shared" si="0"/>
        <v>-2.84</v>
      </c>
      <c r="G51">
        <v>2</v>
      </c>
      <c r="H51">
        <v>146</v>
      </c>
      <c r="I51">
        <v>15.3</v>
      </c>
      <c r="J51">
        <v>24</v>
      </c>
      <c r="K51" s="1">
        <v>40989</v>
      </c>
      <c r="L51" s="3" t="str">
        <f t="shared" si="1"/>
        <v>Mar</v>
      </c>
      <c r="M51" s="3" t="str">
        <f t="shared" si="2"/>
        <v>2012</v>
      </c>
      <c r="N51">
        <v>60.087966620000003</v>
      </c>
    </row>
    <row r="52" spans="1:14" x14ac:dyDescent="0.3">
      <c r="A52" t="s">
        <v>67</v>
      </c>
      <c r="B52" t="s">
        <v>71</v>
      </c>
      <c r="C52">
        <v>12.855</v>
      </c>
      <c r="D52" s="5">
        <v>26.6</v>
      </c>
      <c r="E52" s="5">
        <v>17.524999999999999</v>
      </c>
      <c r="F52" s="5">
        <f t="shared" si="0"/>
        <v>-9.0750000000000028</v>
      </c>
      <c r="G52">
        <v>3.2</v>
      </c>
      <c r="H52">
        <v>205</v>
      </c>
      <c r="I52">
        <v>21.1</v>
      </c>
      <c r="J52">
        <v>19</v>
      </c>
      <c r="K52" s="1">
        <v>41191</v>
      </c>
      <c r="L52" s="3" t="str">
        <f t="shared" si="1"/>
        <v>Oct</v>
      </c>
      <c r="M52" s="3" t="str">
        <f t="shared" si="2"/>
        <v>2012</v>
      </c>
      <c r="N52">
        <v>83.602500800000001</v>
      </c>
    </row>
    <row r="53" spans="1:14" x14ac:dyDescent="0.3">
      <c r="A53" t="s">
        <v>67</v>
      </c>
      <c r="B53" t="s">
        <v>72</v>
      </c>
      <c r="C53">
        <v>76.028999999999996</v>
      </c>
      <c r="D53" s="5">
        <v>26</v>
      </c>
      <c r="E53" s="5">
        <v>19.489999999999998</v>
      </c>
      <c r="F53" s="5">
        <f t="shared" si="0"/>
        <v>-6.5100000000000016</v>
      </c>
      <c r="G53">
        <v>3.5</v>
      </c>
      <c r="H53">
        <v>210</v>
      </c>
      <c r="I53">
        <v>20</v>
      </c>
      <c r="J53">
        <v>23</v>
      </c>
      <c r="K53" s="1">
        <v>40947</v>
      </c>
      <c r="L53" s="3" t="str">
        <f t="shared" si="1"/>
        <v>Feb</v>
      </c>
      <c r="M53" s="3" t="str">
        <f t="shared" si="2"/>
        <v>2012</v>
      </c>
      <c r="N53">
        <v>85.217691340000002</v>
      </c>
    </row>
    <row r="54" spans="1:14" x14ac:dyDescent="0.3">
      <c r="A54" t="s">
        <v>73</v>
      </c>
      <c r="B54" t="s">
        <v>74</v>
      </c>
      <c r="C54">
        <v>41.183999999999997</v>
      </c>
      <c r="D54" s="5">
        <v>9.6989999999999998</v>
      </c>
      <c r="E54" s="5">
        <v>5.86</v>
      </c>
      <c r="F54" s="5">
        <f t="shared" si="0"/>
        <v>-3.8389999999999995</v>
      </c>
      <c r="G54">
        <v>1.5</v>
      </c>
      <c r="H54">
        <v>92</v>
      </c>
      <c r="I54">
        <v>11.9</v>
      </c>
      <c r="J54">
        <v>31</v>
      </c>
      <c r="K54" s="1">
        <v>41162</v>
      </c>
      <c r="L54" s="3" t="str">
        <f t="shared" si="1"/>
        <v>Sep</v>
      </c>
      <c r="M54" s="3" t="str">
        <f t="shared" si="2"/>
        <v>2012</v>
      </c>
      <c r="N54">
        <v>36.672283579999998</v>
      </c>
    </row>
    <row r="55" spans="1:14" x14ac:dyDescent="0.3">
      <c r="A55" t="s">
        <v>73</v>
      </c>
      <c r="B55" t="s">
        <v>75</v>
      </c>
      <c r="C55">
        <v>66.691999999999993</v>
      </c>
      <c r="D55" s="5">
        <v>11.798999999999999</v>
      </c>
      <c r="E55" s="5">
        <v>7.8250000000000002</v>
      </c>
      <c r="F55" s="5">
        <f t="shared" si="0"/>
        <v>-3.9739999999999993</v>
      </c>
      <c r="G55">
        <v>2</v>
      </c>
      <c r="H55">
        <v>140</v>
      </c>
      <c r="I55">
        <v>14.5</v>
      </c>
      <c r="J55">
        <v>27</v>
      </c>
      <c r="K55" s="1">
        <v>40862</v>
      </c>
      <c r="L55" s="3" t="str">
        <f t="shared" si="1"/>
        <v>Nov</v>
      </c>
      <c r="M55" s="3" t="str">
        <f t="shared" si="2"/>
        <v>2011</v>
      </c>
      <c r="N55">
        <v>54.590045160000003</v>
      </c>
    </row>
    <row r="56" spans="1:14" x14ac:dyDescent="0.3">
      <c r="A56" t="s">
        <v>73</v>
      </c>
      <c r="B56" t="s">
        <v>76</v>
      </c>
      <c r="C56">
        <v>29.45</v>
      </c>
      <c r="D56" s="5">
        <v>14.999000000000001</v>
      </c>
      <c r="E56" s="5">
        <v>8.91</v>
      </c>
      <c r="F56" s="5">
        <f t="shared" si="0"/>
        <v>-6.0890000000000004</v>
      </c>
      <c r="G56">
        <v>2.4</v>
      </c>
      <c r="H56">
        <v>148</v>
      </c>
      <c r="I56">
        <v>17.2</v>
      </c>
      <c r="J56">
        <v>25</v>
      </c>
      <c r="K56" s="1">
        <v>41074</v>
      </c>
      <c r="L56" s="3" t="str">
        <f t="shared" si="1"/>
        <v>Jun</v>
      </c>
      <c r="M56" s="3" t="str">
        <f t="shared" si="2"/>
        <v>2012</v>
      </c>
      <c r="N56">
        <v>58.758248999999999</v>
      </c>
    </row>
    <row r="57" spans="1:14" x14ac:dyDescent="0.3">
      <c r="A57" t="s">
        <v>77</v>
      </c>
      <c r="B57" t="s">
        <v>78</v>
      </c>
      <c r="C57">
        <v>23.713000000000001</v>
      </c>
      <c r="D57" s="5">
        <v>29.465</v>
      </c>
      <c r="E57" s="5">
        <v>19.690000000000001</v>
      </c>
      <c r="F57" s="5">
        <f t="shared" si="0"/>
        <v>-9.7749999999999986</v>
      </c>
      <c r="G57">
        <v>3</v>
      </c>
      <c r="H57">
        <v>227</v>
      </c>
      <c r="I57">
        <v>18.5</v>
      </c>
      <c r="J57">
        <v>25</v>
      </c>
      <c r="K57" s="1">
        <v>41014</v>
      </c>
      <c r="L57" s="3" t="str">
        <f t="shared" si="1"/>
        <v>Apr</v>
      </c>
      <c r="M57" s="3" t="str">
        <f t="shared" si="2"/>
        <v>2012</v>
      </c>
      <c r="N57">
        <v>92.436889230000006</v>
      </c>
    </row>
    <row r="58" spans="1:14" x14ac:dyDescent="0.3">
      <c r="A58" t="s">
        <v>79</v>
      </c>
      <c r="B58" t="s">
        <v>80</v>
      </c>
      <c r="C58">
        <v>55.557000000000002</v>
      </c>
      <c r="D58" s="5">
        <v>14.46</v>
      </c>
      <c r="E58" s="5">
        <v>13.475</v>
      </c>
      <c r="F58" s="5">
        <f t="shared" si="0"/>
        <v>-0.98500000000000121</v>
      </c>
      <c r="G58">
        <v>2.5</v>
      </c>
      <c r="H58">
        <v>120</v>
      </c>
      <c r="I58">
        <v>19</v>
      </c>
      <c r="J58">
        <v>17</v>
      </c>
      <c r="K58" s="1">
        <v>40972</v>
      </c>
      <c r="L58" s="3" t="str">
        <f t="shared" si="1"/>
        <v>Mar</v>
      </c>
      <c r="M58" s="3" t="str">
        <f t="shared" si="2"/>
        <v>2012</v>
      </c>
      <c r="N58">
        <v>48.672897910000003</v>
      </c>
    </row>
    <row r="59" spans="1:14" x14ac:dyDescent="0.3">
      <c r="A59" t="s">
        <v>79</v>
      </c>
      <c r="B59" t="s">
        <v>81</v>
      </c>
      <c r="C59">
        <v>80.555999999999997</v>
      </c>
      <c r="D59" s="5">
        <v>21.62</v>
      </c>
      <c r="E59" s="5">
        <v>13.775</v>
      </c>
      <c r="F59" s="5">
        <f t="shared" si="0"/>
        <v>-7.8450000000000006</v>
      </c>
      <c r="G59">
        <v>4</v>
      </c>
      <c r="H59">
        <v>190</v>
      </c>
      <c r="I59">
        <v>20</v>
      </c>
      <c r="J59">
        <v>20</v>
      </c>
      <c r="K59" s="1">
        <v>41187</v>
      </c>
      <c r="L59" s="3" t="str">
        <f t="shared" si="1"/>
        <v>Oct</v>
      </c>
      <c r="M59" s="3" t="str">
        <f t="shared" si="2"/>
        <v>2012</v>
      </c>
      <c r="N59">
        <v>76.584439619999998</v>
      </c>
    </row>
    <row r="60" spans="1:14" x14ac:dyDescent="0.3">
      <c r="A60" t="s">
        <v>79</v>
      </c>
      <c r="B60" t="s">
        <v>82</v>
      </c>
      <c r="C60">
        <v>157.04</v>
      </c>
      <c r="D60" s="5">
        <v>26.895</v>
      </c>
      <c r="E60" s="5">
        <v>18.809999999999999</v>
      </c>
      <c r="F60" s="5">
        <f t="shared" si="0"/>
        <v>-8.0850000000000009</v>
      </c>
      <c r="G60">
        <v>4</v>
      </c>
      <c r="H60">
        <v>195</v>
      </c>
      <c r="I60">
        <v>20.5</v>
      </c>
      <c r="J60">
        <v>19</v>
      </c>
      <c r="K60" s="1">
        <v>40887</v>
      </c>
      <c r="L60" s="3" t="str">
        <f t="shared" si="1"/>
        <v>Dec</v>
      </c>
      <c r="M60" s="3" t="str">
        <f t="shared" si="2"/>
        <v>2011</v>
      </c>
      <c r="N60">
        <v>80.387779120000005</v>
      </c>
    </row>
    <row r="61" spans="1:14" x14ac:dyDescent="0.3">
      <c r="A61" t="s">
        <v>83</v>
      </c>
      <c r="B61" t="s">
        <v>84</v>
      </c>
      <c r="C61">
        <v>24.071999999999999</v>
      </c>
      <c r="D61" s="5">
        <v>31.504999999999999</v>
      </c>
      <c r="E61" s="5">
        <v>26.975000000000001</v>
      </c>
      <c r="F61" s="5">
        <f t="shared" si="0"/>
        <v>-4.5299999999999976</v>
      </c>
      <c r="G61">
        <v>3</v>
      </c>
      <c r="H61">
        <v>210</v>
      </c>
      <c r="I61">
        <v>18.5</v>
      </c>
      <c r="J61">
        <v>23</v>
      </c>
      <c r="K61" s="1">
        <v>41099</v>
      </c>
      <c r="L61" s="3" t="str">
        <f t="shared" si="1"/>
        <v>Jul</v>
      </c>
      <c r="M61" s="3" t="str">
        <f t="shared" si="2"/>
        <v>2012</v>
      </c>
      <c r="N61">
        <v>87.211001039999999</v>
      </c>
    </row>
    <row r="62" spans="1:14" x14ac:dyDescent="0.3">
      <c r="A62" t="s">
        <v>83</v>
      </c>
      <c r="B62" t="s">
        <v>85</v>
      </c>
      <c r="C62">
        <v>12.698</v>
      </c>
      <c r="D62" s="5">
        <v>37.805</v>
      </c>
      <c r="E62" s="5">
        <v>32.075000000000003</v>
      </c>
      <c r="F62" s="5">
        <f t="shared" si="0"/>
        <v>-5.7299999999999969</v>
      </c>
      <c r="G62">
        <v>3</v>
      </c>
      <c r="H62">
        <v>225</v>
      </c>
      <c r="I62">
        <v>19.8</v>
      </c>
      <c r="J62">
        <v>23</v>
      </c>
      <c r="K62" s="1">
        <v>41039</v>
      </c>
      <c r="L62" s="3" t="str">
        <f t="shared" si="1"/>
        <v>May</v>
      </c>
      <c r="M62" s="3" t="str">
        <f t="shared" si="2"/>
        <v>2012</v>
      </c>
      <c r="N62">
        <v>94.946698400000002</v>
      </c>
    </row>
    <row r="63" spans="1:14" x14ac:dyDescent="0.3">
      <c r="A63" t="s">
        <v>83</v>
      </c>
      <c r="B63" t="s">
        <v>86</v>
      </c>
      <c r="C63">
        <v>6.375</v>
      </c>
      <c r="D63" s="5">
        <v>54.005000000000003</v>
      </c>
      <c r="E63" s="5">
        <v>40.375</v>
      </c>
      <c r="F63" s="5">
        <f t="shared" si="0"/>
        <v>-13.630000000000003</v>
      </c>
      <c r="G63">
        <v>4</v>
      </c>
      <c r="H63">
        <v>290</v>
      </c>
      <c r="I63">
        <v>22.5</v>
      </c>
      <c r="J63">
        <v>22</v>
      </c>
      <c r="K63" s="1">
        <v>40997</v>
      </c>
      <c r="L63" s="3" t="str">
        <f t="shared" si="1"/>
        <v>Mar</v>
      </c>
      <c r="M63" s="3" t="str">
        <f t="shared" si="2"/>
        <v>2012</v>
      </c>
      <c r="N63">
        <v>124.44671630000001</v>
      </c>
    </row>
    <row r="64" spans="1:14" x14ac:dyDescent="0.3">
      <c r="A64" t="s">
        <v>87</v>
      </c>
      <c r="B64" t="s">
        <v>88</v>
      </c>
      <c r="C64">
        <v>13.798</v>
      </c>
      <c r="D64" s="5">
        <v>39.08</v>
      </c>
      <c r="E64" s="5">
        <v>20.524999999999999</v>
      </c>
      <c r="F64" s="5">
        <f t="shared" si="0"/>
        <v>-18.555</v>
      </c>
      <c r="G64">
        <v>4.5999999999999996</v>
      </c>
      <c r="H64">
        <v>275</v>
      </c>
      <c r="I64">
        <v>20</v>
      </c>
      <c r="J64">
        <v>22</v>
      </c>
      <c r="K64" s="1">
        <v>41124</v>
      </c>
      <c r="L64" s="3" t="str">
        <f t="shared" si="1"/>
        <v>Aug</v>
      </c>
      <c r="M64" s="3" t="str">
        <f t="shared" si="2"/>
        <v>2012</v>
      </c>
      <c r="N64">
        <v>113.5402069</v>
      </c>
    </row>
    <row r="65" spans="1:14" x14ac:dyDescent="0.3">
      <c r="A65" t="s">
        <v>87</v>
      </c>
      <c r="B65" t="s">
        <v>89</v>
      </c>
      <c r="C65">
        <v>48.911000000000001</v>
      </c>
      <c r="D65" s="5">
        <v>43.33</v>
      </c>
      <c r="E65" s="5">
        <v>21.725000000000001</v>
      </c>
      <c r="F65" s="5">
        <f t="shared" si="0"/>
        <v>-21.604999999999997</v>
      </c>
      <c r="G65">
        <v>4.5999999999999996</v>
      </c>
      <c r="H65">
        <v>215</v>
      </c>
      <c r="I65">
        <v>19</v>
      </c>
      <c r="J65">
        <v>21</v>
      </c>
      <c r="K65" s="1">
        <v>41064</v>
      </c>
      <c r="L65" s="3" t="str">
        <f t="shared" si="1"/>
        <v>Jun</v>
      </c>
      <c r="M65" s="3" t="str">
        <f t="shared" si="2"/>
        <v>2012</v>
      </c>
      <c r="N65">
        <v>93.957916900000001</v>
      </c>
    </row>
    <row r="66" spans="1:14" x14ac:dyDescent="0.3">
      <c r="A66" t="s">
        <v>90</v>
      </c>
      <c r="B66" t="s">
        <v>91</v>
      </c>
      <c r="C66">
        <v>26.231999999999999</v>
      </c>
      <c r="D66" s="5">
        <v>13.987</v>
      </c>
      <c r="E66" s="5">
        <v>8.3249999999999993</v>
      </c>
      <c r="F66" s="5">
        <f t="shared" si="0"/>
        <v>-5.6620000000000008</v>
      </c>
      <c r="G66">
        <v>1.8</v>
      </c>
      <c r="H66">
        <v>113</v>
      </c>
      <c r="I66">
        <v>13.2</v>
      </c>
      <c r="J66">
        <v>30</v>
      </c>
      <c r="K66" s="1">
        <v>41022</v>
      </c>
      <c r="L66" s="3" t="str">
        <f t="shared" si="1"/>
        <v>Apr</v>
      </c>
      <c r="M66" s="3" t="str">
        <f t="shared" si="2"/>
        <v>2012</v>
      </c>
      <c r="N66">
        <v>45.832180559999998</v>
      </c>
    </row>
    <row r="67" spans="1:14" x14ac:dyDescent="0.3">
      <c r="A67" t="s">
        <v>90</v>
      </c>
      <c r="B67" t="s">
        <v>92</v>
      </c>
      <c r="C67">
        <v>42.540999999999997</v>
      </c>
      <c r="D67" s="5">
        <v>19.047000000000001</v>
      </c>
      <c r="E67" s="5">
        <v>10.395</v>
      </c>
      <c r="F67" s="5">
        <f t="shared" ref="F67:F116" si="3">E67-D67</f>
        <v>-8.652000000000001</v>
      </c>
      <c r="G67">
        <v>2.4</v>
      </c>
      <c r="H67">
        <v>154</v>
      </c>
      <c r="I67">
        <v>15.9</v>
      </c>
      <c r="J67">
        <v>24</v>
      </c>
      <c r="K67" s="1">
        <v>41237</v>
      </c>
      <c r="L67" s="3" t="str">
        <f t="shared" ref="L67:L116" si="4">TEXT(K67,"mmm")</f>
        <v>Nov</v>
      </c>
      <c r="M67" s="3" t="str">
        <f t="shared" ref="M67:M116" si="5">TEXT(K67,"yyyy")</f>
        <v>2012</v>
      </c>
      <c r="N67">
        <v>62.441962349999997</v>
      </c>
    </row>
    <row r="68" spans="1:14" x14ac:dyDescent="0.3">
      <c r="A68" t="s">
        <v>90</v>
      </c>
      <c r="B68" t="s">
        <v>93</v>
      </c>
      <c r="C68">
        <v>55.616</v>
      </c>
      <c r="D68" s="5">
        <v>17.356999999999999</v>
      </c>
      <c r="E68" s="5">
        <v>10.595000000000001</v>
      </c>
      <c r="F68" s="5">
        <f t="shared" si="3"/>
        <v>-6.7619999999999987</v>
      </c>
      <c r="G68">
        <v>2.4</v>
      </c>
      <c r="H68">
        <v>145</v>
      </c>
      <c r="I68">
        <v>16.3</v>
      </c>
      <c r="J68">
        <v>25</v>
      </c>
      <c r="K68" s="1">
        <v>40937</v>
      </c>
      <c r="L68" s="3" t="str">
        <f t="shared" si="4"/>
        <v>Jan</v>
      </c>
      <c r="M68" s="3" t="str">
        <f t="shared" si="5"/>
        <v>2012</v>
      </c>
      <c r="N68">
        <v>58.606772919999997</v>
      </c>
    </row>
    <row r="69" spans="1:14" x14ac:dyDescent="0.3">
      <c r="A69" t="s">
        <v>90</v>
      </c>
      <c r="B69" t="s">
        <v>94</v>
      </c>
      <c r="C69">
        <v>5.7110000000000003</v>
      </c>
      <c r="D69" s="5">
        <v>24.997</v>
      </c>
      <c r="E69" s="5">
        <v>16.574999999999999</v>
      </c>
      <c r="F69" s="5">
        <f t="shared" si="3"/>
        <v>-8.4220000000000006</v>
      </c>
      <c r="G69">
        <v>3.5</v>
      </c>
      <c r="H69">
        <v>210</v>
      </c>
      <c r="I69">
        <v>19</v>
      </c>
      <c r="J69">
        <v>22</v>
      </c>
      <c r="K69" s="1">
        <v>41149</v>
      </c>
      <c r="L69" s="3" t="str">
        <f t="shared" si="4"/>
        <v>Aug</v>
      </c>
      <c r="M69" s="3" t="str">
        <f t="shared" si="5"/>
        <v>2012</v>
      </c>
      <c r="N69">
        <v>84.83077858</v>
      </c>
    </row>
    <row r="70" spans="1:14" x14ac:dyDescent="0.3">
      <c r="A70" t="s">
        <v>90</v>
      </c>
      <c r="B70" t="s">
        <v>95</v>
      </c>
      <c r="C70">
        <v>0.11</v>
      </c>
      <c r="D70" s="5">
        <v>25.45</v>
      </c>
      <c r="E70" s="5">
        <v>20.94</v>
      </c>
      <c r="F70" s="5">
        <f t="shared" si="3"/>
        <v>-4.509999999999998</v>
      </c>
      <c r="G70">
        <v>3</v>
      </c>
      <c r="H70">
        <v>161</v>
      </c>
      <c r="I70">
        <v>19.8</v>
      </c>
      <c r="J70">
        <v>21</v>
      </c>
      <c r="K70" s="1">
        <v>41089</v>
      </c>
      <c r="L70" s="3" t="str">
        <f t="shared" si="4"/>
        <v>Jun</v>
      </c>
      <c r="M70" s="3" t="str">
        <f t="shared" si="5"/>
        <v>2012</v>
      </c>
      <c r="N70">
        <v>67.544154939999999</v>
      </c>
    </row>
    <row r="71" spans="1:14" x14ac:dyDescent="0.3">
      <c r="A71" t="s">
        <v>90</v>
      </c>
      <c r="B71" t="s">
        <v>96</v>
      </c>
      <c r="C71">
        <v>11.337</v>
      </c>
      <c r="D71" s="5">
        <v>31.806999999999999</v>
      </c>
      <c r="E71" s="5">
        <v>19.125</v>
      </c>
      <c r="F71" s="5">
        <f t="shared" si="3"/>
        <v>-12.681999999999999</v>
      </c>
      <c r="G71">
        <v>3.5</v>
      </c>
      <c r="H71">
        <v>200</v>
      </c>
      <c r="I71">
        <v>24.3</v>
      </c>
      <c r="J71">
        <v>18</v>
      </c>
      <c r="K71" s="1">
        <v>40925</v>
      </c>
      <c r="L71" s="3" t="str">
        <f t="shared" si="4"/>
        <v>Jan</v>
      </c>
      <c r="M71" s="3" t="str">
        <f t="shared" si="5"/>
        <v>2012</v>
      </c>
      <c r="N71">
        <v>83.920815039999994</v>
      </c>
    </row>
    <row r="72" spans="1:14" x14ac:dyDescent="0.3">
      <c r="A72" t="s">
        <v>90</v>
      </c>
      <c r="B72" t="s">
        <v>97</v>
      </c>
      <c r="C72">
        <v>39.347999999999999</v>
      </c>
      <c r="D72" s="5">
        <v>22.527000000000001</v>
      </c>
      <c r="E72" s="5">
        <v>13.88</v>
      </c>
      <c r="F72" s="5">
        <f t="shared" si="3"/>
        <v>-8.6470000000000002</v>
      </c>
      <c r="G72">
        <v>3</v>
      </c>
      <c r="H72">
        <v>173</v>
      </c>
      <c r="I72">
        <v>19.5</v>
      </c>
      <c r="J72">
        <v>20</v>
      </c>
      <c r="K72" s="1">
        <v>41047</v>
      </c>
      <c r="L72" s="3" t="str">
        <f t="shared" si="4"/>
        <v>May</v>
      </c>
      <c r="M72" s="3" t="str">
        <f t="shared" si="5"/>
        <v>2012</v>
      </c>
      <c r="N72">
        <v>70.660941789999995</v>
      </c>
    </row>
    <row r="73" spans="1:14" x14ac:dyDescent="0.3">
      <c r="A73" t="s">
        <v>98</v>
      </c>
      <c r="B73" t="s">
        <v>99</v>
      </c>
      <c r="C73">
        <v>14.351000000000001</v>
      </c>
      <c r="D73" s="5">
        <v>16.239999999999998</v>
      </c>
      <c r="E73" s="5">
        <v>8.8000000000000007</v>
      </c>
      <c r="F73" s="5">
        <f t="shared" si="3"/>
        <v>-7.4399999999999977</v>
      </c>
      <c r="G73">
        <v>2</v>
      </c>
      <c r="H73">
        <v>125</v>
      </c>
      <c r="I73">
        <v>15</v>
      </c>
      <c r="J73">
        <v>28</v>
      </c>
      <c r="K73" s="1">
        <v>41262</v>
      </c>
      <c r="L73" s="3" t="str">
        <f t="shared" si="4"/>
        <v>Dec</v>
      </c>
      <c r="M73" s="3" t="str">
        <f t="shared" si="5"/>
        <v>2012</v>
      </c>
      <c r="N73">
        <v>50.997747609999998</v>
      </c>
    </row>
    <row r="74" spans="1:14" x14ac:dyDescent="0.3">
      <c r="A74" t="s">
        <v>98</v>
      </c>
      <c r="B74" t="s">
        <v>100</v>
      </c>
      <c r="C74">
        <v>26.529</v>
      </c>
      <c r="D74" s="5">
        <v>16.54</v>
      </c>
      <c r="E74" s="5">
        <v>13.89</v>
      </c>
      <c r="F74" s="5">
        <f t="shared" si="3"/>
        <v>-2.6499999999999986</v>
      </c>
      <c r="G74">
        <v>2</v>
      </c>
      <c r="H74">
        <v>125</v>
      </c>
      <c r="I74">
        <v>16</v>
      </c>
      <c r="J74">
        <v>30</v>
      </c>
      <c r="K74" s="1">
        <v>40962</v>
      </c>
      <c r="L74" s="3" t="str">
        <f t="shared" si="4"/>
        <v>Feb</v>
      </c>
      <c r="M74" s="3" t="str">
        <f t="shared" si="5"/>
        <v>2012</v>
      </c>
      <c r="N74">
        <v>51.113474259999997</v>
      </c>
    </row>
    <row r="75" spans="1:14" x14ac:dyDescent="0.3">
      <c r="A75" t="s">
        <v>98</v>
      </c>
      <c r="B75" t="s">
        <v>101</v>
      </c>
      <c r="C75">
        <v>67.956000000000003</v>
      </c>
      <c r="D75" s="5">
        <v>19.035</v>
      </c>
      <c r="E75" s="5">
        <v>11.03</v>
      </c>
      <c r="F75" s="5">
        <f t="shared" si="3"/>
        <v>-8.0050000000000008</v>
      </c>
      <c r="G75">
        <v>3</v>
      </c>
      <c r="H75">
        <v>153</v>
      </c>
      <c r="I75">
        <v>16</v>
      </c>
      <c r="J75">
        <v>24</v>
      </c>
      <c r="K75" s="1">
        <v>41174</v>
      </c>
      <c r="L75" s="3" t="str">
        <f t="shared" si="4"/>
        <v>Sep</v>
      </c>
      <c r="M75" s="3" t="str">
        <f t="shared" si="5"/>
        <v>2012</v>
      </c>
      <c r="N75">
        <v>62.239966629999998</v>
      </c>
    </row>
    <row r="76" spans="1:14" x14ac:dyDescent="0.3">
      <c r="A76" t="s">
        <v>98</v>
      </c>
      <c r="B76" t="s">
        <v>102</v>
      </c>
      <c r="C76">
        <v>81.174000000000007</v>
      </c>
      <c r="D76" s="5">
        <v>22.605</v>
      </c>
      <c r="E76" s="5">
        <v>14.875</v>
      </c>
      <c r="F76" s="5">
        <f t="shared" si="3"/>
        <v>-7.73</v>
      </c>
      <c r="G76">
        <v>4.5999999999999996</v>
      </c>
      <c r="H76">
        <v>200</v>
      </c>
      <c r="I76">
        <v>19</v>
      </c>
      <c r="J76">
        <v>21</v>
      </c>
      <c r="K76" s="1">
        <v>41114</v>
      </c>
      <c r="L76" s="3" t="str">
        <f t="shared" si="4"/>
        <v>Jul</v>
      </c>
      <c r="M76" s="3" t="str">
        <f t="shared" si="5"/>
        <v>2012</v>
      </c>
      <c r="N76">
        <v>80.657696459999997</v>
      </c>
    </row>
    <row r="77" spans="1:14" x14ac:dyDescent="0.3">
      <c r="A77" t="s">
        <v>103</v>
      </c>
      <c r="B77" t="s">
        <v>104</v>
      </c>
      <c r="C77">
        <v>18.391999999999999</v>
      </c>
      <c r="D77" s="5">
        <v>31.75</v>
      </c>
      <c r="E77" s="5">
        <v>26.05</v>
      </c>
      <c r="F77" s="5">
        <f t="shared" si="3"/>
        <v>-5.6999999999999993</v>
      </c>
      <c r="G77">
        <v>2.2999999999999998</v>
      </c>
      <c r="H77">
        <v>185</v>
      </c>
      <c r="I77">
        <v>16.399999999999999</v>
      </c>
      <c r="J77">
        <v>26</v>
      </c>
      <c r="K77" s="1">
        <v>40657</v>
      </c>
      <c r="L77" s="3" t="str">
        <f t="shared" si="4"/>
        <v>Apr</v>
      </c>
      <c r="M77" s="3" t="str">
        <f t="shared" si="5"/>
        <v>2011</v>
      </c>
      <c r="N77">
        <v>78.280730879999993</v>
      </c>
    </row>
    <row r="78" spans="1:14" x14ac:dyDescent="0.3">
      <c r="A78" t="s">
        <v>103</v>
      </c>
      <c r="B78" t="s">
        <v>105</v>
      </c>
      <c r="C78">
        <v>27.602</v>
      </c>
      <c r="D78" s="5">
        <v>49.9</v>
      </c>
      <c r="E78" s="5">
        <v>41.45</v>
      </c>
      <c r="F78" s="5">
        <f t="shared" si="3"/>
        <v>-8.4499999999999957</v>
      </c>
      <c r="G78">
        <v>3.2</v>
      </c>
      <c r="H78">
        <v>221</v>
      </c>
      <c r="I78">
        <v>21.1</v>
      </c>
      <c r="J78">
        <v>25</v>
      </c>
      <c r="K78" s="1">
        <v>40736</v>
      </c>
      <c r="L78" s="3" t="str">
        <f t="shared" si="4"/>
        <v>Jul</v>
      </c>
      <c r="M78" s="3" t="str">
        <f t="shared" si="5"/>
        <v>2011</v>
      </c>
      <c r="N78">
        <v>98.249737499999995</v>
      </c>
    </row>
    <row r="79" spans="1:14" x14ac:dyDescent="0.3">
      <c r="A79" t="s">
        <v>103</v>
      </c>
      <c r="B79" t="s">
        <v>106</v>
      </c>
      <c r="C79">
        <v>16.774000000000001</v>
      </c>
      <c r="D79" s="5">
        <v>69.7</v>
      </c>
      <c r="E79" s="5">
        <v>50.375</v>
      </c>
      <c r="F79" s="5">
        <f t="shared" si="3"/>
        <v>-19.325000000000003</v>
      </c>
      <c r="G79">
        <v>4.3</v>
      </c>
      <c r="H79">
        <v>275</v>
      </c>
      <c r="I79">
        <v>23.2</v>
      </c>
      <c r="J79">
        <v>21</v>
      </c>
      <c r="K79" s="1">
        <v>40707</v>
      </c>
      <c r="L79" s="3" t="str">
        <f t="shared" si="4"/>
        <v>Jun</v>
      </c>
      <c r="M79" s="3" t="str">
        <f t="shared" si="5"/>
        <v>2011</v>
      </c>
      <c r="N79">
        <v>125.2738757</v>
      </c>
    </row>
    <row r="80" spans="1:14" x14ac:dyDescent="0.3">
      <c r="A80" t="s">
        <v>103</v>
      </c>
      <c r="B80" t="s">
        <v>107</v>
      </c>
      <c r="C80">
        <v>3.3109999999999999</v>
      </c>
      <c r="D80" s="5">
        <v>82.6</v>
      </c>
      <c r="E80" s="5">
        <v>58.6</v>
      </c>
      <c r="F80" s="5">
        <f t="shared" si="3"/>
        <v>-23.999999999999993</v>
      </c>
      <c r="G80">
        <v>5</v>
      </c>
      <c r="H80">
        <v>302</v>
      </c>
      <c r="I80">
        <v>21.1</v>
      </c>
      <c r="J80">
        <v>20</v>
      </c>
      <c r="K80" s="1">
        <v>40619</v>
      </c>
      <c r="L80" s="3" t="str">
        <f t="shared" si="4"/>
        <v>Mar</v>
      </c>
      <c r="M80" s="3" t="str">
        <f t="shared" si="5"/>
        <v>2011</v>
      </c>
      <c r="N80">
        <v>139.98229359999999</v>
      </c>
    </row>
    <row r="81" spans="1:14" x14ac:dyDescent="0.3">
      <c r="A81" t="s">
        <v>108</v>
      </c>
      <c r="B81" t="s">
        <v>109</v>
      </c>
      <c r="C81">
        <v>42.643000000000001</v>
      </c>
      <c r="D81" s="5">
        <v>13.499000000000001</v>
      </c>
      <c r="E81" s="5">
        <v>8.4499999999999993</v>
      </c>
      <c r="F81" s="5">
        <f t="shared" si="3"/>
        <v>-5.0490000000000013</v>
      </c>
      <c r="G81">
        <v>1.8</v>
      </c>
      <c r="H81">
        <v>126</v>
      </c>
      <c r="I81">
        <v>13.2</v>
      </c>
      <c r="J81">
        <v>30</v>
      </c>
      <c r="K81" s="1">
        <v>40786</v>
      </c>
      <c r="L81" s="3" t="str">
        <f t="shared" si="4"/>
        <v>Aug</v>
      </c>
      <c r="M81" s="3" t="str">
        <f t="shared" si="5"/>
        <v>2011</v>
      </c>
      <c r="N81">
        <v>50.241977910000003</v>
      </c>
    </row>
    <row r="82" spans="1:14" x14ac:dyDescent="0.3">
      <c r="A82" t="s">
        <v>108</v>
      </c>
      <c r="B82" t="s">
        <v>110</v>
      </c>
      <c r="C82">
        <v>88.093999999999994</v>
      </c>
      <c r="D82" s="5">
        <v>20.39</v>
      </c>
      <c r="E82" s="5">
        <v>11.295</v>
      </c>
      <c r="F82" s="5">
        <f t="shared" si="3"/>
        <v>-9.0950000000000006</v>
      </c>
      <c r="G82">
        <v>2.4</v>
      </c>
      <c r="H82">
        <v>155</v>
      </c>
      <c r="I82">
        <v>15.9</v>
      </c>
      <c r="J82">
        <v>25</v>
      </c>
      <c r="K82" s="1">
        <v>40757</v>
      </c>
      <c r="L82" s="3" t="str">
        <f t="shared" si="4"/>
        <v>Aug</v>
      </c>
      <c r="M82" s="3" t="str">
        <f t="shared" si="5"/>
        <v>2011</v>
      </c>
      <c r="N82">
        <v>63.313727829999998</v>
      </c>
    </row>
    <row r="83" spans="1:14" x14ac:dyDescent="0.3">
      <c r="A83" t="s">
        <v>108</v>
      </c>
      <c r="B83" t="s">
        <v>111</v>
      </c>
      <c r="C83">
        <v>79.852999999999994</v>
      </c>
      <c r="D83" s="5">
        <v>26.248999999999999</v>
      </c>
      <c r="E83" s="5">
        <v>15.125</v>
      </c>
      <c r="F83" s="5">
        <f t="shared" si="3"/>
        <v>-11.123999999999999</v>
      </c>
      <c r="G83">
        <v>3</v>
      </c>
      <c r="H83">
        <v>222</v>
      </c>
      <c r="I83">
        <v>18.5</v>
      </c>
      <c r="J83">
        <v>25</v>
      </c>
      <c r="K83" s="1">
        <v>40669</v>
      </c>
      <c r="L83" s="3" t="str">
        <f t="shared" si="4"/>
        <v>May</v>
      </c>
      <c r="M83" s="3" t="str">
        <f t="shared" si="5"/>
        <v>2011</v>
      </c>
      <c r="N83">
        <v>89.427820310000001</v>
      </c>
    </row>
    <row r="84" spans="1:14" x14ac:dyDescent="0.3">
      <c r="A84" t="s">
        <v>108</v>
      </c>
      <c r="B84" t="s">
        <v>112</v>
      </c>
      <c r="C84">
        <v>27.308</v>
      </c>
      <c r="D84" s="5">
        <v>26.399000000000001</v>
      </c>
      <c r="E84" s="5">
        <v>15.38</v>
      </c>
      <c r="F84" s="5">
        <f t="shared" si="3"/>
        <v>-11.019</v>
      </c>
      <c r="G84">
        <v>3.3</v>
      </c>
      <c r="H84">
        <v>170</v>
      </c>
      <c r="I84">
        <v>20</v>
      </c>
      <c r="J84">
        <v>21</v>
      </c>
      <c r="K84" s="1">
        <v>40609</v>
      </c>
      <c r="L84" s="3" t="str">
        <f t="shared" si="4"/>
        <v>Mar</v>
      </c>
      <c r="M84" s="3" t="str">
        <f t="shared" si="5"/>
        <v>2011</v>
      </c>
      <c r="N84">
        <v>71.171664129999996</v>
      </c>
    </row>
    <row r="85" spans="1:14" x14ac:dyDescent="0.3">
      <c r="A85" t="s">
        <v>108</v>
      </c>
      <c r="B85" t="s">
        <v>113</v>
      </c>
      <c r="C85">
        <v>42.573999999999998</v>
      </c>
      <c r="D85" s="5">
        <v>29.298999999999999</v>
      </c>
      <c r="E85" s="5">
        <v>17.809999999999999</v>
      </c>
      <c r="F85" s="5">
        <f t="shared" si="3"/>
        <v>-11.489000000000001</v>
      </c>
      <c r="G85">
        <v>3.3</v>
      </c>
      <c r="H85">
        <v>170</v>
      </c>
      <c r="I85">
        <v>21</v>
      </c>
      <c r="J85">
        <v>19</v>
      </c>
      <c r="K85" s="1">
        <v>40811</v>
      </c>
      <c r="L85" s="3" t="str">
        <f t="shared" si="4"/>
        <v>Sep</v>
      </c>
      <c r="M85" s="3" t="str">
        <f t="shared" si="5"/>
        <v>2011</v>
      </c>
      <c r="N85">
        <v>72.290355079999998</v>
      </c>
    </row>
    <row r="86" spans="1:14" x14ac:dyDescent="0.3">
      <c r="A86" t="s">
        <v>114</v>
      </c>
      <c r="B86" t="s">
        <v>115</v>
      </c>
      <c r="C86">
        <v>1.1120000000000001</v>
      </c>
      <c r="D86" s="5">
        <v>18.145</v>
      </c>
      <c r="E86" s="5">
        <v>11.24</v>
      </c>
      <c r="F86" s="5">
        <f t="shared" si="3"/>
        <v>-6.9049999999999994</v>
      </c>
      <c r="G86">
        <v>3.1</v>
      </c>
      <c r="H86">
        <v>150</v>
      </c>
      <c r="I86">
        <v>15.2</v>
      </c>
      <c r="J86">
        <v>25</v>
      </c>
      <c r="K86" s="1">
        <v>40694</v>
      </c>
      <c r="L86" s="3" t="str">
        <f t="shared" si="4"/>
        <v>May</v>
      </c>
      <c r="M86" s="3" t="str">
        <f t="shared" si="5"/>
        <v>2011</v>
      </c>
      <c r="N86">
        <v>60.861611549999999</v>
      </c>
    </row>
    <row r="87" spans="1:14" x14ac:dyDescent="0.3">
      <c r="A87" t="s">
        <v>114</v>
      </c>
      <c r="B87" t="s">
        <v>116</v>
      </c>
      <c r="C87">
        <v>14.69</v>
      </c>
      <c r="D87" s="5">
        <v>36.228999999999999</v>
      </c>
      <c r="E87" s="5">
        <v>19.89</v>
      </c>
      <c r="F87" s="5">
        <f t="shared" si="3"/>
        <v>-16.338999999999999</v>
      </c>
      <c r="G87">
        <v>4</v>
      </c>
      <c r="H87">
        <v>250</v>
      </c>
      <c r="I87">
        <v>18.5</v>
      </c>
      <c r="J87">
        <v>22</v>
      </c>
      <c r="K87" s="1">
        <v>40592</v>
      </c>
      <c r="L87" s="3" t="str">
        <f t="shared" si="4"/>
        <v>Feb</v>
      </c>
      <c r="M87" s="3" t="str">
        <f t="shared" si="5"/>
        <v>2011</v>
      </c>
      <c r="N87">
        <v>103.4416926</v>
      </c>
    </row>
    <row r="88" spans="1:14" x14ac:dyDescent="0.3">
      <c r="A88" t="s">
        <v>114</v>
      </c>
      <c r="B88" t="s">
        <v>117</v>
      </c>
      <c r="C88">
        <v>20.016999999999999</v>
      </c>
      <c r="D88" s="5">
        <v>31.597999999999999</v>
      </c>
      <c r="E88" s="5">
        <v>19.925000000000001</v>
      </c>
      <c r="F88" s="5">
        <f t="shared" si="3"/>
        <v>-11.672999999999998</v>
      </c>
      <c r="G88">
        <v>4.3</v>
      </c>
      <c r="H88">
        <v>190</v>
      </c>
      <c r="I88">
        <v>17.5</v>
      </c>
      <c r="J88">
        <v>19</v>
      </c>
      <c r="K88" s="1">
        <v>40807</v>
      </c>
      <c r="L88" s="3" t="str">
        <f t="shared" si="4"/>
        <v>Sep</v>
      </c>
      <c r="M88" s="3" t="str">
        <f t="shared" si="5"/>
        <v>2011</v>
      </c>
      <c r="N88">
        <v>80.511672590000003</v>
      </c>
    </row>
    <row r="89" spans="1:14" x14ac:dyDescent="0.3">
      <c r="A89" t="s">
        <v>114</v>
      </c>
      <c r="B89" t="s">
        <v>118</v>
      </c>
      <c r="C89">
        <v>24.361000000000001</v>
      </c>
      <c r="D89" s="5">
        <v>25.344999999999999</v>
      </c>
      <c r="E89" s="5">
        <v>15.24</v>
      </c>
      <c r="F89" s="5">
        <f t="shared" si="3"/>
        <v>-10.104999999999999</v>
      </c>
      <c r="G89">
        <v>3.4</v>
      </c>
      <c r="H89">
        <v>185</v>
      </c>
      <c r="I89">
        <v>25</v>
      </c>
      <c r="J89">
        <v>22</v>
      </c>
      <c r="K89" s="1">
        <v>40719</v>
      </c>
      <c r="L89" s="3" t="str">
        <f t="shared" si="4"/>
        <v>Jun</v>
      </c>
      <c r="M89" s="3" t="str">
        <f t="shared" si="5"/>
        <v>2011</v>
      </c>
      <c r="N89">
        <v>76.096570420000006</v>
      </c>
    </row>
    <row r="90" spans="1:14" x14ac:dyDescent="0.3">
      <c r="A90" t="s">
        <v>119</v>
      </c>
      <c r="B90" t="s">
        <v>47</v>
      </c>
      <c r="C90">
        <v>32.734000000000002</v>
      </c>
      <c r="D90" s="5">
        <v>12.64</v>
      </c>
      <c r="E90" s="5">
        <v>7.75</v>
      </c>
      <c r="F90" s="5">
        <f t="shared" si="3"/>
        <v>-4.8900000000000006</v>
      </c>
      <c r="G90">
        <v>2</v>
      </c>
      <c r="H90">
        <v>132</v>
      </c>
      <c r="I90">
        <v>12.5</v>
      </c>
      <c r="J90">
        <v>29</v>
      </c>
      <c r="K90" s="1">
        <v>40659</v>
      </c>
      <c r="L90" s="3" t="str">
        <f t="shared" si="4"/>
        <v>Apr</v>
      </c>
      <c r="M90" s="3" t="str">
        <f t="shared" si="5"/>
        <v>2011</v>
      </c>
      <c r="N90">
        <v>52.084898750000001</v>
      </c>
    </row>
    <row r="91" spans="1:14" x14ac:dyDescent="0.3">
      <c r="A91" t="s">
        <v>119</v>
      </c>
      <c r="B91" t="s">
        <v>120</v>
      </c>
      <c r="C91">
        <v>5.24</v>
      </c>
      <c r="D91" s="5">
        <v>16.079999999999998</v>
      </c>
      <c r="E91" s="5">
        <v>9.8000000000000007</v>
      </c>
      <c r="F91" s="5">
        <f t="shared" si="3"/>
        <v>-6.2799999999999976</v>
      </c>
      <c r="G91">
        <v>2</v>
      </c>
      <c r="H91">
        <v>132</v>
      </c>
      <c r="I91">
        <v>16</v>
      </c>
      <c r="J91">
        <v>27</v>
      </c>
      <c r="K91" s="1">
        <v>40861</v>
      </c>
      <c r="L91" s="3" t="str">
        <f t="shared" si="4"/>
        <v>Nov</v>
      </c>
      <c r="M91" s="3" t="str">
        <f t="shared" si="5"/>
        <v>2011</v>
      </c>
      <c r="N91">
        <v>53.411897670000002</v>
      </c>
    </row>
    <row r="92" spans="1:14" x14ac:dyDescent="0.3">
      <c r="A92" t="s">
        <v>119</v>
      </c>
      <c r="B92" t="s">
        <v>121</v>
      </c>
      <c r="C92">
        <v>24.155000000000001</v>
      </c>
      <c r="D92" s="5">
        <v>18.850000000000001</v>
      </c>
      <c r="E92" s="5">
        <v>12.025</v>
      </c>
      <c r="F92" s="5">
        <f t="shared" si="3"/>
        <v>-6.8250000000000011</v>
      </c>
      <c r="G92">
        <v>2.4</v>
      </c>
      <c r="H92">
        <v>150</v>
      </c>
      <c r="I92">
        <v>20</v>
      </c>
      <c r="J92">
        <v>24</v>
      </c>
      <c r="K92" s="1">
        <v>40657</v>
      </c>
      <c r="L92" s="3" t="str">
        <f t="shared" si="4"/>
        <v>Apr</v>
      </c>
      <c r="M92" s="3" t="str">
        <f t="shared" si="5"/>
        <v>2011</v>
      </c>
      <c r="N92">
        <v>60.951185119999998</v>
      </c>
    </row>
    <row r="93" spans="1:14" x14ac:dyDescent="0.3">
      <c r="A93" t="s">
        <v>122</v>
      </c>
      <c r="B93" t="s">
        <v>123</v>
      </c>
      <c r="C93">
        <v>51.645000000000003</v>
      </c>
      <c r="D93" s="5">
        <v>21.61</v>
      </c>
      <c r="E93" s="5">
        <v>13.79</v>
      </c>
      <c r="F93" s="5">
        <f t="shared" si="3"/>
        <v>-7.82</v>
      </c>
      <c r="G93">
        <v>2.4</v>
      </c>
      <c r="H93">
        <v>150</v>
      </c>
      <c r="I93">
        <v>15</v>
      </c>
      <c r="J93">
        <v>27</v>
      </c>
      <c r="K93" s="1">
        <v>40933</v>
      </c>
      <c r="L93" s="3" t="str">
        <f t="shared" si="4"/>
        <v>Jan</v>
      </c>
      <c r="M93" s="3" t="str">
        <f t="shared" si="5"/>
        <v>2012</v>
      </c>
      <c r="N93">
        <v>62.015870300000003</v>
      </c>
    </row>
    <row r="94" spans="1:14" x14ac:dyDescent="0.3">
      <c r="A94" t="s">
        <v>122</v>
      </c>
      <c r="B94" t="s">
        <v>124</v>
      </c>
      <c r="C94">
        <v>131.09700000000001</v>
      </c>
      <c r="D94" s="5">
        <v>19.72</v>
      </c>
      <c r="E94" s="5">
        <v>10.29</v>
      </c>
      <c r="F94" s="5">
        <f t="shared" si="3"/>
        <v>-9.43</v>
      </c>
      <c r="G94">
        <v>3.4</v>
      </c>
      <c r="H94">
        <v>175</v>
      </c>
      <c r="I94">
        <v>15.2</v>
      </c>
      <c r="J94">
        <v>25</v>
      </c>
      <c r="K94" s="1">
        <v>41239</v>
      </c>
      <c r="L94" s="3" t="str">
        <f t="shared" si="4"/>
        <v>Nov</v>
      </c>
      <c r="M94" s="3" t="str">
        <f t="shared" si="5"/>
        <v>2012</v>
      </c>
      <c r="N94">
        <v>70.389737260000004</v>
      </c>
    </row>
    <row r="95" spans="1:14" x14ac:dyDescent="0.3">
      <c r="A95" t="s">
        <v>122</v>
      </c>
      <c r="B95" t="s">
        <v>125</v>
      </c>
      <c r="C95">
        <v>19.911000000000001</v>
      </c>
      <c r="D95" s="5">
        <v>25.31</v>
      </c>
      <c r="E95" s="5">
        <v>17.805</v>
      </c>
      <c r="F95" s="5">
        <f t="shared" si="3"/>
        <v>-7.504999999999999</v>
      </c>
      <c r="G95">
        <v>3.8</v>
      </c>
      <c r="H95">
        <v>200</v>
      </c>
      <c r="I95">
        <v>16.8</v>
      </c>
      <c r="J95">
        <v>25</v>
      </c>
      <c r="K95" s="1">
        <v>41076</v>
      </c>
      <c r="L95" s="3" t="str">
        <f t="shared" si="4"/>
        <v>Jun</v>
      </c>
      <c r="M95" s="3" t="str">
        <f t="shared" si="5"/>
        <v>2012</v>
      </c>
      <c r="N95">
        <v>81.492726160000004</v>
      </c>
    </row>
    <row r="96" spans="1:14" x14ac:dyDescent="0.3">
      <c r="A96" t="s">
        <v>122</v>
      </c>
      <c r="B96" t="s">
        <v>126</v>
      </c>
      <c r="C96">
        <v>92.364000000000004</v>
      </c>
      <c r="D96" s="5">
        <v>21.664999999999999</v>
      </c>
      <c r="E96" s="5">
        <v>14.01</v>
      </c>
      <c r="F96" s="5">
        <f t="shared" si="3"/>
        <v>-7.6549999999999994</v>
      </c>
      <c r="G96">
        <v>3.8</v>
      </c>
      <c r="H96">
        <v>195</v>
      </c>
      <c r="I96">
        <v>18</v>
      </c>
      <c r="J96">
        <v>25</v>
      </c>
      <c r="K96" s="1">
        <v>41197</v>
      </c>
      <c r="L96" s="3" t="str">
        <f t="shared" si="4"/>
        <v>Oct</v>
      </c>
      <c r="M96" s="3" t="str">
        <f t="shared" si="5"/>
        <v>2012</v>
      </c>
      <c r="N96">
        <v>78.318168130000004</v>
      </c>
    </row>
    <row r="97" spans="1:14" x14ac:dyDescent="0.3">
      <c r="A97" t="s">
        <v>122</v>
      </c>
      <c r="B97" t="s">
        <v>127</v>
      </c>
      <c r="C97">
        <v>35.945</v>
      </c>
      <c r="D97" s="5">
        <v>23.754999999999999</v>
      </c>
      <c r="E97" s="5">
        <v>13.225</v>
      </c>
      <c r="F97" s="5">
        <f t="shared" si="3"/>
        <v>-10.53</v>
      </c>
      <c r="G97">
        <v>3.8</v>
      </c>
      <c r="H97">
        <v>205</v>
      </c>
      <c r="I97">
        <v>17.5</v>
      </c>
      <c r="J97">
        <v>24</v>
      </c>
      <c r="K97" s="1">
        <v>40681</v>
      </c>
      <c r="L97" s="3" t="str">
        <f t="shared" si="4"/>
        <v>May</v>
      </c>
      <c r="M97" s="3" t="str">
        <f t="shared" si="5"/>
        <v>2011</v>
      </c>
      <c r="N97">
        <v>82.661355599999993</v>
      </c>
    </row>
    <row r="98" spans="1:14" x14ac:dyDescent="0.3">
      <c r="A98" t="s">
        <v>128</v>
      </c>
      <c r="B98" t="s">
        <v>129</v>
      </c>
      <c r="C98">
        <v>8.9819999999999993</v>
      </c>
      <c r="D98" s="5">
        <v>41.43</v>
      </c>
      <c r="E98" s="5">
        <v>41.25</v>
      </c>
      <c r="F98" s="5">
        <f t="shared" si="3"/>
        <v>-0.17999999999999972</v>
      </c>
      <c r="G98">
        <v>2.7</v>
      </c>
      <c r="H98">
        <v>217</v>
      </c>
      <c r="I98">
        <v>17</v>
      </c>
      <c r="J98">
        <v>22</v>
      </c>
      <c r="K98" s="1">
        <v>40958</v>
      </c>
      <c r="L98" s="3" t="str">
        <f t="shared" si="4"/>
        <v>Feb</v>
      </c>
      <c r="M98" s="3" t="str">
        <f t="shared" si="5"/>
        <v>2012</v>
      </c>
      <c r="N98">
        <v>93.437330700000004</v>
      </c>
    </row>
    <row r="99" spans="1:14" x14ac:dyDescent="0.3">
      <c r="A99" t="s">
        <v>128</v>
      </c>
      <c r="B99" t="s">
        <v>130</v>
      </c>
      <c r="C99">
        <v>1.28</v>
      </c>
      <c r="D99" s="5">
        <v>71.02</v>
      </c>
      <c r="E99" s="5">
        <v>60.625</v>
      </c>
      <c r="F99" s="5">
        <f t="shared" si="3"/>
        <v>-10.394999999999996</v>
      </c>
      <c r="G99">
        <v>3.4</v>
      </c>
      <c r="H99">
        <v>300</v>
      </c>
      <c r="I99">
        <v>17</v>
      </c>
      <c r="J99">
        <v>21</v>
      </c>
      <c r="K99" s="1">
        <v>41264</v>
      </c>
      <c r="L99" s="3" t="str">
        <f t="shared" si="4"/>
        <v>Dec</v>
      </c>
      <c r="M99" s="3" t="str">
        <f t="shared" si="5"/>
        <v>2012</v>
      </c>
      <c r="N99">
        <v>134.3909754</v>
      </c>
    </row>
    <row r="100" spans="1:14" x14ac:dyDescent="0.3">
      <c r="A100" t="s">
        <v>128</v>
      </c>
      <c r="B100" t="s">
        <v>131</v>
      </c>
      <c r="C100">
        <v>1.8660000000000001</v>
      </c>
      <c r="D100" s="5">
        <v>74.97</v>
      </c>
      <c r="E100" s="5">
        <v>67.55</v>
      </c>
      <c r="F100" s="5">
        <f t="shared" si="3"/>
        <v>-7.4200000000000017</v>
      </c>
      <c r="G100">
        <v>3.4</v>
      </c>
      <c r="H100">
        <v>300</v>
      </c>
      <c r="I100">
        <v>17</v>
      </c>
      <c r="J100">
        <v>23</v>
      </c>
      <c r="K100" s="1">
        <v>40735</v>
      </c>
      <c r="L100" s="3" t="str">
        <f t="shared" si="4"/>
        <v>Jul</v>
      </c>
      <c r="M100" s="3" t="str">
        <f t="shared" si="5"/>
        <v>2011</v>
      </c>
      <c r="N100">
        <v>135.91470960000001</v>
      </c>
    </row>
    <row r="101" spans="1:14" x14ac:dyDescent="0.3">
      <c r="A101" t="s">
        <v>132</v>
      </c>
      <c r="B101" t="s">
        <v>133</v>
      </c>
      <c r="C101">
        <v>80.62</v>
      </c>
      <c r="D101" s="5">
        <v>10.685</v>
      </c>
      <c r="E101" s="5">
        <v>9.1999999999999993</v>
      </c>
      <c r="F101" s="5">
        <f t="shared" si="3"/>
        <v>-1.4850000000000012</v>
      </c>
      <c r="G101">
        <v>1.9</v>
      </c>
      <c r="H101">
        <v>100</v>
      </c>
      <c r="I101">
        <v>12.1</v>
      </c>
      <c r="J101">
        <v>33</v>
      </c>
      <c r="K101" s="1">
        <v>41137</v>
      </c>
      <c r="L101" s="3" t="str">
        <f t="shared" si="4"/>
        <v>Aug</v>
      </c>
      <c r="M101" s="3" t="str">
        <f t="shared" si="5"/>
        <v>2012</v>
      </c>
      <c r="N101">
        <v>39.986424749999998</v>
      </c>
    </row>
    <row r="102" spans="1:14" x14ac:dyDescent="0.3">
      <c r="A102" t="s">
        <v>132</v>
      </c>
      <c r="B102" t="s">
        <v>134</v>
      </c>
      <c r="C102">
        <v>24.545999999999999</v>
      </c>
      <c r="D102" s="5">
        <v>12.535</v>
      </c>
      <c r="E102" s="5">
        <v>10.59</v>
      </c>
      <c r="F102" s="5">
        <f t="shared" si="3"/>
        <v>-1.9450000000000003</v>
      </c>
      <c r="G102">
        <v>1.9</v>
      </c>
      <c r="H102">
        <v>100</v>
      </c>
      <c r="I102">
        <v>12.1</v>
      </c>
      <c r="J102">
        <v>33</v>
      </c>
      <c r="K102" s="1">
        <v>40618</v>
      </c>
      <c r="L102" s="3" t="str">
        <f t="shared" si="4"/>
        <v>Mar</v>
      </c>
      <c r="M102" s="3" t="str">
        <f t="shared" si="5"/>
        <v>2011</v>
      </c>
      <c r="N102">
        <v>40.700072419999998</v>
      </c>
    </row>
    <row r="103" spans="1:14" x14ac:dyDescent="0.3">
      <c r="A103" t="s">
        <v>132</v>
      </c>
      <c r="B103" t="s">
        <v>135</v>
      </c>
      <c r="C103">
        <v>5.2229999999999999</v>
      </c>
      <c r="D103" s="5">
        <v>14.29</v>
      </c>
      <c r="E103" s="5">
        <v>10.79</v>
      </c>
      <c r="F103" s="5">
        <f t="shared" si="3"/>
        <v>-3.5</v>
      </c>
      <c r="G103">
        <v>1.9</v>
      </c>
      <c r="H103">
        <v>124</v>
      </c>
      <c r="I103">
        <v>12.1</v>
      </c>
      <c r="J103">
        <v>31</v>
      </c>
      <c r="K103" s="1">
        <v>40558</v>
      </c>
      <c r="L103" s="3" t="str">
        <f t="shared" si="4"/>
        <v>Jan</v>
      </c>
      <c r="M103" s="3" t="str">
        <f t="shared" si="5"/>
        <v>2011</v>
      </c>
      <c r="N103">
        <v>49.865773670000003</v>
      </c>
    </row>
    <row r="104" spans="1:14" x14ac:dyDescent="0.3">
      <c r="A104" t="s">
        <v>136</v>
      </c>
      <c r="B104" t="s">
        <v>137</v>
      </c>
      <c r="C104">
        <v>142.535</v>
      </c>
      <c r="D104" s="5">
        <v>13.108000000000001</v>
      </c>
      <c r="E104" s="5">
        <v>10.025</v>
      </c>
      <c r="F104" s="5">
        <f t="shared" si="3"/>
        <v>-3.0830000000000002</v>
      </c>
      <c r="G104">
        <v>1.8</v>
      </c>
      <c r="H104">
        <v>120</v>
      </c>
      <c r="I104">
        <v>13.2</v>
      </c>
      <c r="J104">
        <v>33</v>
      </c>
      <c r="K104" s="1">
        <v>40644</v>
      </c>
      <c r="L104" s="3" t="str">
        <f t="shared" si="4"/>
        <v>Apr</v>
      </c>
      <c r="M104" s="3" t="str">
        <f t="shared" si="5"/>
        <v>2011</v>
      </c>
      <c r="N104">
        <v>47.96897242</v>
      </c>
    </row>
    <row r="105" spans="1:14" x14ac:dyDescent="0.3">
      <c r="A105" t="s">
        <v>136</v>
      </c>
      <c r="B105" t="s">
        <v>138</v>
      </c>
      <c r="C105">
        <v>247.994</v>
      </c>
      <c r="D105" s="5">
        <v>17.518000000000001</v>
      </c>
      <c r="E105" s="5">
        <v>13.244999999999999</v>
      </c>
      <c r="F105" s="5">
        <f t="shared" si="3"/>
        <v>-4.2730000000000015</v>
      </c>
      <c r="G105">
        <v>2.2000000000000002</v>
      </c>
      <c r="H105">
        <v>133</v>
      </c>
      <c r="I105">
        <v>18.5</v>
      </c>
      <c r="J105">
        <v>27</v>
      </c>
      <c r="K105" s="1">
        <v>40584</v>
      </c>
      <c r="L105" s="3" t="str">
        <f t="shared" si="4"/>
        <v>Feb</v>
      </c>
      <c r="M105" s="3" t="str">
        <f t="shared" si="5"/>
        <v>2011</v>
      </c>
      <c r="N105">
        <v>54.372419649999998</v>
      </c>
    </row>
    <row r="106" spans="1:14" x14ac:dyDescent="0.3">
      <c r="A106" t="s">
        <v>136</v>
      </c>
      <c r="B106" t="s">
        <v>139</v>
      </c>
      <c r="C106">
        <v>63.848999999999997</v>
      </c>
      <c r="D106" s="5">
        <v>25.545000000000002</v>
      </c>
      <c r="E106" s="5">
        <v>18.14</v>
      </c>
      <c r="F106" s="5">
        <f t="shared" si="3"/>
        <v>-7.4050000000000011</v>
      </c>
      <c r="G106">
        <v>3</v>
      </c>
      <c r="H106">
        <v>210</v>
      </c>
      <c r="I106">
        <v>18.5</v>
      </c>
      <c r="J106">
        <v>26</v>
      </c>
      <c r="K106" s="1">
        <v>40786</v>
      </c>
      <c r="L106" s="3" t="str">
        <f t="shared" si="4"/>
        <v>Aug</v>
      </c>
      <c r="M106" s="3" t="str">
        <f t="shared" si="5"/>
        <v>2011</v>
      </c>
      <c r="N106">
        <v>84.911898260000001</v>
      </c>
    </row>
    <row r="107" spans="1:14" x14ac:dyDescent="0.3">
      <c r="A107" t="s">
        <v>136</v>
      </c>
      <c r="B107" t="s">
        <v>140</v>
      </c>
      <c r="C107">
        <v>33.268999999999998</v>
      </c>
      <c r="D107" s="5">
        <v>16.875</v>
      </c>
      <c r="E107" s="5">
        <v>15.445</v>
      </c>
      <c r="F107" s="5">
        <f t="shared" si="3"/>
        <v>-1.4299999999999997</v>
      </c>
      <c r="G107">
        <v>1.8</v>
      </c>
      <c r="H107">
        <v>140</v>
      </c>
      <c r="I107">
        <v>14.5</v>
      </c>
      <c r="J107">
        <v>31</v>
      </c>
      <c r="K107" s="1">
        <v>41272</v>
      </c>
      <c r="L107" s="3" t="str">
        <f t="shared" si="4"/>
        <v>Dec</v>
      </c>
      <c r="M107" s="3" t="str">
        <f t="shared" si="5"/>
        <v>2012</v>
      </c>
      <c r="N107">
        <v>56.496030339999997</v>
      </c>
    </row>
    <row r="108" spans="1:14" x14ac:dyDescent="0.3">
      <c r="A108" t="s">
        <v>136</v>
      </c>
      <c r="B108" t="s">
        <v>141</v>
      </c>
      <c r="C108">
        <v>84.087000000000003</v>
      </c>
      <c r="D108" s="5">
        <v>11.528</v>
      </c>
      <c r="E108" s="5">
        <v>9.5749999999999993</v>
      </c>
      <c r="F108" s="5">
        <f t="shared" si="3"/>
        <v>-1.9530000000000012</v>
      </c>
      <c r="G108">
        <v>2.4</v>
      </c>
      <c r="H108">
        <v>142</v>
      </c>
      <c r="I108">
        <v>15.1</v>
      </c>
      <c r="J108">
        <v>23</v>
      </c>
      <c r="K108" s="1">
        <v>40756</v>
      </c>
      <c r="L108" s="3" t="str">
        <f t="shared" si="4"/>
        <v>Aug</v>
      </c>
      <c r="M108" s="3" t="str">
        <f t="shared" si="5"/>
        <v>2011</v>
      </c>
      <c r="N108">
        <v>55.297116580000001</v>
      </c>
    </row>
    <row r="109" spans="1:14" x14ac:dyDescent="0.3">
      <c r="A109" t="s">
        <v>136</v>
      </c>
      <c r="B109" t="s">
        <v>142</v>
      </c>
      <c r="C109">
        <v>25.106000000000002</v>
      </c>
      <c r="D109" s="5">
        <v>16.888000000000002</v>
      </c>
      <c r="E109" s="5">
        <v>13.324999999999999</v>
      </c>
      <c r="F109" s="5">
        <f t="shared" si="3"/>
        <v>-3.5630000000000024</v>
      </c>
      <c r="G109">
        <v>2</v>
      </c>
      <c r="H109">
        <v>127</v>
      </c>
      <c r="I109">
        <v>15.3</v>
      </c>
      <c r="J109">
        <v>27</v>
      </c>
      <c r="K109" s="1">
        <v>40669</v>
      </c>
      <c r="L109" s="3" t="str">
        <f t="shared" si="4"/>
        <v>May</v>
      </c>
      <c r="M109" s="3" t="str">
        <f t="shared" si="5"/>
        <v>2011</v>
      </c>
      <c r="N109">
        <v>51.955108869999997</v>
      </c>
    </row>
    <row r="110" spans="1:14" x14ac:dyDescent="0.3">
      <c r="A110" t="s">
        <v>136</v>
      </c>
      <c r="B110" t="s">
        <v>143</v>
      </c>
      <c r="C110">
        <v>68.411000000000001</v>
      </c>
      <c r="D110" s="5">
        <v>22.288</v>
      </c>
      <c r="E110" s="5">
        <v>19.425000000000001</v>
      </c>
      <c r="F110" s="5">
        <f t="shared" si="3"/>
        <v>-2.8629999999999995</v>
      </c>
      <c r="G110">
        <v>2.7</v>
      </c>
      <c r="H110">
        <v>150</v>
      </c>
      <c r="I110">
        <v>18.5</v>
      </c>
      <c r="J110">
        <v>23</v>
      </c>
      <c r="K110" s="1">
        <v>40609</v>
      </c>
      <c r="L110" s="3" t="str">
        <f t="shared" si="4"/>
        <v>Mar</v>
      </c>
      <c r="M110" s="3" t="str">
        <f t="shared" si="5"/>
        <v>2011</v>
      </c>
      <c r="N110">
        <v>62.35557713</v>
      </c>
    </row>
    <row r="111" spans="1:14" x14ac:dyDescent="0.3">
      <c r="A111" t="s">
        <v>136</v>
      </c>
      <c r="B111" t="s">
        <v>144</v>
      </c>
      <c r="C111">
        <v>9.8350000000000009</v>
      </c>
      <c r="D111" s="5">
        <v>51.728000000000002</v>
      </c>
      <c r="E111" s="5">
        <v>34.08</v>
      </c>
      <c r="F111" s="5">
        <f t="shared" si="3"/>
        <v>-17.648000000000003</v>
      </c>
      <c r="G111">
        <v>4.7</v>
      </c>
      <c r="H111">
        <v>230</v>
      </c>
      <c r="I111">
        <v>25.4</v>
      </c>
      <c r="J111">
        <v>15</v>
      </c>
      <c r="K111" s="1">
        <v>40811</v>
      </c>
      <c r="L111" s="3" t="str">
        <f t="shared" si="4"/>
        <v>Sep</v>
      </c>
      <c r="M111" s="3" t="str">
        <f t="shared" si="5"/>
        <v>2011</v>
      </c>
      <c r="N111">
        <v>102.5289842</v>
      </c>
    </row>
    <row r="112" spans="1:14" x14ac:dyDescent="0.3">
      <c r="A112" t="s">
        <v>145</v>
      </c>
      <c r="B112" t="s">
        <v>146</v>
      </c>
      <c r="C112">
        <v>9.7609999999999992</v>
      </c>
      <c r="D112" s="5">
        <v>14.9</v>
      </c>
      <c r="E112" s="5">
        <v>11.425000000000001</v>
      </c>
      <c r="F112" s="5">
        <f t="shared" si="3"/>
        <v>-3.4749999999999996</v>
      </c>
      <c r="G112">
        <v>2</v>
      </c>
      <c r="H112">
        <v>115</v>
      </c>
      <c r="I112">
        <v>14.5</v>
      </c>
      <c r="J112">
        <v>26</v>
      </c>
      <c r="K112" s="1">
        <v>40567</v>
      </c>
      <c r="L112" s="3" t="str">
        <f t="shared" si="4"/>
        <v>Jan</v>
      </c>
      <c r="M112" s="3" t="str">
        <f t="shared" si="5"/>
        <v>2011</v>
      </c>
      <c r="N112">
        <v>46.943876760000002</v>
      </c>
    </row>
    <row r="113" spans="1:14" x14ac:dyDescent="0.3">
      <c r="A113" t="s">
        <v>145</v>
      </c>
      <c r="B113" t="s">
        <v>147</v>
      </c>
      <c r="C113">
        <v>83.721000000000004</v>
      </c>
      <c r="D113" s="5">
        <v>16.7</v>
      </c>
      <c r="E113" s="5">
        <v>13.24</v>
      </c>
      <c r="F113" s="5">
        <f t="shared" si="3"/>
        <v>-3.4599999999999991</v>
      </c>
      <c r="G113">
        <v>2</v>
      </c>
      <c r="H113">
        <v>115</v>
      </c>
      <c r="I113">
        <v>14.5</v>
      </c>
      <c r="J113">
        <v>26</v>
      </c>
      <c r="K113" s="1">
        <v>40782</v>
      </c>
      <c r="L113" s="3" t="str">
        <f t="shared" si="4"/>
        <v>Aug</v>
      </c>
      <c r="M113" s="3" t="str">
        <f t="shared" si="5"/>
        <v>2011</v>
      </c>
      <c r="N113">
        <v>47.638236659999997</v>
      </c>
    </row>
    <row r="114" spans="1:14" x14ac:dyDescent="0.3">
      <c r="A114" t="s">
        <v>145</v>
      </c>
      <c r="B114" t="s">
        <v>148</v>
      </c>
      <c r="C114">
        <v>51.101999999999997</v>
      </c>
      <c r="D114" s="5">
        <v>21.2</v>
      </c>
      <c r="E114" s="5">
        <v>16.725000000000001</v>
      </c>
      <c r="F114" s="5">
        <f t="shared" si="3"/>
        <v>-4.4749999999999979</v>
      </c>
      <c r="G114">
        <v>1.8</v>
      </c>
      <c r="H114">
        <v>150</v>
      </c>
      <c r="I114">
        <v>16.399999999999999</v>
      </c>
      <c r="J114">
        <v>27</v>
      </c>
      <c r="K114" s="1">
        <v>41212</v>
      </c>
      <c r="L114" s="3" t="str">
        <f t="shared" si="4"/>
        <v>Oct</v>
      </c>
      <c r="M114" s="3" t="str">
        <f t="shared" si="5"/>
        <v>2012</v>
      </c>
      <c r="N114">
        <v>61.701381359999999</v>
      </c>
    </row>
    <row r="115" spans="1:14" x14ac:dyDescent="0.3">
      <c r="A115" t="s">
        <v>145</v>
      </c>
      <c r="B115" t="s">
        <v>149</v>
      </c>
      <c r="C115">
        <v>9.5690000000000008</v>
      </c>
      <c r="D115" s="5">
        <v>19.989999999999998</v>
      </c>
      <c r="E115" s="5">
        <v>16.574999999999999</v>
      </c>
      <c r="F115" s="5">
        <f t="shared" si="3"/>
        <v>-3.4149999999999991</v>
      </c>
      <c r="G115">
        <v>2</v>
      </c>
      <c r="H115">
        <v>115</v>
      </c>
      <c r="I115">
        <v>13.7</v>
      </c>
      <c r="J115">
        <v>26</v>
      </c>
      <c r="K115" s="1">
        <v>40694</v>
      </c>
      <c r="L115" s="3" t="str">
        <f t="shared" si="4"/>
        <v>May</v>
      </c>
      <c r="M115" s="3" t="str">
        <f t="shared" si="5"/>
        <v>2011</v>
      </c>
      <c r="N115">
        <v>48.907372250000002</v>
      </c>
    </row>
    <row r="116" spans="1:14" x14ac:dyDescent="0.3">
      <c r="A116" t="s">
        <v>145</v>
      </c>
      <c r="B116" t="s">
        <v>150</v>
      </c>
      <c r="C116">
        <v>5.5960000000000001</v>
      </c>
      <c r="D116" s="5">
        <v>17.5</v>
      </c>
      <c r="E116" s="5">
        <v>13.76</v>
      </c>
      <c r="F116" s="5">
        <f t="shared" si="3"/>
        <v>-3.74</v>
      </c>
      <c r="G116">
        <v>2</v>
      </c>
      <c r="H116">
        <v>115</v>
      </c>
      <c r="I116">
        <v>14.6</v>
      </c>
      <c r="J116">
        <v>26</v>
      </c>
      <c r="K116" s="1">
        <v>40547</v>
      </c>
      <c r="L116" s="3" t="str">
        <f t="shared" si="4"/>
        <v>Jan</v>
      </c>
      <c r="M116" s="3" t="str">
        <f t="shared" si="5"/>
        <v>2011</v>
      </c>
      <c r="N116">
        <v>47.946841059999997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8742E-DF90-4F71-825F-5E9F5A464498}">
  <dimension ref="A1:J30"/>
  <sheetViews>
    <sheetView workbookViewId="0">
      <selection activeCell="J11" sqref="J11"/>
    </sheetView>
  </sheetViews>
  <sheetFormatPr defaultRowHeight="14.4" x14ac:dyDescent="0.3"/>
  <cols>
    <col min="1" max="1" width="12.5546875" bestFit="1" customWidth="1"/>
    <col min="2" max="2" width="24.5546875" bestFit="1" customWidth="1"/>
    <col min="4" max="4" width="12.5546875" bestFit="1" customWidth="1"/>
    <col min="5" max="5" width="24.33203125" bestFit="1" customWidth="1"/>
    <col min="6" max="6" width="8" bestFit="1" customWidth="1"/>
    <col min="7" max="7" width="12.5546875" bestFit="1" customWidth="1"/>
    <col min="8" max="8" width="24.33203125" bestFit="1" customWidth="1"/>
    <col min="9" max="9" width="13.21875" bestFit="1" customWidth="1"/>
    <col min="10" max="11" width="16.77734375" bestFit="1" customWidth="1"/>
    <col min="12" max="12" width="24.88671875" bestFit="1" customWidth="1"/>
    <col min="13" max="17" width="8" bestFit="1" customWidth="1"/>
    <col min="18" max="18" width="9.77734375" bestFit="1" customWidth="1"/>
    <col min="19" max="19" width="6.44140625" bestFit="1" customWidth="1"/>
    <col min="20" max="20" width="7.88671875" bestFit="1" customWidth="1"/>
    <col min="21" max="21" width="6.5546875" bestFit="1" customWidth="1"/>
    <col min="22" max="22" width="6.44140625" bestFit="1" customWidth="1"/>
    <col min="23" max="23" width="7.5546875" bestFit="1" customWidth="1"/>
    <col min="24" max="25" width="8" bestFit="1" customWidth="1"/>
    <col min="26" max="27" width="13.109375" bestFit="1" customWidth="1"/>
    <col min="28" max="28" width="7" bestFit="1" customWidth="1"/>
    <col min="29" max="29" width="8" bestFit="1" customWidth="1"/>
    <col min="30" max="31" width="7" bestFit="1" customWidth="1"/>
    <col min="32" max="32" width="7.6640625" bestFit="1" customWidth="1"/>
    <col min="33" max="33" width="9" bestFit="1" customWidth="1"/>
    <col min="34" max="34" width="7" bestFit="1" customWidth="1"/>
    <col min="35" max="35" width="8" bestFit="1" customWidth="1"/>
    <col min="36" max="36" width="9.109375" bestFit="1" customWidth="1"/>
    <col min="37" max="37" width="10.77734375" bestFit="1" customWidth="1"/>
    <col min="38" max="38" width="7.88671875" bestFit="1" customWidth="1"/>
    <col min="39" max="39" width="8" bestFit="1" customWidth="1"/>
    <col min="40" max="40" width="8.21875" bestFit="1" customWidth="1"/>
    <col min="41" max="41" width="7" bestFit="1" customWidth="1"/>
    <col min="42" max="42" width="13.44140625" bestFit="1" customWidth="1"/>
    <col min="43" max="43" width="7" bestFit="1" customWidth="1"/>
    <col min="44" max="44" width="6.88671875" bestFit="1" customWidth="1"/>
    <col min="45" max="45" width="8" bestFit="1" customWidth="1"/>
    <col min="46" max="46" width="7" bestFit="1" customWidth="1"/>
    <col min="47" max="47" width="9.109375" bestFit="1" customWidth="1"/>
    <col min="48" max="50" width="7" bestFit="1" customWidth="1"/>
    <col min="51" max="51" width="8.5546875" bestFit="1" customWidth="1"/>
    <col min="52" max="53" width="7" bestFit="1" customWidth="1"/>
    <col min="54" max="54" width="9.88671875" bestFit="1" customWidth="1"/>
    <col min="55" max="55" width="8" bestFit="1" customWidth="1"/>
    <col min="56" max="56" width="7.33203125" bestFit="1" customWidth="1"/>
    <col min="57" max="57" width="8" bestFit="1" customWidth="1"/>
    <col min="58" max="58" width="7" bestFit="1" customWidth="1"/>
    <col min="59" max="59" width="6" bestFit="1" customWidth="1"/>
    <col min="60" max="60" width="9.44140625" bestFit="1" customWidth="1"/>
    <col min="61" max="61" width="14.6640625" bestFit="1" customWidth="1"/>
    <col min="62" max="62" width="13.5546875" bestFit="1" customWidth="1"/>
    <col min="63" max="63" width="9.6640625" bestFit="1" customWidth="1"/>
    <col min="64" max="64" width="7" bestFit="1" customWidth="1"/>
    <col min="65" max="65" width="6" bestFit="1" customWidth="1"/>
    <col min="66" max="68" width="7" bestFit="1" customWidth="1"/>
    <col min="69" max="69" width="11.33203125" bestFit="1" customWidth="1"/>
    <col min="70" max="70" width="7.6640625" bestFit="1" customWidth="1"/>
    <col min="71" max="71" width="7" bestFit="1" customWidth="1"/>
    <col min="72" max="72" width="6" bestFit="1" customWidth="1"/>
    <col min="73" max="73" width="7.21875" bestFit="1" customWidth="1"/>
    <col min="74" max="74" width="8" bestFit="1" customWidth="1"/>
    <col min="75" max="75" width="7.77734375" bestFit="1" customWidth="1"/>
    <col min="76" max="77" width="7" bestFit="1" customWidth="1"/>
    <col min="78" max="78" width="11.44140625" bestFit="1" customWidth="1"/>
    <col min="79" max="79" width="8.44140625" bestFit="1" customWidth="1"/>
    <col min="80" max="80" width="13.5546875" bestFit="1" customWidth="1"/>
    <col min="81" max="81" width="8.44140625" bestFit="1" customWidth="1"/>
    <col min="83" max="84" width="8" bestFit="1" customWidth="1"/>
    <col min="85" max="85" width="11.6640625" bestFit="1" customWidth="1"/>
    <col min="86" max="86" width="7" bestFit="1" customWidth="1"/>
    <col min="87" max="87" width="8.21875" bestFit="1" customWidth="1"/>
    <col min="88" max="88" width="9.88671875" bestFit="1" customWidth="1"/>
    <col min="89" max="90" width="7" bestFit="1" customWidth="1"/>
    <col min="91" max="91" width="10.88671875" bestFit="1" customWidth="1"/>
    <col min="92" max="92" width="8.5546875" bestFit="1" customWidth="1"/>
    <col min="93" max="93" width="11.21875" bestFit="1" customWidth="1"/>
    <col min="94" max="95" width="7" bestFit="1" customWidth="1"/>
    <col min="96" max="97" width="6" bestFit="1" customWidth="1"/>
    <col min="98" max="100" width="7" bestFit="1" customWidth="1"/>
    <col min="101" max="101" width="12.6640625" bestFit="1" customWidth="1"/>
    <col min="102" max="102" width="13.33203125" bestFit="1" customWidth="1"/>
    <col min="103" max="103" width="7" bestFit="1" customWidth="1"/>
    <col min="104" max="104" width="9.5546875" bestFit="1" customWidth="1"/>
    <col min="105" max="105" width="6" bestFit="1" customWidth="1"/>
    <col min="106" max="106" width="7.6640625" bestFit="1" customWidth="1"/>
    <col min="107" max="107" width="6.88671875" bestFit="1" customWidth="1"/>
    <col min="108" max="109" width="7" bestFit="1" customWidth="1"/>
    <col min="110" max="110" width="6" bestFit="1" customWidth="1"/>
    <col min="111" max="111" width="7.6640625" bestFit="1" customWidth="1"/>
    <col min="112" max="112" width="8" bestFit="1" customWidth="1"/>
    <col min="113" max="113" width="7" bestFit="1" customWidth="1"/>
    <col min="114" max="114" width="8.6640625" bestFit="1" customWidth="1"/>
    <col min="115" max="115" width="6" bestFit="1" customWidth="1"/>
    <col min="116" max="116" width="8" bestFit="1" customWidth="1"/>
    <col min="117" max="117" width="8.5546875" bestFit="1" customWidth="1"/>
    <col min="118" max="118" width="8.6640625" bestFit="1" customWidth="1"/>
  </cols>
  <sheetData>
    <row r="1" spans="1:10" ht="15" thickBot="1" x14ac:dyDescent="0.35">
      <c r="D1" s="11" t="s">
        <v>173</v>
      </c>
      <c r="E1" s="12"/>
    </row>
    <row r="2" spans="1:10" ht="15" thickBot="1" x14ac:dyDescent="0.35">
      <c r="D2" s="8" t="s">
        <v>153</v>
      </c>
      <c r="E2" t="s">
        <v>154</v>
      </c>
    </row>
    <row r="3" spans="1:10" ht="15" thickBot="1" x14ac:dyDescent="0.35">
      <c r="A3" s="11" t="s">
        <v>172</v>
      </c>
      <c r="B3" s="12"/>
      <c r="D3" s="9" t="s">
        <v>69</v>
      </c>
      <c r="E3" s="14">
        <v>230.90199999999999</v>
      </c>
      <c r="G3" s="11" t="s">
        <v>176</v>
      </c>
      <c r="H3" s="12"/>
    </row>
    <row r="4" spans="1:10" x14ac:dyDescent="0.3">
      <c r="A4" s="8" t="s">
        <v>153</v>
      </c>
      <c r="B4" t="s">
        <v>154</v>
      </c>
      <c r="D4" s="9" t="s">
        <v>138</v>
      </c>
      <c r="E4" s="14">
        <v>247.994</v>
      </c>
      <c r="G4" s="8" t="s">
        <v>178</v>
      </c>
      <c r="H4" t="s">
        <v>157</v>
      </c>
    </row>
    <row r="5" spans="1:10" x14ac:dyDescent="0.3">
      <c r="A5" s="9" t="s">
        <v>22</v>
      </c>
      <c r="B5" s="14">
        <v>242.01900000000001</v>
      </c>
      <c r="D5" s="9" t="s">
        <v>55</v>
      </c>
      <c r="E5" s="14">
        <v>181.749</v>
      </c>
    </row>
    <row r="6" spans="1:10" x14ac:dyDescent="0.3">
      <c r="A6" s="9" t="s">
        <v>31</v>
      </c>
      <c r="B6" s="14">
        <v>446.37</v>
      </c>
      <c r="D6" s="9" t="s">
        <v>68</v>
      </c>
      <c r="E6" s="14">
        <v>199.685</v>
      </c>
      <c r="G6" s="8" t="s">
        <v>153</v>
      </c>
      <c r="H6" t="s">
        <v>154</v>
      </c>
    </row>
    <row r="7" spans="1:10" x14ac:dyDescent="0.3">
      <c r="A7" s="9" t="s">
        <v>46</v>
      </c>
      <c r="B7" s="14">
        <v>720.79800000000012</v>
      </c>
      <c r="D7" s="9" t="s">
        <v>62</v>
      </c>
      <c r="E7" s="14">
        <v>276.74700000000001</v>
      </c>
      <c r="G7" s="9" t="s">
        <v>155</v>
      </c>
      <c r="H7" s="14">
        <v>3133.8250000000003</v>
      </c>
    </row>
    <row r="8" spans="1:10" x14ac:dyDescent="0.3">
      <c r="A8" s="9" t="s">
        <v>56</v>
      </c>
      <c r="B8" s="14">
        <v>1846.9650000000001</v>
      </c>
      <c r="D8" s="9" t="s">
        <v>66</v>
      </c>
      <c r="E8" s="14">
        <v>540.56100000000004</v>
      </c>
      <c r="G8" s="9" t="s">
        <v>156</v>
      </c>
      <c r="H8" s="14">
        <v>3734.3270000000002</v>
      </c>
    </row>
    <row r="9" spans="1:10" x14ac:dyDescent="0.3">
      <c r="A9" s="9" t="s">
        <v>67</v>
      </c>
      <c r="B9" s="14">
        <v>592.67399999999998</v>
      </c>
      <c r="D9" s="9" t="s">
        <v>82</v>
      </c>
      <c r="E9" s="14">
        <v>157.04</v>
      </c>
    </row>
    <row r="10" spans="1:10" x14ac:dyDescent="0.3">
      <c r="A10" s="9" t="s">
        <v>79</v>
      </c>
      <c r="B10" s="14">
        <v>293.15300000000002</v>
      </c>
      <c r="D10" s="9" t="s">
        <v>51</v>
      </c>
      <c r="E10" s="14">
        <v>227.06100000000001</v>
      </c>
      <c r="I10" t="s">
        <v>179</v>
      </c>
    </row>
    <row r="11" spans="1:10" x14ac:dyDescent="0.3">
      <c r="A11" s="9" t="s">
        <v>98</v>
      </c>
      <c r="B11" s="14">
        <v>190.01000000000002</v>
      </c>
      <c r="D11" s="9" t="s">
        <v>65</v>
      </c>
      <c r="E11" s="14">
        <v>220.65</v>
      </c>
      <c r="I11" s="15">
        <v>6868.152</v>
      </c>
    </row>
    <row r="12" spans="1:10" x14ac:dyDescent="0.3">
      <c r="A12" s="9" t="s">
        <v>90</v>
      </c>
      <c r="B12" s="14">
        <v>180.89499999999998</v>
      </c>
      <c r="D12" s="9" t="s">
        <v>60</v>
      </c>
      <c r="E12" s="14">
        <v>245.815</v>
      </c>
    </row>
    <row r="13" spans="1:10" ht="15" thickBot="1" x14ac:dyDescent="0.35">
      <c r="A13" s="9" t="s">
        <v>108</v>
      </c>
      <c r="B13" s="14">
        <v>280.47199999999998</v>
      </c>
    </row>
    <row r="14" spans="1:10" ht="15" thickBot="1" x14ac:dyDescent="0.35">
      <c r="A14" s="9" t="s">
        <v>122</v>
      </c>
      <c r="B14" s="14">
        <v>330.96200000000005</v>
      </c>
      <c r="D14" s="11" t="s">
        <v>174</v>
      </c>
      <c r="E14" s="12"/>
    </row>
    <row r="15" spans="1:10" ht="15" thickBot="1" x14ac:dyDescent="0.35">
      <c r="A15" s="9" t="s">
        <v>136</v>
      </c>
      <c r="B15" s="14">
        <v>675.08600000000001</v>
      </c>
      <c r="D15" s="8" t="s">
        <v>151</v>
      </c>
      <c r="E15" t="s">
        <v>157</v>
      </c>
      <c r="G15" s="11" t="s">
        <v>175</v>
      </c>
      <c r="H15" s="12"/>
      <c r="J15" t="s">
        <v>180</v>
      </c>
    </row>
    <row r="16" spans="1:10" x14ac:dyDescent="0.3">
      <c r="A16" s="9" t="s">
        <v>145</v>
      </c>
      <c r="B16" s="14">
        <v>159.749</v>
      </c>
      <c r="G16" s="8" t="s">
        <v>0</v>
      </c>
      <c r="H16" t="s">
        <v>157</v>
      </c>
      <c r="J16" s="16">
        <v>2988.36</v>
      </c>
    </row>
    <row r="17" spans="1:8" x14ac:dyDescent="0.3">
      <c r="D17" s="8" t="s">
        <v>153</v>
      </c>
      <c r="E17" t="s">
        <v>154</v>
      </c>
    </row>
    <row r="18" spans="1:8" ht="15" thickBot="1" x14ac:dyDescent="0.35">
      <c r="D18" s="9" t="s">
        <v>158</v>
      </c>
      <c r="E18" s="14">
        <v>507.04899999999998</v>
      </c>
      <c r="G18" s="8" t="s">
        <v>153</v>
      </c>
      <c r="H18" t="s">
        <v>170</v>
      </c>
    </row>
    <row r="19" spans="1:8" ht="15" thickBot="1" x14ac:dyDescent="0.35">
      <c r="A19" s="11" t="s">
        <v>177</v>
      </c>
      <c r="B19" s="12"/>
      <c r="D19" s="9" t="s">
        <v>159</v>
      </c>
      <c r="E19" s="14">
        <v>612.03899999999999</v>
      </c>
      <c r="G19" s="9" t="s">
        <v>18</v>
      </c>
      <c r="H19" s="14">
        <v>134.65685819999999</v>
      </c>
    </row>
    <row r="20" spans="1:8" x14ac:dyDescent="0.3">
      <c r="A20" s="8" t="s">
        <v>153</v>
      </c>
      <c r="B20" t="s">
        <v>171</v>
      </c>
      <c r="D20" s="9" t="s">
        <v>160</v>
      </c>
      <c r="E20" s="14">
        <v>758.36000000000013</v>
      </c>
      <c r="G20" s="9" t="s">
        <v>131</v>
      </c>
      <c r="H20" s="14">
        <v>135.91470960000001</v>
      </c>
    </row>
    <row r="21" spans="1:8" x14ac:dyDescent="0.3">
      <c r="A21" s="9" t="s">
        <v>21</v>
      </c>
      <c r="B21" s="5">
        <v>-2.7749999999999986</v>
      </c>
      <c r="D21" s="9" t="s">
        <v>161</v>
      </c>
      <c r="E21" s="14">
        <v>583.89</v>
      </c>
      <c r="G21" s="9" t="s">
        <v>130</v>
      </c>
      <c r="H21" s="14">
        <v>134.3909754</v>
      </c>
    </row>
    <row r="22" spans="1:8" x14ac:dyDescent="0.3">
      <c r="A22" s="9" t="s">
        <v>16</v>
      </c>
      <c r="B22" s="5">
        <v>-1.7349999999999994</v>
      </c>
      <c r="D22" s="9" t="s">
        <v>162</v>
      </c>
      <c r="E22" s="14">
        <v>490.57100000000003</v>
      </c>
      <c r="G22" s="9" t="s">
        <v>37</v>
      </c>
      <c r="H22" s="14">
        <v>141.14115000000001</v>
      </c>
    </row>
    <row r="23" spans="1:8" x14ac:dyDescent="0.3">
      <c r="A23" s="9" t="s">
        <v>69</v>
      </c>
      <c r="B23" s="5">
        <v>-2.1399999999999988</v>
      </c>
      <c r="D23" s="9" t="s">
        <v>163</v>
      </c>
      <c r="E23" s="14">
        <v>170.66499999999999</v>
      </c>
      <c r="G23" s="9" t="s">
        <v>106</v>
      </c>
      <c r="H23" s="14">
        <v>125.2738757</v>
      </c>
    </row>
    <row r="24" spans="1:8" x14ac:dyDescent="0.3">
      <c r="A24" s="9" t="s">
        <v>129</v>
      </c>
      <c r="B24" s="5">
        <v>-0.17999999999999972</v>
      </c>
      <c r="D24" s="9" t="s">
        <v>164</v>
      </c>
      <c r="E24" s="14">
        <v>253.74300000000002</v>
      </c>
      <c r="G24" s="9" t="s">
        <v>107</v>
      </c>
      <c r="H24" s="14">
        <v>139.98229359999999</v>
      </c>
    </row>
    <row r="25" spans="1:8" x14ac:dyDescent="0.3">
      <c r="A25" s="9" t="s">
        <v>140</v>
      </c>
      <c r="B25" s="5">
        <v>-1.4299999999999997</v>
      </c>
      <c r="D25" s="9" t="s">
        <v>165</v>
      </c>
      <c r="E25" s="14">
        <v>1204.9840000000002</v>
      </c>
      <c r="G25" s="9" t="s">
        <v>50</v>
      </c>
      <c r="H25" s="14">
        <v>188.14432300000001</v>
      </c>
    </row>
    <row r="26" spans="1:8" x14ac:dyDescent="0.3">
      <c r="A26" s="9" t="s">
        <v>100</v>
      </c>
      <c r="B26" s="5">
        <v>-2.6499999999999986</v>
      </c>
      <c r="D26" s="9" t="s">
        <v>166</v>
      </c>
      <c r="E26" s="14">
        <v>653.67000000000007</v>
      </c>
    </row>
    <row r="27" spans="1:8" x14ac:dyDescent="0.3">
      <c r="A27" s="9" t="s">
        <v>134</v>
      </c>
      <c r="B27" s="5">
        <v>-1.9450000000000003</v>
      </c>
      <c r="D27" s="9" t="s">
        <v>167</v>
      </c>
      <c r="E27" s="14">
        <v>575.04399999999998</v>
      </c>
    </row>
    <row r="28" spans="1:8" x14ac:dyDescent="0.3">
      <c r="A28" s="9" t="s">
        <v>133</v>
      </c>
      <c r="B28" s="5">
        <v>-1.4850000000000012</v>
      </c>
      <c r="D28" s="9" t="s">
        <v>168</v>
      </c>
      <c r="E28" s="14">
        <v>487.755</v>
      </c>
    </row>
    <row r="29" spans="1:8" x14ac:dyDescent="0.3">
      <c r="A29" s="9" t="s">
        <v>141</v>
      </c>
      <c r="B29" s="5">
        <v>-1.9530000000000012</v>
      </c>
      <c r="D29" s="9" t="s">
        <v>169</v>
      </c>
      <c r="E29" s="14">
        <v>570.38199999999995</v>
      </c>
    </row>
    <row r="30" spans="1:8" x14ac:dyDescent="0.3">
      <c r="A30" s="9" t="s">
        <v>80</v>
      </c>
      <c r="B30" s="5">
        <v>-0.98500000000000121</v>
      </c>
    </row>
  </sheetData>
  <mergeCells count="6">
    <mergeCell ref="A19:B19"/>
    <mergeCell ref="D14:E14"/>
    <mergeCell ref="G15:H15"/>
    <mergeCell ref="G3:H3"/>
    <mergeCell ref="D1:E1"/>
    <mergeCell ref="A3:B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D467A-93AC-4492-99B3-A359122C2448}">
  <dimension ref="A1:U2"/>
  <sheetViews>
    <sheetView showGridLines="0" tabSelected="1" zoomScale="90" zoomScaleNormal="90" workbookViewId="0">
      <selection activeCell="K5" sqref="K5"/>
    </sheetView>
  </sheetViews>
  <sheetFormatPr defaultRowHeight="14.4" x14ac:dyDescent="0.3"/>
  <cols>
    <col min="1" max="16384" width="8.88671875" style="10"/>
  </cols>
  <sheetData>
    <row r="1" spans="1:21" x14ac:dyDescent="0.3">
      <c r="A1" s="13"/>
      <c r="B1" s="13"/>
      <c r="C1" s="13"/>
      <c r="D1" s="13"/>
      <c r="E1" s="13"/>
      <c r="F1" s="13"/>
      <c r="G1" s="13"/>
      <c r="H1" s="13"/>
      <c r="I1" s="13"/>
      <c r="J1" s="13"/>
      <c r="K1" s="13"/>
      <c r="L1" s="13"/>
      <c r="M1" s="13"/>
      <c r="N1" s="13"/>
      <c r="O1" s="13"/>
      <c r="P1" s="13"/>
      <c r="Q1" s="13"/>
      <c r="R1" s="13"/>
      <c r="S1" s="13"/>
      <c r="T1" s="13"/>
      <c r="U1" s="13"/>
    </row>
    <row r="2" spans="1:21" x14ac:dyDescent="0.3">
      <c r="A2" s="13"/>
      <c r="B2" s="13"/>
      <c r="C2" s="13"/>
      <c r="D2" s="13"/>
      <c r="E2" s="13"/>
      <c r="F2" s="13"/>
      <c r="G2" s="13"/>
      <c r="H2" s="13"/>
      <c r="I2" s="13"/>
      <c r="J2" s="13"/>
      <c r="K2" s="13"/>
      <c r="L2" s="13"/>
      <c r="M2" s="13"/>
      <c r="N2" s="13"/>
      <c r="O2" s="13"/>
      <c r="P2" s="13"/>
      <c r="Q2" s="13"/>
      <c r="R2" s="13"/>
      <c r="S2" s="13"/>
      <c r="T2" s="13"/>
      <c r="U2" s="13"/>
    </row>
  </sheetData>
  <sheetProtection algorithmName="SHA-512" hashValue="C39/NQr2vrqJovfGs9T1KkQK1/DvgiyFcQDhbGGXCWqjmengwQ1/IHRGlSoC8Ty9T9uSo0Is6NLMWFWtcFkxUQ==" saltValue="CMOrOL78Qn+LrjRVnSW/cg==" spinCount="100000" sheet="1" objects="1" scenarios="1"/>
  <mergeCells count="1">
    <mergeCell ref="A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 C o l u m n s \ T o t a l   C a r 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 C o l u m n s \ S a l e s _ i n _ t h o u s a n d s < / K e y > < / a : K e y > < a : V a l u e   i : t y p e = " T a b l e W i d g e t B a s e V i e w S t a t e " / > < / a : K e y V a l u e O f D i a g r a m O b j e c t K e y a n y T y p e z b w N T n L X > < a : K e y V a l u e O f D i a g r a m O b j e c t K e y a n y T y p e z b w N T n L X > < a : K e y > < K e y > C o l u m n s \ P r i c e _ i n _ t h o u s a n d s < / K e y > < / a : K e y > < a : V a l u e   i : t y p e = " T a b l e W i d g e t B a s e V i e w S t a t e " / > < / a : K e y V a l u e O f D i a g r a m O b j e c t K e y a n y T y p e z b w N T n L X > < a : K e y V a l u e O f D i a g r a m O b j e c t K e y a n y T y p e z b w N T n L X > < a : K e y > < K e y > C o l u m n s \ _ _ y e a r _ r e s a l e _ v a l u e < / K e y > < / a : K e y > < a : V a l u e   i : t y p e = " T a b l e W i d g e t B a s e V i e w S t a t e " / > < / a : K e y V a l u e O f D i a g r a m O b j e c t K e y a n y T y p e z b w N T n L X > < a : K e y V a l u e O f D i a g r a m O b j e c t K e y a n y T y p e z b w N T n L X > < a : K e y > < K e y > C o l u m n s \ m o n e y _ a f t e r _ r e s a l e < / K e y > < / a : K e y > < a : V a l u e   i : t y p e = " T a b l e W i d g e t B a s e V i e w S t a t e " / > < / a : K e y V a l u e O f D i a g r a m O b j e c t K e y a n y T y p e z b w N T n L X > < a : K e y V a l u e O f D i a g r a m O b j e c t K e y a n y T y p e z b w N T n L X > < a : K e y > < K e y > C o l u m n s \ E n g i n e _ s i z e < / K e y > < / a : K e y > < a : V a l u e   i : t y p e = " T a b l e W i d g e t B a s e V i e w S t a t e " / > < / a : K e y V a l u e O f D i a g r a m O b j e c t K e y a n y T y p e z b w N T n L X > < a : K e y V a l u e O f D i a g r a m O b j e c t K e y a n y T y p e z b w N T n L X > < a : K e y > < K e y > C o l u m n s \ H o r s e p o w e r < / K e y > < / a : K e y > < a : V a l u e   i : t y p e = " T a b l e W i d g e t B a s e V i e w S t a t e " / > < / a : K e y V a l u e O f D i a g r a m O b j e c t K e y a n y T y p e z b w N T n L X > < a : K e y V a l u e O f D i a g r a m O b j e c t K e y a n y T y p e z b w N T n L X > < a : K e y > < K e y > C o l u m n s \ F u e l _ c a p a c i t y < / K e y > < / a : K e y > < a : V a l u e   i : t y p e = " T a b l e W i d g e t B a s e V i e w S t a t e " / > < / a : K e y V a l u e O f D i a g r a m O b j e c t K e y a n y T y p e z b w N T n L X > < a : K e y V a l u e O f D i a g r a m O b j e c t K e y a n y T y p e z b w N T n L X > < a : K e y > < K e y > C o l u m n s \ F u e l _ e f f i c i e n c y < / K e y > < / a : K e y > < a : V a l u e   i : t y p e = " T a b l e W i d g e t B a s e V i e w S t a t e " / > < / a : K e y V a l u e O f D i a g r a m O b j e c t K e y a n y T y p e z b w N T n L X > < a : K e y V a l u e O f D i a g r a m O b j e c t K e y a n y T y p e z b w N T n L X > < a : K e y > < K e y > C o l u m n s \ L a t e s t _ L a u n c h < / 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 C o l u m n s \ P o w e r _ p e r f _ f a c t o r 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2.xml>��< ? x m l   v e r s i o n = " 1 . 0 "   e n c o d i n g = " U T F - 1 6 " ? > < G e m i n i   x m l n s = " h t t p : / / g e m i n i / p i v o t c u s t o m i z a t i o n / 7 8 9 1 b 9 e f - 5 1 2 0 - 4 3 a 8 - b a 9 2 - 7 c 7 e 9 f b b 5 4 0 a " > < C u s t o m C o n t e n t > < ! [ C D A T A [ < ? x m l   v e r s i o n = " 1 . 0 "   e n c o d i n g = " u t f - 1 6 " ? > < S e t t i n g s > < C a l c u l a t e d F i e l d s > < i t e m > < M e a s u r e N a m e > T o t a l   C a r   S a l e s < / M e a s u r e N a m e > < D i s p l a y N a m e > T o t a l   C a r   S a l e s < / D i s p l a y N a m e > < V i s i b l e > F a l s e < / V i s i b l e > < / i t e m > < / C a l c u l a t e d F i e l d s > < S A H o s t H a s h > 0 < / S A H o s t H a s h > < G e m i n i F i e l d L i s t V i s i b l e > T r u e < / G e m i n i F i e l d L i s t V i s i b l e > < / S e t t i n g s > ] ] > < / C u s t o m C o n t e n t > < / G e m i n i > 
</file>

<file path=customXml/item13.xml>��< ? x m l   v e r s i o n = " 1 . 0 "   e n c o d i n g = " U T F - 1 6 " ? > < G e m i n i   x m l n s = " h t t p : / / g e m i n i / p i v o t c u s t o m i z a t i o n / e 5 6 3 3 1 7 a - 3 9 8 2 - 4 f 5 e - a d 5 c - e c 8 a 5 b 5 8 c 9 0 b " > < C u s t o m C o n t e n t > < ! [ C D A T A [ < ? x m l   v e r s i o n = " 1 . 0 "   e n c o d i n g = " u t f - 1 6 " ? > < S e t t i n g s > < C a l c u l a t e d F i e l d s > < i t e m > < M e a s u r e N a m e > T o t a l   C a r   S a l e s < / M e a s u r e N a m e > < D i s p l a y N a m e > T o t a l   C a r   S a l e s < / D i s p l a y N a m e > < V i s i b l e > F a l s e < / V i s i b l e > < / i t e m > < / C a l c u l a t e d F i e l d s > < S A H o s t H a s h > 0 < / S A H o s t H a s h > < G e m i n i F i e l d L i s t V i s i b l e > T r u e < / G e m i n i F i e l d L i s t V i s i b l e > < / S e t t i n g s > ] ] > < / C u s t o m C o n t e n t > < / G e m i n i > 
</file>

<file path=customXml/item14.xml>��< ? x m l   v e r s i o n = " 1 . 0 "   e n c o d i n g = " U T F - 1 6 " ? > < G e m i n i   x m l n s = " h t t p : / / g e m i n i / p i v o t c u s t o m i z a t i o n / 4 e f 5 3 2 6 b - c d 0 2 - 4 0 a d - 9 2 3 1 - 6 b f b d b f 7 7 f 9 5 " > < C u s t o m C o n t e n t > < ! [ C D A T A [ < ? x m l   v e r s i o n = " 1 . 0 "   e n c o d i n g = " u t f - 1 6 " ? > < S e t t i n g s > < C a l c u l a t e d F i e l d s > < i t e m > < M e a s u r e N a m e > T o t a l   C a r   S a l e s < / M e a s u r e N a m e > < D i s p l a y N a m e > T o t a l   C a r   S a l e s < / D i s p l a y N a m e > < V i s i b l e > F a l s e < / V i s i b l e > < / i t e m > < i t e m > < M e a s u r e N a m e > T o t a l   S p e n t   O n   C a r < / M e a s u r e N a m e > < D i s p l a y N a m e > T o t a l   S p e n t   O n   C a r < / D i s p l a y N a m e > < V i s i b l e > F a l s e < / V i s i b l e > < / i t e m > < / C a l c u l a t e d F i e l d s > < S A H o s t H a s h > 0 < / S A H o s t H a s h > < G e m i n i F i e l d L i s t V i s i b l e > T r u e < / G e m i n i F i e l d L i s t V i s i b l e > < / S e t t i n g s > ] ] > < / C u s t o m C o n t e n t > < / G e m i n i > 
</file>

<file path=customXml/item15.xml>��< ? x m l   v e r s i o n = " 1 . 0 "   e n c o d i n g = " U T F - 1 6 " ? > < G e m i n i   x m l n s = " h t t p : / / g e m i n i / p i v o t c u s t o m i z a t i o n / 3 7 b 5 8 9 0 5 - 8 5 3 f - 4 0 4 f - a 6 e 4 - e d 6 4 8 0 b a 7 9 e f " > < C u s t o m C o n t e n t > < ! [ C D A T A [ < ? x m l   v e r s i o n = " 1 . 0 "   e n c o d i n g = " u t f - 1 6 " ? > < S e t t i n g s > < C a l c u l a t e d F i e l d s > < i t e m > < M e a s u r e N a m e > T o t a l   C a r   S a l e s < / M e a s u r e N a m e > < D i s p l a y N a m e > T o t a l   C a r   S a l e s < / D i s p l a y N a m e > < V i s i b l e > F a l s e < / V i s i b l e > < / i t e m > < i t e m > < M e a s u r e N a m e > T o t a l   S p e n t   O n   C a r < / M e a s u r e N a m e > < D i s p l a y N a m e > T o t a l   S p e n t   O n   C a r < / D i s p l a y N a m e > < V i s i b l e > T r u e 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 2 0 2 5 - 0 1 - 2 6 T 0 1 : 3 8 : 5 1 . 7 0 8 5 3 9 6 + 0 5 : 3 0 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 M a n u f a c t u r e r < / s t r i n g > < / k e y > < v a l u e > < i n t > 1 5 0 < / i n t > < / v a l u e > < / i t e m > < i t e m > < k e y > < s t r i n g > M o d e l < / s t r i n g > < / k e y > < v a l u e > < i n t > 9 2 < / i n t > < / v a l u e > < / i t e m > < i t e m > < k e y > < s t r i n g > S a l e s _ i n _ t h o u s a n d s < / s t r i n g > < / k e y > < v a l u e > < i n t > 1 9 5 < / i n t > < / v a l u e > < / i t e m > < i t e m > < k e y > < s t r i n g > P r i c e _ i n _ t h o u s a n d s < / s t r i n g > < / k e y > < v a l u e > < i n t > 1 9 4 < / i n t > < / v a l u e > < / i t e m > < i t e m > < k e y > < s t r i n g > _ _ y e a r _ r e s a l e _ v a l u e < / s t r i n g > < / k e y > < v a l u e > < i n t > 2 0 0 < / i n t > < / v a l u e > < / i t e m > < i t e m > < k e y > < s t r i n g > m o n e y _ a f t e r _ r e s a l e < / s t r i n g > < / k e y > < v a l u e > < i n t > 1 9 7 < / i n t > < / v a l u e > < / i t e m > < i t e m > < k e y > < s t r i n g > E n g i n e _ s i z e < / s t r i n g > < / k e y > < v a l u e > < i n t > 1 3 2 < / i n t > < / v a l u e > < / i t e m > < i t e m > < k e y > < s t r i n g > H o r s e p o w e r < / s t r i n g > < / k e y > < v a l u e > < i n t > 1 3 9 < / i n t > < / v a l u e > < / i t e m > < i t e m > < k e y > < s t r i n g > F u e l _ c a p a c i t y < / s t r i n g > < / k e y > < v a l u e > < i n t > 1 4 7 < / i n t > < / v a l u e > < / i t e m > < i t e m > < k e y > < s t r i n g > F u e l _ e f f i c i e n c y < / s t r i n g > < / k e y > < v a l u e > < i n t > 1 5 6 < / i n t > < / v a l u e > < / i t e m > < i t e m > < k e y > < s t r i n g > L a t e s t _ L a u n c h < / s t r i n g > < / k e y > < v a l u e > < i n t > 1 5 3 < / i n t > < / v a l u e > < / i t e m > < i t e m > < k e y > < s t r i n g > M o n t h < / s t r i n g > < / k e y > < v a l u e > < i n t > 9 5 < / i n t > < / v a l u e > < / i t e m > < i t e m > < k e y > < s t r i n g > Y e a r < / s t r i n g > < / k e y > < v a l u e > < i n t > 7 6 < / i n t > < / v a l u e > < / i t e m > < i t e m > < k e y > < s t r i n g > P o w e r _ p e r f _ f a c t o r < / s t r i n g > < / k e y > < v a l u e > < i n t > 1 8 9 < / i n t > < / v a l u e > < / i t e m > < / C o l u m n W i d t h s > < C o l u m n D i s p l a y I n d e x > < i t e m > < k e y > < s t r i n g > M a n u f a c t u r e r < / s t r i n g > < / k e y > < v a l u e > < i n t > 0 < / i n t > < / v a l u e > < / i t e m > < i t e m > < k e y > < s t r i n g > M o d e l < / s t r i n g > < / k e y > < v a l u e > < i n t > 1 < / i n t > < / v a l u e > < / i t e m > < i t e m > < k e y > < s t r i n g > S a l e s _ i n _ t h o u s a n d s < / s t r i n g > < / k e y > < v a l u e > < i n t > 2 < / i n t > < / v a l u e > < / i t e m > < i t e m > < k e y > < s t r i n g > P r i c e _ i n _ t h o u s a n d s < / s t r i n g > < / k e y > < v a l u e > < i n t > 3 < / i n t > < / v a l u e > < / i t e m > < i t e m > < k e y > < s t r i n g > _ _ y e a r _ r e s a l e _ v a l u e < / s t r i n g > < / k e y > < v a l u e > < i n t > 4 < / i n t > < / v a l u e > < / i t e m > < i t e m > < k e y > < s t r i n g > m o n e y _ a f t e r _ r e s a l e < / s t r i n g > < / k e y > < v a l u e > < i n t > 5 < / i n t > < / v a l u e > < / i t e m > < i t e m > < k e y > < s t r i n g > E n g i n e _ s i z e < / s t r i n g > < / k e y > < v a l u e > < i n t > 6 < / i n t > < / v a l u e > < / i t e m > < i t e m > < k e y > < s t r i n g > H o r s e p o w e r < / s t r i n g > < / k e y > < v a l u e > < i n t > 7 < / i n t > < / v a l u e > < / i t e m > < i t e m > < k e y > < s t r i n g > F u e l _ c a p a c i t y < / s t r i n g > < / k e y > < v a l u e > < i n t > 8 < / i n t > < / v a l u e > < / i t e m > < i t e m > < k e y > < s t r i n g > F u e l _ e f f i c i e n c y < / s t r i n g > < / k e y > < v a l u e > < i n t > 9 < / i n t > < / v a l u e > < / i t e m > < i t e m > < k e y > < s t r i n g > L a t e s t _ L a u n c h < / s t r i n g > < / k e y > < v a l u e > < i n t > 1 0 < / i n t > < / v a l u e > < / i t e m > < i t e m > < k e y > < s t r i n g > M o n t h < / s t r i n g > < / k e y > < v a l u e > < i n t > 1 1 < / i n t > < / v a l u e > < / i t e m > < i t e m > < k e y > < s t r i n g > Y e a r < / s t r i n g > < / k e y > < v a l u e > < i n t > 1 2 < / i n t > < / v a l u e > < / i t e m > < i t e m > < k e y > < s t r i n g > P o w e r _ p e r f _ f a c t o r < / 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T a b l e 1 ] ] > < / C u s t o m C o n t e n t > < / G e m i n i > 
</file>

<file path=customXml/item8.xml>��< ? x m l   v e r s i o n = " 1 . 0 "   e n c o d i n g = " U T F - 1 6 " ? > < G e m i n i   x m l n s = " h t t p : / / g e m i n i / p i v o t c u s t o m i z a t i o n / T a b l e O r d e r " > < C u s t o m C o n t e n t > < ! [ C D A T A [ T a b l e 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 C o l u m n s \ T o t a l   C a r   S a l e s 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 C o l u m n s \ T o t a l   C a r   S a l e s < / K e y > < / a : K e y > < a : V a l u e   i : t y p e = " M e a s u r e G r i d N o d e V i e w S t a t e " > < 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 C o l u m n s \ M a n u f a c t u r e r < / K e y > < / D i a g r a m O b j e c t K e y > < D i a g r a m O b j e c t K e y > < K e y > C o l u m n s \ M o d e l < / K e y > < / D i a g r a m O b j e c t K e y > < D i a g r a m O b j e c t K e y > < K e y > C o l u m n s \ S a l e s _ i n _ t h o u s a n d s < / K e y > < / D i a g r a m O b j e c t K e y > < D i a g r a m O b j e c t K e y > < K e y > C o l u m n s \ P r i c e _ i n _ t h o u s a n d s < / K e y > < / D i a g r a m O b j e c t K e y > < D i a g r a m O b j e c t K e y > < K e y > C o l u m n s \ _ _ y e a r _ r e s a l e _ v a l u e < / K e y > < / D i a g r a m O b j e c t K e y > < D i a g r a m O b j e c t K e y > < K e y > C o l u m n s \ m o n e y _ a f t e r _ r e s a l e < / K e y > < / D i a g r a m O b j e c t K e y > < D i a g r a m O b j e c t K e y > < K e y > C o l u m n s \ E n g i n e _ s i z e < / K e y > < / D i a g r a m O b j e c t K e y > < D i a g r a m O b j e c t K e y > < K e y > C o l u m n s \ H o r s e p o w e r < / K e y > < / D i a g r a m O b j e c t K e y > < D i a g r a m O b j e c t K e y > < K e y > C o l u m n s \ F u e l _ c a p a c i t y < / K e y > < / D i a g r a m O b j e c t K e y > < D i a g r a m O b j e c t K e y > < K e y > C o l u m n s \ F u e l _ e f f i c i e n c y < / K e y > < / D i a g r a m O b j e c t K e y > < D i a g r a m O b j e c t K e y > < K e y > C o l u m n s \ L a t e s t _ L a u n c h < / K e y > < / D i a g r a m O b j e c t K e y > < D i a g r a m O b j e c t K e y > < K e y > C o l u m n s \ M o n t h < / K e y > < / D i a g r a m O b j e c t K e y > < D i a g r a m O b j e c t K e y > < K e y > C o l u m n s \ Y e a r < / K e y > < / D i a g r a m O b j e c t K e y > < D i a g r a m O b j e c t K e y > < K e y > C o l u m n s \ P o w e r _ p e r f _ f a c t o r 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 C o l u m n s \ M a n u f a c t u r e r < / K e y > < / a : K e y > < a : V a l u e   i : t y p e = " M e a s u r e G r i d N o d e V i e w S t a t e " > < L a y e d O u t > t r u e < / L a y e d O u t > < / a : V a l u e > < / a : K e y V a l u e O f D i a g r a m O b j e c t K e y a n y T y p e z b w N T n L X > < a : K e y V a l u e O f D i a g r a m O b j e c t K e y a n y T y p e z b w N T n L X > < a : K e y > < K e y > C o l u m n s \ M o d e l < / K e y > < / a : K e y > < a : V a l u e   i : t y p e = " M e a s u r e G r i d N o d e V i e w S t a t e " > < C o l u m n > 1 < / C o l u m n > < L a y e d O u t > t r u e < / L a y e d O u t > < / a : V a l u e > < / a : K e y V a l u e O f D i a g r a m O b j e c t K e y a n y T y p e z b w N T n L X > < a : K e y V a l u e O f D i a g r a m O b j e c t K e y a n y T y p e z b w N T n L X > < a : K e y > < K e y > C o l u m n s \ S a l e s _ i n _ t h o u s a n d s < / K e y > < / a : K e y > < a : V a l u e   i : t y p e = " M e a s u r e G r i d N o d e V i e w S t a t e " > < C o l u m n > 2 < / C o l u m n > < L a y e d O u t > t r u e < / L a y e d O u t > < / a : V a l u e > < / a : K e y V a l u e O f D i a g r a m O b j e c t K e y a n y T y p e z b w N T n L X > < a : K e y V a l u e O f D i a g r a m O b j e c t K e y a n y T y p e z b w N T n L X > < a : K e y > < K e y > C o l u m n s \ P r i c e _ i n _ t h o u s a n d s < / K e y > < / a : K e y > < a : V a l u e   i : t y p e = " M e a s u r e G r i d N o d e V i e w S t a t e " > < C o l u m n > 3 < / C o l u m n > < L a y e d O u t > t r u e < / L a y e d O u t > < / a : V a l u e > < / a : K e y V a l u e O f D i a g r a m O b j e c t K e y a n y T y p e z b w N T n L X > < a : K e y V a l u e O f D i a g r a m O b j e c t K e y a n y T y p e z b w N T n L X > < a : K e y > < K e y > C o l u m n s \ _ _ y e a r _ r e s a l e _ v a l u e < / K e y > < / a : K e y > < a : V a l u e   i : t y p e = " M e a s u r e G r i d N o d e V i e w S t a t e " > < C o l u m n > 4 < / C o l u m n > < L a y e d O u t > t r u e < / L a y e d O u t > < / a : V a l u e > < / a : K e y V a l u e O f D i a g r a m O b j e c t K e y a n y T y p e z b w N T n L X > < a : K e y V a l u e O f D i a g r a m O b j e c t K e y a n y T y p e z b w N T n L X > < a : K e y > < K e y > C o l u m n s \ m o n e y _ a f t e r _ r e s a l e < / K e y > < / a : K e y > < a : V a l u e   i : t y p e = " M e a s u r e G r i d N o d e V i e w S t a t e " > < C o l u m n > 5 < / C o l u m n > < L a y e d O u t > t r u e < / L a y e d O u t > < / a : V a l u e > < / a : K e y V a l u e O f D i a g r a m O b j e c t K e y a n y T y p e z b w N T n L X > < a : K e y V a l u e O f D i a g r a m O b j e c t K e y a n y T y p e z b w N T n L X > < a : K e y > < K e y > C o l u m n s \ E n g i n e _ s i z e < / K e y > < / a : K e y > < a : V a l u e   i : t y p e = " M e a s u r e G r i d N o d e V i e w S t a t e " > < C o l u m n > 6 < / C o l u m n > < L a y e d O u t > t r u e < / L a y e d O u t > < / a : V a l u e > < / a : K e y V a l u e O f D i a g r a m O b j e c t K e y a n y T y p e z b w N T n L X > < a : K e y V a l u e O f D i a g r a m O b j e c t K e y a n y T y p e z b w N T n L X > < a : K e y > < K e y > C o l u m n s \ H o r s e p o w e r < / K e y > < / a : K e y > < a : V a l u e   i : t y p e = " M e a s u r e G r i d N o d e V i e w S t a t e " > < C o l u m n > 7 < / C o l u m n > < L a y e d O u t > t r u e < / L a y e d O u t > < / a : V a l u e > < / a : K e y V a l u e O f D i a g r a m O b j e c t K e y a n y T y p e z b w N T n L X > < a : K e y V a l u e O f D i a g r a m O b j e c t K e y a n y T y p e z b w N T n L X > < a : K e y > < K e y > C o l u m n s \ F u e l _ c a p a c i t y < / K e y > < / a : K e y > < a : V a l u e   i : t y p e = " M e a s u r e G r i d N o d e V i e w S t a t e " > < C o l u m n > 8 < / C o l u m n > < L a y e d O u t > t r u e < / L a y e d O u t > < / a : V a l u e > < / a : K e y V a l u e O f D i a g r a m O b j e c t K e y a n y T y p e z b w N T n L X > < a : K e y V a l u e O f D i a g r a m O b j e c t K e y a n y T y p e z b w N T n L X > < a : K e y > < K e y > C o l u m n s \ F u e l _ e f f i c i e n c y < / K e y > < / a : K e y > < a : V a l u e   i : t y p e = " M e a s u r e G r i d N o d e V i e w S t a t e " > < C o l u m n > 9 < / C o l u m n > < L a y e d O u t > t r u e < / L a y e d O u t > < / a : V a l u e > < / a : K e y V a l u e O f D i a g r a m O b j e c t K e y a n y T y p e z b w N T n L X > < a : K e y V a l u e O f D i a g r a m O b j e c t K e y a n y T y p e z b w N T n L X > < a : K e y > < K e y > C o l u m n s \ L a t e s t _ L a u n c h < / K e y > < / a : K e y > < a : V a l u e   i : t y p e = " M e a s u r e G r i d N o d e V i e w S t a t e " > < C o l u m n > 1 0 < / C o l u m n > < L a y e d O u t > t r u e < / L a y e d O u t > < / a : V a l u e > < / a : K e y V a l u e O f D i a g r a m O b j e c t K e y a n y T y p e z b w N T n L X > < a : K e y V a l u e O f D i a g r a m O b j e c t K e y a n y T y p e z b w N T n L X > < a : K e y > < K e y > C o l u m n s \ M o n t h < / K e y > < / a : K e y > < a : V a l u e   i : t y p e = " M e a s u r e G r i d N o d e V i e w S t a t e " > < C o l u m n > 1 1 < / C o l u m n > < L a y e d O u t > t r u e < / L a y e d O u t > < / a : V a l u e > < / a : K e y V a l u e O f D i a g r a m O b j e c t K e y a n y T y p e z b w N T n L X > < a : K e y V a l u e O f D i a g r a m O b j e c t K e y a n y T y p e z b w N T n L X > < a : K e y > < K e y > C o l u m n s \ Y e a r < / K e y > < / a : K e y > < a : V a l u e   i : t y p e = " M e a s u r e G r i d N o d e V i e w S t a t e " > < C o l u m n > 1 2 < / C o l u m n > < L a y e d O u t > t r u e < / L a y e d O u t > < / a : V a l u e > < / a : K e y V a l u e O f D i a g r a m O b j e c t K e y a n y T y p e z b w N T n L X > < a : K e y V a l u e O f D i a g r a m O b j e c t K e y a n y T y p e z b w N T n L X > < a : K e y > < K e y > C o l u m n s \ P o w e r _ p e r f _ f a c t o r < / K e y > < / a : K e y > < a : V a l u e   i : t y p e = " M e a s u r e G r i d N o d e V i e w S t a t e " > < C o l u m n > 1 3 < / 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662D30F-03FA-4FAE-8897-2BB3851E4FFE}">
  <ds:schemaRefs/>
</ds:datastoreItem>
</file>

<file path=customXml/itemProps10.xml><?xml version="1.0" encoding="utf-8"?>
<ds:datastoreItem xmlns:ds="http://schemas.openxmlformats.org/officeDocument/2006/customXml" ds:itemID="{F1FCF121-CD8A-478B-9C0C-ED4A84156BF5}">
  <ds:schemaRefs/>
</ds:datastoreItem>
</file>

<file path=customXml/itemProps11.xml><?xml version="1.0" encoding="utf-8"?>
<ds:datastoreItem xmlns:ds="http://schemas.openxmlformats.org/officeDocument/2006/customXml" ds:itemID="{A30147BD-8FF7-41DB-BD1A-69530C37F7E5}">
  <ds:schemaRefs/>
</ds:datastoreItem>
</file>

<file path=customXml/itemProps12.xml><?xml version="1.0" encoding="utf-8"?>
<ds:datastoreItem xmlns:ds="http://schemas.openxmlformats.org/officeDocument/2006/customXml" ds:itemID="{D998B20D-7890-4C7C-A50F-E2CA72122235}">
  <ds:schemaRefs/>
</ds:datastoreItem>
</file>

<file path=customXml/itemProps13.xml><?xml version="1.0" encoding="utf-8"?>
<ds:datastoreItem xmlns:ds="http://schemas.openxmlformats.org/officeDocument/2006/customXml" ds:itemID="{D6B01D34-0E54-4D1C-89D8-4586939432F0}">
  <ds:schemaRefs/>
</ds:datastoreItem>
</file>

<file path=customXml/itemProps14.xml><?xml version="1.0" encoding="utf-8"?>
<ds:datastoreItem xmlns:ds="http://schemas.openxmlformats.org/officeDocument/2006/customXml" ds:itemID="{D13F5701-CF32-4638-9343-50411468D597}">
  <ds:schemaRefs/>
</ds:datastoreItem>
</file>

<file path=customXml/itemProps15.xml><?xml version="1.0" encoding="utf-8"?>
<ds:datastoreItem xmlns:ds="http://schemas.openxmlformats.org/officeDocument/2006/customXml" ds:itemID="{9B31034B-6C7E-41B4-A13F-AF380627E99F}">
  <ds:schemaRefs/>
</ds:datastoreItem>
</file>

<file path=customXml/itemProps16.xml><?xml version="1.0" encoding="utf-8"?>
<ds:datastoreItem xmlns:ds="http://schemas.openxmlformats.org/officeDocument/2006/customXml" ds:itemID="{89ABEAF8-774E-41DB-9E80-FF83B160502D}">
  <ds:schemaRefs/>
</ds:datastoreItem>
</file>

<file path=customXml/itemProps17.xml><?xml version="1.0" encoding="utf-8"?>
<ds:datastoreItem xmlns:ds="http://schemas.openxmlformats.org/officeDocument/2006/customXml" ds:itemID="{B733713C-9644-4641-A706-7AA318520C60}">
  <ds:schemaRefs/>
</ds:datastoreItem>
</file>

<file path=customXml/itemProps18.xml><?xml version="1.0" encoding="utf-8"?>
<ds:datastoreItem xmlns:ds="http://schemas.openxmlformats.org/officeDocument/2006/customXml" ds:itemID="{4591CAED-1BE8-4740-9CFA-FED06F5E5F2D}">
  <ds:schemaRefs/>
</ds:datastoreItem>
</file>

<file path=customXml/itemProps19.xml><?xml version="1.0" encoding="utf-8"?>
<ds:datastoreItem xmlns:ds="http://schemas.openxmlformats.org/officeDocument/2006/customXml" ds:itemID="{29F2DDDA-01FD-40B9-A023-71A02A1DF479}">
  <ds:schemaRefs/>
</ds:datastoreItem>
</file>

<file path=customXml/itemProps2.xml><?xml version="1.0" encoding="utf-8"?>
<ds:datastoreItem xmlns:ds="http://schemas.openxmlformats.org/officeDocument/2006/customXml" ds:itemID="{7F9D6991-477B-464D-BDEF-FE3B87BD8F2C}">
  <ds:schemaRefs/>
</ds:datastoreItem>
</file>

<file path=customXml/itemProps20.xml><?xml version="1.0" encoding="utf-8"?>
<ds:datastoreItem xmlns:ds="http://schemas.openxmlformats.org/officeDocument/2006/customXml" ds:itemID="{EDD2EEFB-918A-4E66-9E2A-2B40B446030A}">
  <ds:schemaRefs/>
</ds:datastoreItem>
</file>

<file path=customXml/itemProps3.xml><?xml version="1.0" encoding="utf-8"?>
<ds:datastoreItem xmlns:ds="http://schemas.openxmlformats.org/officeDocument/2006/customXml" ds:itemID="{765CE3B9-1C73-402D-BE35-0C4353F52054}">
  <ds:schemaRefs/>
</ds:datastoreItem>
</file>

<file path=customXml/itemProps4.xml><?xml version="1.0" encoding="utf-8"?>
<ds:datastoreItem xmlns:ds="http://schemas.openxmlformats.org/officeDocument/2006/customXml" ds:itemID="{AF1A0CF0-2299-408B-BFB6-FFC77591766D}">
  <ds:schemaRefs/>
</ds:datastoreItem>
</file>

<file path=customXml/itemProps5.xml><?xml version="1.0" encoding="utf-8"?>
<ds:datastoreItem xmlns:ds="http://schemas.openxmlformats.org/officeDocument/2006/customXml" ds:itemID="{E45AADCC-B401-4415-B2C3-60CF67C1C47E}">
  <ds:schemaRefs/>
</ds:datastoreItem>
</file>

<file path=customXml/itemProps6.xml><?xml version="1.0" encoding="utf-8"?>
<ds:datastoreItem xmlns:ds="http://schemas.openxmlformats.org/officeDocument/2006/customXml" ds:itemID="{2E73EF98-CCA8-47D0-BA4C-FF0DAD68A307}">
  <ds:schemaRefs/>
</ds:datastoreItem>
</file>

<file path=customXml/itemProps7.xml><?xml version="1.0" encoding="utf-8"?>
<ds:datastoreItem xmlns:ds="http://schemas.openxmlformats.org/officeDocument/2006/customXml" ds:itemID="{A2CEECA7-C22B-4DB7-95D3-47018F823B79}">
  <ds:schemaRefs/>
</ds:datastoreItem>
</file>

<file path=customXml/itemProps8.xml><?xml version="1.0" encoding="utf-8"?>
<ds:datastoreItem xmlns:ds="http://schemas.openxmlformats.org/officeDocument/2006/customXml" ds:itemID="{B5F8D2C4-3F3B-4831-AFA3-98C7DCB79BBE}">
  <ds:schemaRefs/>
</ds:datastoreItem>
</file>

<file path=customXml/itemProps9.xml><?xml version="1.0" encoding="utf-8"?>
<ds:datastoreItem xmlns:ds="http://schemas.openxmlformats.org/officeDocument/2006/customXml" ds:itemID="{BD9361ED-7FB7-44B1-A991-16C47964F2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Car_sales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Mahir Sama</cp:lastModifiedBy>
  <dcterms:created xsi:type="dcterms:W3CDTF">2025-01-21T14:21:29Z</dcterms:created>
  <dcterms:modified xsi:type="dcterms:W3CDTF">2025-01-25T20:08:52Z</dcterms:modified>
</cp:coreProperties>
</file>