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009471861d147/ドキュメント/"/>
    </mc:Choice>
  </mc:AlternateContent>
  <xr:revisionPtr revIDLastSave="30" documentId="8_{32C3C0E9-0ADA-4C49-B845-1B823546A8D6}" xr6:coauthVersionLast="47" xr6:coauthVersionMax="47" xr10:uidLastSave="{F3E97D45-64F7-470C-89A0-4E85A3BDCBCB}"/>
  <bookViews>
    <workbookView xWindow="-108" yWindow="-108" windowWidth="23256" windowHeight="12456" xr2:uid="{9A4E795D-1F01-448D-96B4-E3DAE0DB29A8}"/>
  </bookViews>
  <sheets>
    <sheet name="2nd-way" sheetId="2" r:id="rId1"/>
    <sheet name="forecast-sheet" sheetId="3" r:id="rId2"/>
    <sheet name="formula-base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18" i="1"/>
  <c r="C16" i="2"/>
  <c r="C17" i="2"/>
  <c r="C18" i="2"/>
  <c r="C19" i="2"/>
  <c r="E18" i="2"/>
  <c r="D18" i="2"/>
  <c r="D17" i="2"/>
  <c r="E17" i="2"/>
  <c r="D16" i="2"/>
  <c r="E16" i="2"/>
  <c r="D19" i="2"/>
  <c r="E19" i="2"/>
</calcChain>
</file>

<file path=xl/sharedStrings.xml><?xml version="1.0" encoding="utf-8"?>
<sst xmlns="http://schemas.openxmlformats.org/spreadsheetml/2006/main" count="35" uniqueCount="34">
  <si>
    <t>Vishal Mega mart</t>
  </si>
  <si>
    <t>Date</t>
  </si>
  <si>
    <t>Price</t>
  </si>
  <si>
    <t>Timeline</t>
  </si>
  <si>
    <t>Values</t>
  </si>
  <si>
    <t>Forecast</t>
  </si>
  <si>
    <t>Lower Confidence Bound</t>
  </si>
  <si>
    <t>Upper Confidence Bound</t>
  </si>
  <si>
    <t>Column1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</si>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</sst>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'2nd-way'!$B$1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'2nd-way'!$B$2:$B$19</c:f>
              <c:numCache>
                <c:formatCode>General</c:formatCode>
                <c:ptCount val="18"/>
                <c:pt idx="0">
                  <c:v>111.86</c:v>
                </c:pt>
                <c:pt idx="1">
                  <c:v>105.68</c:v>
                </c:pt>
                <c:pt idx="2">
                  <c:v>100.75</c:v>
                </c:pt>
                <c:pt idx="3">
                  <c:v>100.75</c:v>
                </c:pt>
                <c:pt idx="4">
                  <c:v>100.75</c:v>
                </c:pt>
                <c:pt idx="5">
                  <c:v>101.65</c:v>
                </c:pt>
                <c:pt idx="6">
                  <c:v>104.46</c:v>
                </c:pt>
                <c:pt idx="7">
                  <c:v>104.46</c:v>
                </c:pt>
                <c:pt idx="8">
                  <c:v>106.65</c:v>
                </c:pt>
                <c:pt idx="9">
                  <c:v>105.29</c:v>
                </c:pt>
                <c:pt idx="10">
                  <c:v>105.29</c:v>
                </c:pt>
                <c:pt idx="11">
                  <c:v>105.29</c:v>
                </c:pt>
                <c:pt idx="12">
                  <c:v>103.94</c:v>
                </c:pt>
                <c:pt idx="13">
                  <c:v>105.32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D-46F0-A3FE-FE6D8DCFDA64}"/>
            </c:ext>
          </c:extLst>
        </c:ser>
        <c:ser>
          <c:idx val="1"/>
          <c:order val="1"/>
          <c:tx>
            <c:strRef>
              <c:f>'2nd-way'!$C$1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'2nd-way'!$A$2:$A$19</c:f>
              <c:numCache>
                <c:formatCode>m/d/yyyy</c:formatCode>
                <c:ptCount val="18"/>
                <c:pt idx="0">
                  <c:v>45644</c:v>
                </c:pt>
                <c:pt idx="1">
                  <c:v>45645</c:v>
                </c:pt>
                <c:pt idx="2">
                  <c:v>45646</c:v>
                </c:pt>
                <c:pt idx="3">
                  <c:v>45647</c:v>
                </c:pt>
                <c:pt idx="4">
                  <c:v>45648</c:v>
                </c:pt>
                <c:pt idx="5">
                  <c:v>45649</c:v>
                </c:pt>
                <c:pt idx="6">
                  <c:v>45650</c:v>
                </c:pt>
                <c:pt idx="7">
                  <c:v>45651</c:v>
                </c:pt>
                <c:pt idx="8">
                  <c:v>45652</c:v>
                </c:pt>
                <c:pt idx="9">
                  <c:v>45653</c:v>
                </c:pt>
                <c:pt idx="10">
                  <c:v>45654</c:v>
                </c:pt>
                <c:pt idx="11">
                  <c:v>45655</c:v>
                </c:pt>
                <c:pt idx="12">
                  <c:v>45656</c:v>
                </c:pt>
                <c:pt idx="13">
                  <c:v>45657</c:v>
                </c:pt>
                <c:pt idx="14">
                  <c:v>45658</c:v>
                </c:pt>
                <c:pt idx="15">
                  <c:v>45659</c:v>
                </c:pt>
                <c:pt idx="16">
                  <c:v>45660</c:v>
                </c:pt>
                <c:pt idx="17">
                  <c:v>45661</c:v>
                </c:pt>
              </c:numCache>
            </c:numRef>
          </c:cat>
          <c:val>
            <c:numRef>
              <c:f>'2nd-way'!$C$2:$C$19</c:f>
              <c:numCache>
                <c:formatCode>General</c:formatCode>
                <c:ptCount val="18"/>
                <c:pt idx="13">
                  <c:v>105.32</c:v>
                </c:pt>
                <c:pt idx="14">
                  <c:v>105.21905819605362</c:v>
                </c:pt>
                <c:pt idx="15">
                  <c:v>105.12139108189315</c:v>
                </c:pt>
                <c:pt idx="16">
                  <c:v>105.02372396773268</c:v>
                </c:pt>
                <c:pt idx="17">
                  <c:v>104.92605685357222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D-46F0-A3FE-FE6D8DCFDA64}"/>
            </c:ext>
          </c:extLst>
        </c:ser>
        <c:ser>
          <c:idx val="2"/>
          <c:order val="2"/>
          <c:tx>
            <c:strRef>
              <c:f>'2nd-way'!$D$1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'2nd-way'!$A$2:$A$19</c:f>
              <c:numCache>
                <c:formatCode>m/d/yyyy</c:formatCode>
                <c:ptCount val="18"/>
                <c:pt idx="0">
                  <c:v>45644</c:v>
                </c:pt>
                <c:pt idx="1">
                  <c:v>45645</c:v>
                </c:pt>
                <c:pt idx="2">
                  <c:v>45646</c:v>
                </c:pt>
                <c:pt idx="3">
                  <c:v>45647</c:v>
                </c:pt>
                <c:pt idx="4">
                  <c:v>45648</c:v>
                </c:pt>
                <c:pt idx="5">
                  <c:v>45649</c:v>
                </c:pt>
                <c:pt idx="6">
                  <c:v>45650</c:v>
                </c:pt>
                <c:pt idx="7">
                  <c:v>45651</c:v>
                </c:pt>
                <c:pt idx="8">
                  <c:v>45652</c:v>
                </c:pt>
                <c:pt idx="9">
                  <c:v>45653</c:v>
                </c:pt>
                <c:pt idx="10">
                  <c:v>45654</c:v>
                </c:pt>
                <c:pt idx="11">
                  <c:v>45655</c:v>
                </c:pt>
                <c:pt idx="12">
                  <c:v>45656</c:v>
                </c:pt>
                <c:pt idx="13">
                  <c:v>45657</c:v>
                </c:pt>
                <c:pt idx="14">
                  <c:v>45658</c:v>
                </c:pt>
                <c:pt idx="15">
                  <c:v>45659</c:v>
                </c:pt>
                <c:pt idx="16">
                  <c:v>45660</c:v>
                </c:pt>
                <c:pt idx="17">
                  <c:v>45661</c:v>
                </c:pt>
              </c:numCache>
            </c:numRef>
          </c:cat>
          <c:val>
            <c:numRef>
              <c:f>'2nd-way'!$D$2:$D$19</c:f>
              <c:numCache>
                <c:formatCode>General</c:formatCode>
                <c:ptCount val="18"/>
                <c:pt idx="13" formatCode="0.00">
                  <c:v>105.32</c:v>
                </c:pt>
                <c:pt idx="14" formatCode="0.00">
                  <c:v>100.34966221328999</c:v>
                </c:pt>
                <c:pt idx="15" formatCode="0.00">
                  <c:v>97.893316042225891</c:v>
                </c:pt>
                <c:pt idx="16" formatCode="0.00">
                  <c:v>95.741391975658885</c:v>
                </c:pt>
                <c:pt idx="17" formatCode="0.00">
                  <c:v>93.704396731608071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D-46F0-A3FE-FE6D8DCFDA64}"/>
            </c:ext>
          </c:extLst>
        </c:ser>
        <c:ser>
          <c:idx val="3"/>
          <c:order val="3"/>
          <c:tx>
            <c:strRef>
              <c:f>'2nd-way'!$E$1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'2nd-way'!$A$2:$A$19</c:f>
              <c:numCache>
                <c:formatCode>m/d/yyyy</c:formatCode>
                <c:ptCount val="18"/>
                <c:pt idx="0">
                  <c:v>45644</c:v>
                </c:pt>
                <c:pt idx="1">
                  <c:v>45645</c:v>
                </c:pt>
                <c:pt idx="2">
                  <c:v>45646</c:v>
                </c:pt>
                <c:pt idx="3">
                  <c:v>45647</c:v>
                </c:pt>
                <c:pt idx="4">
                  <c:v>45648</c:v>
                </c:pt>
                <c:pt idx="5">
                  <c:v>45649</c:v>
                </c:pt>
                <c:pt idx="6">
                  <c:v>45650</c:v>
                </c:pt>
                <c:pt idx="7">
                  <c:v>45651</c:v>
                </c:pt>
                <c:pt idx="8">
                  <c:v>45652</c:v>
                </c:pt>
                <c:pt idx="9">
                  <c:v>45653</c:v>
                </c:pt>
                <c:pt idx="10">
                  <c:v>45654</c:v>
                </c:pt>
                <c:pt idx="11">
                  <c:v>45655</c:v>
                </c:pt>
                <c:pt idx="12">
                  <c:v>45656</c:v>
                </c:pt>
                <c:pt idx="13">
                  <c:v>45657</c:v>
                </c:pt>
                <c:pt idx="14">
                  <c:v>45658</c:v>
                </c:pt>
                <c:pt idx="15">
                  <c:v>45659</c:v>
                </c:pt>
                <c:pt idx="16">
                  <c:v>45660</c:v>
                </c:pt>
                <c:pt idx="17">
                  <c:v>45661</c:v>
                </c:pt>
              </c:numCache>
            </c:numRef>
          </c:cat>
          <c:val>
            <c:numRef>
              <c:f>'2nd-way'!$E$2:$E$19</c:f>
              <c:numCache>
                <c:formatCode>General</c:formatCode>
                <c:ptCount val="18"/>
                <c:pt idx="13" formatCode="0.00">
                  <c:v>105.32</c:v>
                </c:pt>
                <c:pt idx="14" formatCode="0.00">
                  <c:v>110.08845417881726</c:v>
                </c:pt>
                <c:pt idx="15" formatCode="0.00">
                  <c:v>112.34946612156041</c:v>
                </c:pt>
                <c:pt idx="16" formatCode="0.00">
                  <c:v>114.30605595980647</c:v>
                </c:pt>
                <c:pt idx="17" formatCode="0.00">
                  <c:v>116.14771697553637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D-46F0-A3FE-FE6D8DCF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591311"/>
        <c:axId val="1728587471"/>
      </c:lineChart>
      <c:catAx>
        <c:axId val="172859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87471"/>
        <c:crosses val="autoZero"/>
        <c:auto val="1"/>
        <c:lblAlgn val="ctr"/>
        <c:lblOffset val="100"/>
        <c:noMultiLvlLbl val="0"/>
      </c:catAx>
      <c:valAx>
        <c:axId val="17285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2</xdr:row>
      <xdr:rowOff>57150</xdr:rowOff>
    </xdr:from>
    <xdr:to>
      <xdr:col>19</xdr:col>
      <xdr:colOff>192405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47500-7CBA-308C-6DD2-770AA8134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49E7E4-BBC9-4F13-BBCB-562CB51BBC64}" name="Table1" displayName="Table1" ref="A1:F19" totalsRowShown="0">
  <autoFilter ref="A1:F19" xr:uid="{5C49E7E4-BBC9-4F13-BBCB-562CB51BBC64}"/>
  <tableColumns count="6">
    <tableColumn id="1" xr3:uid="{BE15F555-11D5-4269-B281-76581FD06B07}" name="Timeline" dataDxfId="2"/>
    <tableColumn id="2" xr3:uid="{5BF93C8E-0E6E-4C6A-8BCB-DB145B46E90B}" name="Values"/>
    <tableColumn id="3" xr3:uid="{AD99ECD8-9817-490F-8A45-82AFDC1E67C3}" name="Forecast">
      <calculatedColumnFormula>_xlfn.FORECAST.ETS(A2,$B$2:$B$15,$A$2:$A$15,1,1)</calculatedColumnFormula>
    </tableColumn>
    <tableColumn id="4" xr3:uid="{FBB9B9E0-3ED3-4CC0-8914-FFB445C1082F}" name="Lower Confidence Bound" dataDxfId="1">
      <calculatedColumnFormula>C2-_xlfn.FORECAST.ETS.CONFINT(A2,$B$2:$B$15,$A$2:$A$15,0.95,1,1)</calculatedColumnFormula>
    </tableColumn>
    <tableColumn id="5" xr3:uid="{424BB559-D3D0-483D-AABA-2A4C78FEEB71}" name="Upper Confidence Bound" dataDxfId="0">
      <calculatedColumnFormula>C2+_xlfn.FORECAST.ETS.CONFINT(A2,$B$2:$B$15,$A$2:$A$15,0.95,1,1)</calculatedColumnFormula>
    </tableColumn>
    <tableColumn id="6" xr3:uid="{AF461ECB-8B16-46C8-8B0E-67BE77458CDA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5E74-7EDB-4E1A-9E3F-94876C3FC3E3}">
  <dimension ref="A1:F19"/>
  <sheetViews>
    <sheetView tabSelected="1" zoomScale="127" workbookViewId="0">
      <selection activeCell="G8" sqref="G8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 s="1">
        <v>45644</v>
      </c>
      <c r="B2">
        <v>111.86</v>
      </c>
    </row>
    <row r="3" spans="1:6" x14ac:dyDescent="0.3">
      <c r="A3" s="1">
        <v>45645</v>
      </c>
      <c r="B3">
        <v>105.68</v>
      </c>
    </row>
    <row r="4" spans="1:6" x14ac:dyDescent="0.3">
      <c r="A4" s="1">
        <v>45646</v>
      </c>
      <c r="B4">
        <v>100.75</v>
      </c>
    </row>
    <row r="5" spans="1:6" x14ac:dyDescent="0.3">
      <c r="A5" s="1">
        <v>45647</v>
      </c>
      <c r="B5">
        <v>100.75</v>
      </c>
    </row>
    <row r="6" spans="1:6" x14ac:dyDescent="0.3">
      <c r="A6" s="1">
        <v>45648</v>
      </c>
      <c r="B6">
        <v>100.75</v>
      </c>
    </row>
    <row r="7" spans="1:6" x14ac:dyDescent="0.3">
      <c r="A7" s="1">
        <v>45649</v>
      </c>
      <c r="B7">
        <v>101.65</v>
      </c>
    </row>
    <row r="8" spans="1:6" x14ac:dyDescent="0.3">
      <c r="A8" s="1">
        <v>45650</v>
      </c>
      <c r="B8">
        <v>104.46</v>
      </c>
    </row>
    <row r="9" spans="1:6" x14ac:dyDescent="0.3">
      <c r="A9" s="1">
        <v>45651</v>
      </c>
      <c r="B9">
        <v>104.46</v>
      </c>
    </row>
    <row r="10" spans="1:6" x14ac:dyDescent="0.3">
      <c r="A10" s="1">
        <v>45652</v>
      </c>
      <c r="B10">
        <v>106.65</v>
      </c>
    </row>
    <row r="11" spans="1:6" x14ac:dyDescent="0.3">
      <c r="A11" s="1">
        <v>45653</v>
      </c>
      <c r="B11">
        <v>105.29</v>
      </c>
    </row>
    <row r="12" spans="1:6" x14ac:dyDescent="0.3">
      <c r="A12" s="1">
        <v>45654</v>
      </c>
      <c r="B12">
        <v>105.29</v>
      </c>
    </row>
    <row r="13" spans="1:6" x14ac:dyDescent="0.3">
      <c r="A13" s="1">
        <v>45655</v>
      </c>
      <c r="B13">
        <v>105.29</v>
      </c>
    </row>
    <row r="14" spans="1:6" x14ac:dyDescent="0.3">
      <c r="A14" s="1">
        <v>45656</v>
      </c>
      <c r="B14">
        <v>103.94</v>
      </c>
    </row>
    <row r="15" spans="1:6" x14ac:dyDescent="0.3">
      <c r="A15" s="1">
        <v>45657</v>
      </c>
      <c r="B15">
        <v>105.32</v>
      </c>
      <c r="C15">
        <v>105.32</v>
      </c>
      <c r="D15" s="2">
        <v>105.32</v>
      </c>
      <c r="E15" s="2">
        <v>105.32</v>
      </c>
    </row>
    <row r="16" spans="1:6" x14ac:dyDescent="0.3">
      <c r="A16" s="1">
        <v>45658</v>
      </c>
      <c r="C16">
        <f>_xlfn.FORECAST.ETS(A16,$B$2:$B$15,$A$2:$A$15,1,1)</f>
        <v>105.21905819605362</v>
      </c>
      <c r="D16" s="2">
        <f>C16-_xlfn.FORECAST.ETS.CONFINT(A16,$B$2:$B$15,$A$2:$A$15,0.95,1,1)</f>
        <v>100.34966221328999</v>
      </c>
      <c r="E16" s="2">
        <f>C16+_xlfn.FORECAST.ETS.CONFINT(A16,$B$2:$B$15,$A$2:$A$15,0.95,1,1)</f>
        <v>110.08845417881726</v>
      </c>
      <c r="F16">
        <v>105.68</v>
      </c>
    </row>
    <row r="17" spans="1:6" x14ac:dyDescent="0.3">
      <c r="A17" s="1">
        <v>45659</v>
      </c>
      <c r="C17">
        <f>_xlfn.FORECAST.ETS(A17,$B$2:$B$15,$A$2:$A$15,1,1)</f>
        <v>105.12139108189315</v>
      </c>
      <c r="D17" s="2">
        <f>C17-_xlfn.FORECAST.ETS.CONFINT(A17,$B$2:$B$15,$A$2:$A$15,0.95,1,1)</f>
        <v>97.893316042225891</v>
      </c>
      <c r="E17" s="2">
        <f>C17+_xlfn.FORECAST.ETS.CONFINT(A17,$B$2:$B$15,$A$2:$A$15,0.95,1,1)</f>
        <v>112.34946612156041</v>
      </c>
      <c r="F17">
        <v>107.21</v>
      </c>
    </row>
    <row r="18" spans="1:6" x14ac:dyDescent="0.3">
      <c r="A18" s="1">
        <v>45660</v>
      </c>
      <c r="C18">
        <f>_xlfn.FORECAST.ETS(A18,$B$2:$B$15,$A$2:$A$15,1,1)</f>
        <v>105.02372396773268</v>
      </c>
      <c r="D18" s="2">
        <f>C18-_xlfn.FORECAST.ETS.CONFINT(A18,$B$2:$B$15,$A$2:$A$15,0.95,1,1)</f>
        <v>95.741391975658885</v>
      </c>
      <c r="E18" s="2">
        <f>C18+_xlfn.FORECAST.ETS.CONFINT(A18,$B$2:$B$15,$A$2:$A$15,0.95,1,1)</f>
        <v>114.30605595980647</v>
      </c>
      <c r="F18">
        <v>112.5</v>
      </c>
    </row>
    <row r="19" spans="1:6" x14ac:dyDescent="0.3">
      <c r="A19" s="1">
        <v>45661</v>
      </c>
      <c r="C19">
        <f>_xlfn.FORECAST.ETS(A19,$B$2:$B$15,$A$2:$A$15,1,1)</f>
        <v>104.92605685357222</v>
      </c>
      <c r="D19" s="2">
        <f>C19-_xlfn.FORECAST.ETS.CONFINT(A19,$B$2:$B$15,$A$2:$A$15,0.95,1,1)</f>
        <v>93.704396731608071</v>
      </c>
      <c r="E19" s="2">
        <f>C19+_xlfn.FORECAST.ETS.CONFINT(A19,$B$2:$B$15,$A$2:$A$15,0.95,1,1)</f>
        <v>116.14771697553637</v>
      </c>
      <c r="F19">
        <v>112.5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E773-FCC5-458D-9A21-4BD05A2BA735}">
  <dimension ref="A1:I18"/>
  <sheetViews>
    <sheetView zoomScale="120" workbookViewId="0">
      <selection activeCell="F15" sqref="F15"/>
    </sheetView>
  </sheetViews>
  <sheetFormatPr defaultRowHeight="14.4" x14ac:dyDescent="0.3"/>
  <cols>
    <col min="1" max="1" width="17.6640625" bestFit="1" customWidth="1"/>
    <col min="2" max="2" width="12.6640625" bestFit="1" customWidth="1"/>
    <col min="3" max="3" width="13.77734375" bestFit="1" customWidth="1"/>
    <col min="4" max="4" width="12.6640625" bestFit="1" customWidth="1"/>
    <col min="5" max="5" width="12.109375" bestFit="1" customWidth="1"/>
    <col min="6" max="6" width="12.6640625" bestFit="1" customWidth="1"/>
    <col min="7" max="7" width="12.109375" bestFit="1" customWidth="1"/>
    <col min="8" max="8" width="12.6640625" bestFit="1" customWidth="1"/>
    <col min="9" max="9" width="12.21875" bestFit="1" customWidth="1"/>
  </cols>
  <sheetData>
    <row r="1" spans="1:9" x14ac:dyDescent="0.3">
      <c r="A1" t="s">
        <v>9</v>
      </c>
    </row>
    <row r="2" spans="1:9" ht="15" thickBot="1" x14ac:dyDescent="0.35"/>
    <row r="3" spans="1:9" x14ac:dyDescent="0.3">
      <c r="A3" s="5" t="s">
        <v>10</v>
      </c>
      <c r="B3" s="5"/>
    </row>
    <row r="4" spans="1:9" x14ac:dyDescent="0.3">
      <c r="A4" t="s">
        <v>11</v>
      </c>
      <c r="B4">
        <v>1.9246277610695028E-2</v>
      </c>
    </row>
    <row r="5" spans="1:9" x14ac:dyDescent="0.3">
      <c r="A5" t="s">
        <v>12</v>
      </c>
      <c r="B5">
        <v>3.7041920186794074E-4</v>
      </c>
    </row>
    <row r="6" spans="1:9" x14ac:dyDescent="0.3">
      <c r="A6" t="s">
        <v>13</v>
      </c>
      <c r="B6">
        <v>-8.2932045864643061E-2</v>
      </c>
    </row>
    <row r="7" spans="1:9" x14ac:dyDescent="0.3">
      <c r="A7" t="s">
        <v>14</v>
      </c>
      <c r="B7">
        <v>3.0722033591306226</v>
      </c>
    </row>
    <row r="8" spans="1:9" ht="15" thickBot="1" x14ac:dyDescent="0.35">
      <c r="A8" s="3" t="s">
        <v>15</v>
      </c>
      <c r="B8" s="3">
        <v>14</v>
      </c>
    </row>
    <row r="10" spans="1:9" ht="15" thickBot="1" x14ac:dyDescent="0.35">
      <c r="A10" t="s">
        <v>16</v>
      </c>
    </row>
    <row r="11" spans="1:9" x14ac:dyDescent="0.3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3">
      <c r="A12" t="s">
        <v>17</v>
      </c>
      <c r="B12">
        <v>1</v>
      </c>
      <c r="C12">
        <v>4.1969670329677911E-2</v>
      </c>
      <c r="D12">
        <v>4.1969670329677911E-2</v>
      </c>
      <c r="E12">
        <v>4.4466775571669797E-3</v>
      </c>
      <c r="F12">
        <v>0.94793187567182424</v>
      </c>
    </row>
    <row r="13" spans="1:9" x14ac:dyDescent="0.3">
      <c r="A13" t="s">
        <v>18</v>
      </c>
      <c r="B13">
        <v>12</v>
      </c>
      <c r="C13">
        <v>113.26120175824178</v>
      </c>
      <c r="D13">
        <v>9.4384334798534812</v>
      </c>
    </row>
    <row r="14" spans="1:9" ht="15" thickBot="1" x14ac:dyDescent="0.35">
      <c r="A14" s="3" t="s">
        <v>19</v>
      </c>
      <c r="B14" s="3">
        <v>13</v>
      </c>
      <c r="C14" s="3">
        <v>113.30317142857146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3">
      <c r="A17" t="s">
        <v>20</v>
      </c>
      <c r="B17">
        <v>-515.60558241757667</v>
      </c>
      <c r="C17">
        <v>9298.3266635070213</v>
      </c>
      <c r="D17">
        <v>-5.5451437777634206E-2</v>
      </c>
      <c r="E17">
        <v>0.95669137291264295</v>
      </c>
      <c r="F17">
        <v>-20774.919011303551</v>
      </c>
      <c r="G17">
        <v>19743.707846468395</v>
      </c>
      <c r="H17">
        <v>-20774.919011303551</v>
      </c>
      <c r="I17">
        <v>19743.707846468395</v>
      </c>
    </row>
    <row r="18" spans="1:9" ht="15" thickBot="1" x14ac:dyDescent="0.35">
      <c r="A18" s="3" t="s">
        <v>33</v>
      </c>
      <c r="B18" s="3">
        <v>1.3582417582417457E-2</v>
      </c>
      <c r="C18" s="3">
        <v>0.20368509933636203</v>
      </c>
      <c r="D18" s="3">
        <v>6.6683412908804335E-2</v>
      </c>
      <c r="E18" s="3">
        <v>0.94793187567182946</v>
      </c>
      <c r="F18" s="3">
        <v>-0.43020929006369202</v>
      </c>
      <c r="G18" s="3">
        <v>0.45737412522852694</v>
      </c>
      <c r="H18" s="3">
        <v>-0.43020929006369202</v>
      </c>
      <c r="I18" s="3">
        <v>0.45737412522852694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B04D-328C-47BB-80AD-84E7E7DA2F6A}">
  <dimension ref="A1:F25"/>
  <sheetViews>
    <sheetView zoomScale="130" workbookViewId="0">
      <selection activeCell="C20" sqref="C20"/>
    </sheetView>
  </sheetViews>
  <sheetFormatPr defaultRowHeight="14.4" x14ac:dyDescent="0.3"/>
  <cols>
    <col min="1" max="1" width="10.44140625" bestFit="1" customWidth="1"/>
  </cols>
  <sheetData>
    <row r="1" spans="1:6" x14ac:dyDescent="0.3">
      <c r="A1" s="6" t="s">
        <v>0</v>
      </c>
      <c r="B1" s="6"/>
      <c r="C1" s="6"/>
      <c r="D1" s="6"/>
      <c r="E1" s="6"/>
      <c r="F1" s="6"/>
    </row>
    <row r="3" spans="1:6" x14ac:dyDescent="0.3">
      <c r="A3" t="s">
        <v>1</v>
      </c>
      <c r="B3" t="s">
        <v>2</v>
      </c>
    </row>
    <row r="4" spans="1:6" x14ac:dyDescent="0.3">
      <c r="A4" s="1">
        <v>45644</v>
      </c>
      <c r="B4">
        <v>111.86</v>
      </c>
    </row>
    <row r="5" spans="1:6" x14ac:dyDescent="0.3">
      <c r="A5" s="1">
        <v>45645</v>
      </c>
      <c r="B5">
        <v>105.68</v>
      </c>
    </row>
    <row r="6" spans="1:6" x14ac:dyDescent="0.3">
      <c r="A6" s="1">
        <v>45646</v>
      </c>
      <c r="B6">
        <v>100.75</v>
      </c>
    </row>
    <row r="7" spans="1:6" x14ac:dyDescent="0.3">
      <c r="A7" s="1">
        <v>45647</v>
      </c>
      <c r="B7">
        <v>100.75</v>
      </c>
    </row>
    <row r="8" spans="1:6" x14ac:dyDescent="0.3">
      <c r="A8" s="1">
        <v>45648</v>
      </c>
      <c r="B8">
        <v>100.75</v>
      </c>
    </row>
    <row r="9" spans="1:6" x14ac:dyDescent="0.3">
      <c r="A9" s="1">
        <v>45649</v>
      </c>
      <c r="B9">
        <v>101.65</v>
      </c>
    </row>
    <row r="10" spans="1:6" x14ac:dyDescent="0.3">
      <c r="A10" s="1">
        <v>45650</v>
      </c>
      <c r="B10">
        <v>104.46</v>
      </c>
    </row>
    <row r="11" spans="1:6" x14ac:dyDescent="0.3">
      <c r="A11" s="1">
        <v>45651</v>
      </c>
      <c r="B11">
        <v>104.46</v>
      </c>
    </row>
    <row r="12" spans="1:6" x14ac:dyDescent="0.3">
      <c r="A12" s="1">
        <v>45652</v>
      </c>
      <c r="B12">
        <v>106.65</v>
      </c>
    </row>
    <row r="13" spans="1:6" x14ac:dyDescent="0.3">
      <c r="A13" s="1">
        <v>45653</v>
      </c>
      <c r="B13">
        <v>105.29</v>
      </c>
    </row>
    <row r="14" spans="1:6" x14ac:dyDescent="0.3">
      <c r="A14" s="1">
        <v>45654</v>
      </c>
      <c r="B14">
        <v>105.29</v>
      </c>
    </row>
    <row r="15" spans="1:6" x14ac:dyDescent="0.3">
      <c r="A15" s="1">
        <v>45655</v>
      </c>
      <c r="B15">
        <v>105.29</v>
      </c>
    </row>
    <row r="16" spans="1:6" x14ac:dyDescent="0.3">
      <c r="A16" s="1">
        <v>45656</v>
      </c>
      <c r="B16">
        <v>103.94</v>
      </c>
    </row>
    <row r="17" spans="1:3" x14ac:dyDescent="0.3">
      <c r="A17" s="1">
        <v>45657</v>
      </c>
      <c r="B17">
        <v>105.32</v>
      </c>
    </row>
    <row r="18" spans="1:3" x14ac:dyDescent="0.3">
      <c r="A18" s="1">
        <v>45658</v>
      </c>
      <c r="B18">
        <f>FORECAST(A18,B4:B17,A4:A17)</f>
        <v>104.54043956043949</v>
      </c>
      <c r="C18">
        <v>105.68</v>
      </c>
    </row>
    <row r="19" spans="1:3" x14ac:dyDescent="0.3">
      <c r="A19" s="1">
        <v>45659</v>
      </c>
      <c r="B19">
        <f t="shared" ref="B19:B25" si="0">FORECAST(A19,B5:B18,A5:A18)</f>
        <v>105.8744113029843</v>
      </c>
      <c r="C19">
        <v>107.21</v>
      </c>
    </row>
    <row r="20" spans="1:3" x14ac:dyDescent="0.3">
      <c r="A20" s="1">
        <v>45660</v>
      </c>
      <c r="B20">
        <f t="shared" si="0"/>
        <v>106.74422861283165</v>
      </c>
      <c r="C20">
        <v>112.5</v>
      </c>
    </row>
    <row r="21" spans="1:3" x14ac:dyDescent="0.3">
      <c r="A21" s="1">
        <v>45661</v>
      </c>
      <c r="B21">
        <f t="shared" si="0"/>
        <v>106.98934280341746</v>
      </c>
      <c r="C21">
        <v>112.5</v>
      </c>
    </row>
    <row r="22" spans="1:3" x14ac:dyDescent="0.3">
      <c r="A22" s="1">
        <v>45662</v>
      </c>
      <c r="B22">
        <f t="shared" si="0"/>
        <v>107.10687768759453</v>
      </c>
      <c r="C22">
        <v>112.5</v>
      </c>
    </row>
    <row r="23" spans="1:3" x14ac:dyDescent="0.3">
      <c r="A23" s="1">
        <v>45663</v>
      </c>
      <c r="B23">
        <f t="shared" si="0"/>
        <v>107.05230134735939</v>
      </c>
      <c r="C23">
        <v>107.42</v>
      </c>
    </row>
    <row r="24" spans="1:3" x14ac:dyDescent="0.3">
      <c r="A24" s="1">
        <v>45664</v>
      </c>
      <c r="B24">
        <f t="shared" si="0"/>
        <v>106.93080612900121</v>
      </c>
      <c r="C24">
        <v>110.81</v>
      </c>
    </row>
    <row r="25" spans="1:3" x14ac:dyDescent="0.3">
      <c r="A25" s="1">
        <v>45665</v>
      </c>
      <c r="B25">
        <f t="shared" si="0"/>
        <v>107.09056607856382</v>
      </c>
      <c r="C25">
        <v>110.8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2nd-way</vt:lpstr>
      <vt:lpstr>forecast-sheet</vt:lpstr>
      <vt:lpstr>formula-based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Sama</dc:creator>
  <cp:lastModifiedBy>Mahir Sama</cp:lastModifiedBy>
  <dcterms:created xsi:type="dcterms:W3CDTF">2025-01-08T06:15:48Z</dcterms:created>
  <dcterms:modified xsi:type="dcterms:W3CDTF">2025-01-17T10:20:29Z</dcterms:modified>
</cp:coreProperties>
</file>