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Server\"/>
    </mc:Choice>
  </mc:AlternateContent>
  <xr:revisionPtr revIDLastSave="0" documentId="13_ncr:1_{9EF84E45-7C34-48FF-BCEF-EF4AA062A1B1}" xr6:coauthVersionLast="44" xr6:coauthVersionMax="44" xr10:uidLastSave="{00000000-0000-0000-0000-000000000000}"/>
  <bookViews>
    <workbookView xWindow="38280" yWindow="2745" windowWidth="29040" windowHeight="16440" xr2:uid="{52F6E08D-EA9B-4E8E-A88E-E860D0D32EA0}"/>
  </bookViews>
  <sheets>
    <sheet name="Overworld" sheetId="1" r:id="rId1"/>
    <sheet name="Bumblezone" sheetId="2" r:id="rId2"/>
    <sheet name="Nether" sheetId="3" r:id="rId3"/>
    <sheet name="The End" sheetId="5" r:id="rId4"/>
    <sheet name="Good Night's Sleep" sheetId="7" r:id="rId5"/>
    <sheet name="Midnight" sheetId="8" r:id="rId6"/>
    <sheet name="Work From Home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3" l="1"/>
  <c r="G18" i="3"/>
  <c r="G17" i="3"/>
  <c r="G16" i="3"/>
  <c r="G15" i="3"/>
  <c r="G14" i="3"/>
  <c r="G13" i="3"/>
  <c r="G12" i="3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<sst xmlns="http://schemas.openxmlformats.org/spreadsheetml/2006/main" count="552" uniqueCount="342">
  <si>
    <t>Quest</t>
  </si>
  <si>
    <t>ID</t>
  </si>
  <si>
    <t>Dependencies</t>
  </si>
  <si>
    <t>ReqType</t>
  </si>
  <si>
    <t>PosX</t>
  </si>
  <si>
    <t>PosY</t>
  </si>
  <si>
    <t>Getting Started</t>
  </si>
  <si>
    <t>ITEM_DETECT</t>
  </si>
  <si>
    <t>Req</t>
  </si>
  <si>
    <t>1 Crafting Table</t>
  </si>
  <si>
    <t>Item Rewards</t>
  </si>
  <si>
    <t>EXP</t>
  </si>
  <si>
    <t>The Crux</t>
  </si>
  <si>
    <t>KILL_MOB</t>
  </si>
  <si>
    <t>3 Zombies</t>
  </si>
  <si>
    <t>10 Common Ore</t>
  </si>
  <si>
    <t>5 Apples, Newbie Gear Bag, 3 Common Ore</t>
  </si>
  <si>
    <t>Getting Stronger</t>
  </si>
  <si>
    <t>The Bumblezone</t>
  </si>
  <si>
    <t>TRAVEL_TO</t>
  </si>
  <si>
    <t>bumblezone</t>
  </si>
  <si>
    <t>Ores</t>
  </si>
  <si>
    <t>20 Common Ore</t>
  </si>
  <si>
    <t>5 Common Ore</t>
  </si>
  <si>
    <t>All Your Bases</t>
  </si>
  <si>
    <t>1 Builder Tool</t>
  </si>
  <si>
    <t>2 Uncommon Ore</t>
  </si>
  <si>
    <t>Currency Items</t>
  </si>
  <si>
    <t>1 Orb of Trans</t>
  </si>
  <si>
    <t>1 Orb of Trans 1 Triangle Orb</t>
  </si>
  <si>
    <t>My Tent</t>
  </si>
  <si>
    <t>1 Supply Camp</t>
  </si>
  <si>
    <t>Broken Swords</t>
  </si>
  <si>
    <t>NONE</t>
  </si>
  <si>
    <t>1 Repair Station</t>
  </si>
  <si>
    <t>1 Common Cap.</t>
  </si>
  <si>
    <t>Work Work</t>
  </si>
  <si>
    <t>1 Block Hut Builder</t>
  </si>
  <si>
    <t>16 ID Tome</t>
  </si>
  <si>
    <t>Upgrading Your Gear</t>
  </si>
  <si>
    <t>1 Modify Station</t>
  </si>
  <si>
    <t>8 ID Tome</t>
  </si>
  <si>
    <t>TOO. MUCH. LOOT.</t>
  </si>
  <si>
    <t>1 Salvage Station</t>
  </si>
  <si>
    <t>3 Diamonds</t>
  </si>
  <si>
    <t>Still Too Much…</t>
  </si>
  <si>
    <t>1 Currency Bag 1 Loot Bag</t>
  </si>
  <si>
    <t>3 Rare Ores</t>
  </si>
  <si>
    <t>Bzzzy Beez</t>
  </si>
  <si>
    <t>ITEM_DELIVER</t>
  </si>
  <si>
    <t>5 Honey Bottles, 10 Honey Crystal Shards</t>
  </si>
  <si>
    <t>Stop The Buzz</t>
  </si>
  <si>
    <t>10 Bees</t>
  </si>
  <si>
    <t>3 Honey Bottle</t>
  </si>
  <si>
    <t>Stop The Buzz 2</t>
  </si>
  <si>
    <t>Assortment of Bees</t>
  </si>
  <si>
    <t>10 Honey Bread 3 Rare Ore</t>
  </si>
  <si>
    <t>Feeling Sweet</t>
  </si>
  <si>
    <t>3 Sugar Water Bottle</t>
  </si>
  <si>
    <t>Bittersweet</t>
  </si>
  <si>
    <t>The Nether Regions</t>
  </si>
  <si>
    <t>Nether</t>
  </si>
  <si>
    <t>Stay Safe</t>
  </si>
  <si>
    <t>10 Pigmen</t>
  </si>
  <si>
    <t>4 TPs</t>
  </si>
  <si>
    <t>1 Map Station</t>
  </si>
  <si>
    <t>3 Orb of Everchanging suffix, 3 prefix</t>
  </si>
  <si>
    <t>Quartz</t>
  </si>
  <si>
    <t>Glowing Skin</t>
  </si>
  <si>
    <t>10 Uncommon Ore</t>
  </si>
  <si>
    <t>20 Uncommon Ore</t>
  </si>
  <si>
    <t>10 Rare Ore</t>
  </si>
  <si>
    <t>Aquaculture</t>
  </si>
  <si>
    <t>1 Fishing Rod</t>
  </si>
  <si>
    <t>3 Worm</t>
  </si>
  <si>
    <t>Hooker</t>
  </si>
  <si>
    <t>1 Iron Hook</t>
  </si>
  <si>
    <t>Rodular Upgrade</t>
  </si>
  <si>
    <t>1 Iron Rod</t>
  </si>
  <si>
    <t>1 Bobber</t>
  </si>
  <si>
    <t>So Long…</t>
  </si>
  <si>
    <t>1 Tackle Box</t>
  </si>
  <si>
    <t>1 Fishing Line</t>
  </si>
  <si>
    <t>For All The Fish</t>
  </si>
  <si>
    <t>9 Neptunium Bars</t>
  </si>
  <si>
    <t>1 Crystal of Ascension</t>
  </si>
  <si>
    <t>Warts</t>
  </si>
  <si>
    <t>50 Quartz</t>
  </si>
  <si>
    <t>30 Glowstone Blocks</t>
  </si>
  <si>
    <t>50 Nether Wart</t>
  </si>
  <si>
    <t>What The Blaze?</t>
  </si>
  <si>
    <t>8 IDs</t>
  </si>
  <si>
    <t>30 Blazes</t>
  </si>
  <si>
    <t>5 Ghast Tears</t>
  </si>
  <si>
    <t>2 Epic Ore</t>
  </si>
  <si>
    <t>Withering Away</t>
  </si>
  <si>
    <t>Black Death</t>
  </si>
  <si>
    <t>3 Nether Star</t>
  </si>
  <si>
    <t>3 Epic Small Currency Lootbox</t>
  </si>
  <si>
    <t>The End</t>
  </si>
  <si>
    <t>1 Eye of Ender</t>
  </si>
  <si>
    <t>1 Ender Dragon</t>
  </si>
  <si>
    <t>End Of An Era</t>
  </si>
  <si>
    <t>2 Shulker Shell</t>
  </si>
  <si>
    <t>Time To Sleep</t>
  </si>
  <si>
    <t>Back To The Nether</t>
  </si>
  <si>
    <t>1 Hope Mushroom 1 Despair Mushroom</t>
  </si>
  <si>
    <t>1 Red_Bed</t>
  </si>
  <si>
    <t>1 Strange Bed</t>
  </si>
  <si>
    <t>Blissful Awakening</t>
  </si>
  <si>
    <t>3 Wither Skele Skulls</t>
  </si>
  <si>
    <t>1 Wither</t>
  </si>
  <si>
    <t>23,32</t>
  </si>
  <si>
    <t>Who Cut Cheese?</t>
  </si>
  <si>
    <t>Light In The Shadows</t>
  </si>
  <si>
    <t>1 epic big Currency</t>
  </si>
  <si>
    <t>The Ender Dragon</t>
  </si>
  <si>
    <t>End Remnants</t>
  </si>
  <si>
    <t>10 Epic Ores</t>
  </si>
  <si>
    <t>Good Dream</t>
  </si>
  <si>
    <t>Nightmare</t>
  </si>
  <si>
    <t>Negatite_gem</t>
  </si>
  <si>
    <t>Positite_gem</t>
  </si>
  <si>
    <t>Point The Way</t>
  </si>
  <si>
    <t>1 waystones:warp_stone</t>
  </si>
  <si>
    <t>1 Ender Pearl</t>
  </si>
  <si>
    <t>3 Ender Pearl</t>
  </si>
  <si>
    <t>3 warp scrolls</t>
  </si>
  <si>
    <t>1 bound scroll, 5 return scroll</t>
  </si>
  <si>
    <t>Show Me The Way</t>
  </si>
  <si>
    <t>Direct Me The Whey</t>
  </si>
  <si>
    <t>80 - 680000</t>
  </si>
  <si>
    <t>13300 - 92600</t>
  </si>
  <si>
    <t>92600 - 466500</t>
  </si>
  <si>
    <t>466500 - 689200</t>
  </si>
  <si>
    <t>2200000 - 4300000</t>
  </si>
  <si>
    <t>Hit Them Where It Stings</t>
  </si>
  <si>
    <t>50 Honey Brood Blocks</t>
  </si>
  <si>
    <t>1 small epic currency lootbox</t>
  </si>
  <si>
    <t>Slimey Means</t>
  </si>
  <si>
    <t>15 Honey Slimes</t>
  </si>
  <si>
    <t>1 epic small gear</t>
  </si>
  <si>
    <t>1 asmodeus, 1 rahovart</t>
  </si>
  <si>
    <t>Finding The Source</t>
  </si>
  <si>
    <t>Lords Of The Underworld</t>
  </si>
  <si>
    <t>50 trite</t>
  </si>
  <si>
    <t>15 belph</t>
  </si>
  <si>
    <t>15 Salamander</t>
  </si>
  <si>
    <t>20 pinky</t>
  </si>
  <si>
    <t>30 afrit</t>
  </si>
  <si>
    <t>1 epic small currency</t>
  </si>
  <si>
    <t>1 epic medium currency</t>
  </si>
  <si>
    <t>10 behemoth</t>
  </si>
  <si>
    <t>48,49,50,51,52,53,54</t>
  </si>
  <si>
    <t>1 legendary medium gear</t>
  </si>
  <si>
    <t>Squashing Bugs</t>
  </si>
  <si>
    <t>30 Trite</t>
  </si>
  <si>
    <t>15 Geist</t>
  </si>
  <si>
    <t>2 epic medium currency</t>
  </si>
  <si>
    <t>3 epic medium currency</t>
  </si>
  <si>
    <t>1 Legendary medium Currency</t>
  </si>
  <si>
    <t>1 epic medium gear</t>
  </si>
  <si>
    <t>10 Enderman</t>
  </si>
  <si>
    <t>On The Hunt</t>
  </si>
  <si>
    <t>What Are These Anyway?</t>
  </si>
  <si>
    <t>5 Pinky</t>
  </si>
  <si>
    <t>3 Astaroth</t>
  </si>
  <si>
    <t>Firing That Lazer</t>
  </si>
  <si>
    <t>And The Brain</t>
  </si>
  <si>
    <t>689200 - 2800000</t>
  </si>
  <si>
    <t>In A Daze</t>
  </si>
  <si>
    <t>10 Unicorns</t>
  </si>
  <si>
    <t>64 Dream Plank, 64 White Plank, 32 Dream Dirt</t>
  </si>
  <si>
    <t>Make Your Bed</t>
  </si>
  <si>
    <t>1 Luxurious Bed</t>
  </si>
  <si>
    <t>32 Rainbow Seed</t>
  </si>
  <si>
    <t>32 Lollipop (from bushes</t>
  </si>
  <si>
    <t>Candyland</t>
  </si>
  <si>
    <t>Unicorns…</t>
  </si>
  <si>
    <t>… And Rainbows!</t>
  </si>
  <si>
    <t>Staying Positive</t>
  </si>
  <si>
    <t>Sweet Tooth</t>
  </si>
  <si>
    <t>Seeds To Happiness</t>
  </si>
  <si>
    <t>1 epic small gear, 1 epic small currency</t>
  </si>
  <si>
    <t>1 legendary small gear, 1 legendary small currency</t>
  </si>
  <si>
    <t>Make Your Bed II</t>
  </si>
  <si>
    <t>1 Wretched Bed</t>
  </si>
  <si>
    <t>In A Haze</t>
  </si>
  <si>
    <t xml:space="preserve">32 Blood Planks, 32 Dead Planks, </t>
  </si>
  <si>
    <t>Zits Are Evil</t>
  </si>
  <si>
    <t>Negative Karma</t>
  </si>
  <si>
    <t>32 Candy Ore</t>
  </si>
  <si>
    <t>32 Rainbow Ore</t>
  </si>
  <si>
    <t>16 Positite Ore</t>
  </si>
  <si>
    <t>16 Negatite Ore</t>
  </si>
  <si>
    <t>32 Zitrite Ore</t>
  </si>
  <si>
    <t>32 Necrum Ore</t>
  </si>
  <si>
    <t>64 Rainbow Berries</t>
  </si>
  <si>
    <t>Source Of Negativity</t>
  </si>
  <si>
    <t>1 epic big gear, 1 epic big currency</t>
  </si>
  <si>
    <t>15 Lobber</t>
  </si>
  <si>
    <t>3 Spectre</t>
  </si>
  <si>
    <t>1 epic large currency</t>
  </si>
  <si>
    <t>66,74,76</t>
  </si>
  <si>
    <t>10 Reapers</t>
  </si>
  <si>
    <t>Where Are The Minutemen?!</t>
  </si>
  <si>
    <t>1 chief barbarian 10 barbarian</t>
  </si>
  <si>
    <t>1 epic medium currency bag</t>
  </si>
  <si>
    <t>Eternal Darkness</t>
  </si>
  <si>
    <t>The Midnight</t>
  </si>
  <si>
    <t>1 malignant red plant block</t>
  </si>
  <si>
    <t>Sleep Paralysis</t>
  </si>
  <si>
    <t>3 epic ore</t>
  </si>
  <si>
    <t>Burning Hides</t>
  </si>
  <si>
    <t>Firebolt!</t>
  </si>
  <si>
    <t>Heebie Jeebies</t>
  </si>
  <si>
    <t>And The Brain II</t>
  </si>
  <si>
    <t>Squashing Bugs II</t>
  </si>
  <si>
    <t>15 astaroth</t>
  </si>
  <si>
    <t>Exploring Fiery Depths</t>
  </si>
  <si>
    <t>The Full Arch</t>
  </si>
  <si>
    <t>The Source Of The Undead</t>
  </si>
  <si>
    <t>Dream Eaters</t>
  </si>
  <si>
    <t>Unpleasantries</t>
  </si>
  <si>
    <t>Optimization Algorithms</t>
  </si>
  <si>
    <t>ITEM_CRAFT</t>
  </si>
  <si>
    <t>1 rare capacitor</t>
  </si>
  <si>
    <t>3 rare ores, 1 small currency epic</t>
  </si>
  <si>
    <t>The Master Bag</t>
  </si>
  <si>
    <t>1 master bag</t>
  </si>
  <si>
    <t>1 large currency legendary</t>
  </si>
  <si>
    <t>Beastiary II</t>
  </si>
  <si>
    <t>Beastiary I</t>
  </si>
  <si>
    <t>Beastiary III</t>
  </si>
  <si>
    <t>Beastiary IV</t>
  </si>
  <si>
    <t>Beastiary V</t>
  </si>
  <si>
    <t>Beastiary VI</t>
  </si>
  <si>
    <t>1 large currency epic</t>
  </si>
  <si>
    <t>A Recipe For Disaster</t>
  </si>
  <si>
    <t>Upgrading Your Kitchen</t>
  </si>
  <si>
    <t>What's The Date?</t>
  </si>
  <si>
    <t>1 Calendar</t>
  </si>
  <si>
    <t>1 Oven</t>
  </si>
  <si>
    <t>1 Cheese</t>
  </si>
  <si>
    <t>Milkin' It</t>
  </si>
  <si>
    <t>Gouda Job!</t>
  </si>
  <si>
    <t>1 Bucket of Milk</t>
  </si>
  <si>
    <t>6 Zombies, 2 Skeletons, 1 Creepers</t>
  </si>
  <si>
    <t>I Can't Carry Anymore</t>
  </si>
  <si>
    <t>1 small backpack</t>
  </si>
  <si>
    <t>Food Storage</t>
  </si>
  <si>
    <t>Your Engineering Degree</t>
  </si>
  <si>
    <t>1 cooking for blockheads 1</t>
  </si>
  <si>
    <t>The Possibilities!</t>
  </si>
  <si>
    <t>1 no filter ed recipe book</t>
  </si>
  <si>
    <t>Back To The Chopping Board</t>
  </si>
  <si>
    <t>1 Cooking Table</t>
  </si>
  <si>
    <t>1 Kitchen Cabinet</t>
  </si>
  <si>
    <t>1 engineering manual</t>
  </si>
  <si>
    <t>4 sweet potato seed, 4 pea seed, 1 small currency epic</t>
  </si>
  <si>
    <t>5 bottles, 1 small currency epic</t>
  </si>
  <si>
    <t>8 honeydew seed, 1 small currency epic</t>
  </si>
  <si>
    <t>3 iron block, 1 small currency epic</t>
  </si>
  <si>
    <t>3 Cheese, 1 small currency epic</t>
  </si>
  <si>
    <t>1 Spice Rack, 1 small currency epic</t>
  </si>
  <si>
    <t>1 iron block, 1 small currency epic</t>
  </si>
  <si>
    <t>Stick To The Basics</t>
  </si>
  <si>
    <t>Tenebrum</t>
  </si>
  <si>
    <t>Pitch Black</t>
  </si>
  <si>
    <t>Midnight Rifts</t>
  </si>
  <si>
    <t>Rift Seeker</t>
  </si>
  <si>
    <t>Richard Rider</t>
  </si>
  <si>
    <t>This Ain't The Bumblezone!</t>
  </si>
  <si>
    <t>From The Shadows</t>
  </si>
  <si>
    <t>64 Shroom Clumps</t>
  </si>
  <si>
    <t>64 Dark Sticks</t>
  </si>
  <si>
    <t>32 Tenebrum Ingots</t>
  </si>
  <si>
    <t>32 Nagrilite Ingots</t>
  </si>
  <si>
    <t>Obsidian?</t>
  </si>
  <si>
    <t>64 Nightstone</t>
  </si>
  <si>
    <t>48 Ebonite</t>
  </si>
  <si>
    <t>20 rifter</t>
  </si>
  <si>
    <t>20 nova</t>
  </si>
  <si>
    <t>20 stinger</t>
  </si>
  <si>
    <t>20 skulk</t>
  </si>
  <si>
    <t>End Game</t>
  </si>
  <si>
    <t>97,98,99,100, 105</t>
  </si>
  <si>
    <t>/slash give map @p 80 random 4 5 5</t>
  </si>
  <si>
    <t>1 small gear legendary</t>
  </si>
  <si>
    <t>3 Legendary Ore</t>
  </si>
  <si>
    <t>REMOVE I'm The Map</t>
  </si>
  <si>
    <t>Mapping Device</t>
  </si>
  <si>
    <t>1 Mapping Device</t>
  </si>
  <si>
    <t>/slash give map @p 80 random 0 0 3</t>
  </si>
  <si>
    <t>1 Diamond</t>
  </si>
  <si>
    <t>1 Legendary Big Currency, 1 of each reset pot, 3 dragon scale</t>
  </si>
  <si>
    <t>3 Zoatar</t>
  </si>
  <si>
    <t>3 Cockatrice</t>
  </si>
  <si>
    <t>3 Ignibus</t>
  </si>
  <si>
    <t>3 Remobra</t>
  </si>
  <si>
    <t>3 Uvaraptor</t>
  </si>
  <si>
    <t>3 Morock</t>
  </si>
  <si>
    <t>1 cheeseburger, 1 small currency epic</t>
  </si>
  <si>
    <t>1 fruit basket, 1 small currency epic</t>
  </si>
  <si>
    <t>CRAFTING_DETECT</t>
  </si>
  <si>
    <t>1 diamonds</t>
  </si>
  <si>
    <t>Bad Kind Of Shroom</t>
  </si>
  <si>
    <t>The Grand Hempening</t>
  </si>
  <si>
    <t>1 Hemp Seed</t>
  </si>
  <si>
    <t>1 Steel Plate</t>
  </si>
  <si>
    <t>Crafting Equipment</t>
  </si>
  <si>
    <t>Full Iron Armor</t>
  </si>
  <si>
    <t>Shield Hero</t>
  </si>
  <si>
    <t>Shield</t>
  </si>
  <si>
    <t>25 uncommon ore</t>
  </si>
  <si>
    <t>Sweet Retribution</t>
  </si>
  <si>
    <t>Honey Shield</t>
  </si>
  <si>
    <t>Assortment of Honeycombs (no quartz)</t>
  </si>
  <si>
    <t>1 Iron Sword 1 crossbow</t>
  </si>
  <si>
    <t>15 uncommon ore</t>
  </si>
  <si>
    <t>10 Common Ore, roughmobs equipment</t>
  </si>
  <si>
    <t>5 Gold Ingots, roughmobs ai enchntments</t>
  </si>
  <si>
    <t>roughmobs bosses</t>
  </si>
  <si>
    <t>1 waystone</t>
  </si>
  <si>
    <t>cavern:cavern</t>
  </si>
  <si>
    <t>1 Diamond Pickaxe</t>
  </si>
  <si>
    <t>Mining World</t>
  </si>
  <si>
    <t>Mining World II</t>
  </si>
  <si>
    <t>cavern:huge:cavern</t>
  </si>
  <si>
    <t>1 Iron Pickaxe</t>
  </si>
  <si>
    <t>Storage Solutions</t>
  </si>
  <si>
    <t>storagedrawers:oak_full_drawers_1</t>
  </si>
  <si>
    <t>storagedrawers:oak_half_drawers_1</t>
  </si>
  <si>
    <t>Shared Experience</t>
  </si>
  <si>
    <t>globalxp:xp_block</t>
  </si>
  <si>
    <t>10 experience bottles</t>
  </si>
  <si>
    <t>Sleeping On The Job</t>
  </si>
  <si>
    <t>sleeping bag</t>
  </si>
  <si>
    <t>3 rare ore</t>
  </si>
  <si>
    <t>solcarrot:food_book</t>
  </si>
  <si>
    <t>simplefarming:banana_bread</t>
  </si>
  <si>
    <t>Spice of Life: Carrot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</si>
</sst>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8" borderId="0" xfId="0" applyFill="1" applyBorder="1"/>
    <xf numFmtId="0" fontId="0" fillId="0" borderId="1" xfId="0" applyBorder="1"/>
    <xf numFmtId="0" fontId="0" fillId="0" borderId="0" xfId="0" applyFill="1" applyBorder="1"/>
    <xf numFmtId="0" fontId="3" fillId="0" borderId="0" xfId="0" applyFont="1" applyBorder="1"/>
    <xf numFmtId="0" fontId="3" fillId="8" borderId="0" xfId="0" applyFont="1" applyFill="1" applyBorder="1"/>
    <xf numFmtId="0" fontId="0" fillId="5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9" borderId="1" xfId="0" applyFill="1" applyBorder="1"/>
    <xf numFmtId="0" fontId="0" fillId="8" borderId="1" xfId="0" applyFill="1" applyBorder="1"/>
    <xf numFmtId="0" fontId="3" fillId="0" borderId="0" xfId="0" applyFont="1" applyFill="1" applyBorder="1"/>
    <xf numFmtId="0" fontId="0" fillId="10" borderId="0" xfId="0" applyFill="1" applyBorder="1"/>
    <xf numFmtId="0" fontId="0" fillId="0" borderId="1" xfId="0" applyFill="1" applyBorder="1"/>
    <xf numFmtId="0" fontId="1" fillId="0" borderId="0" xfId="0" applyFont="1" applyBorder="1"/>
    <xf numFmtId="0" fontId="3" fillId="0" borderId="0" xfId="0" applyFont="1"/>
    <xf numFmtId="0" fontId="3" fillId="5" borderId="0" xfId="0" applyFont="1" applyFill="1" applyBorder="1"/>
    <xf numFmtId="0" fontId="3" fillId="0" borderId="1" xfId="0" applyFont="1" applyFill="1" applyBorder="1"/>
    <xf numFmtId="0" fontId="4" fillId="0" borderId="0" xfId="0" applyFont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1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Overworld!$H$2:$H$29</c:f>
              <c:numCache>
                <c:formatCode>General</c:formatCode>
                <c:ptCount val="2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150</c:v>
                </c:pt>
                <c:pt idx="6">
                  <c:v>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200</c:v>
                </c:pt>
                <c:pt idx="11">
                  <c:v>0</c:v>
                </c:pt>
                <c:pt idx="12">
                  <c:v>50</c:v>
                </c:pt>
                <c:pt idx="13">
                  <c:v>100</c:v>
                </c:pt>
                <c:pt idx="14">
                  <c:v>50</c:v>
                </c:pt>
                <c:pt idx="15">
                  <c:v>200</c:v>
                </c:pt>
                <c:pt idx="16">
                  <c:v>0</c:v>
                </c:pt>
                <c:pt idx="17">
                  <c:v>50</c:v>
                </c:pt>
                <c:pt idx="18">
                  <c:v>100</c:v>
                </c:pt>
                <c:pt idx="19">
                  <c:v>150</c:v>
                </c:pt>
                <c:pt idx="20">
                  <c:v>200</c:v>
                </c:pt>
                <c:pt idx="21">
                  <c:v>250</c:v>
                </c:pt>
                <c:pt idx="22">
                  <c:v>250</c:v>
                </c:pt>
                <c:pt idx="23">
                  <c:v>100</c:v>
                </c:pt>
                <c:pt idx="24">
                  <c:v>250</c:v>
                </c:pt>
                <c:pt idx="25">
                  <c:v>300</c:v>
                </c:pt>
                <c:pt idx="26">
                  <c:v>150</c:v>
                </c:pt>
                <c:pt idx="27">
                  <c:v>200</c:v>
                </c:pt>
              </c:numCache>
            </c:numRef>
          </c:xVal>
          <c:yVal>
            <c:numRef>
              <c:f>Overworld!$I$2:$I$29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</c:v>
                </c:pt>
                <c:pt idx="4">
                  <c:v>50</c:v>
                </c:pt>
                <c:pt idx="5">
                  <c:v>0</c:v>
                </c:pt>
                <c:pt idx="6">
                  <c:v>100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100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150</c:v>
                </c:pt>
                <c:pt idx="15">
                  <c:v>150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0</c:v>
                </c:pt>
                <c:pt idx="23">
                  <c:v>100</c:v>
                </c:pt>
                <c:pt idx="24">
                  <c:v>50</c:v>
                </c:pt>
                <c:pt idx="25">
                  <c:v>0</c:v>
                </c:pt>
                <c:pt idx="26">
                  <c:v>200</c:v>
                </c:pt>
                <c:pt idx="27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C-42B5-B4C8-DA2D37D6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Bumblezone!$H$2:$H$25</c:f>
              <c:numCache>
                <c:formatCode>General</c:formatCode>
                <c:ptCount val="2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</c:numCache>
            </c:numRef>
          </c:xVal>
          <c:yVal>
            <c:numRef>
              <c:f>Bumblezone!$I$2:$I$25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8C-49EE-9861-423702006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Nether!$H$2:$H$32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250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150</c:v>
                </c:pt>
              </c:numCache>
            </c:numRef>
          </c:xVal>
          <c:yVal>
            <c:numRef>
              <c:f>Nether!$I$2:$I$32</c:f>
              <c:numCache>
                <c:formatCode>General</c:formatCode>
                <c:ptCount val="3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9-4ADC-8808-BB6C71BB2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'The End'!$H$2:$H$31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150</c:v>
                </c:pt>
                <c:pt idx="10">
                  <c:v>50</c:v>
                </c:pt>
                <c:pt idx="11">
                  <c:v>0</c:v>
                </c:pt>
              </c:numCache>
            </c:numRef>
          </c:xVal>
          <c:yVal>
            <c:numRef>
              <c:f>'The End'!$I$2:$I$31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E-4D4B-A713-93DC30C97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'Good Night''s Sleep'!$H$2:$H$31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100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150</c:v>
                </c:pt>
                <c:pt idx="17">
                  <c:v>150</c:v>
                </c:pt>
                <c:pt idx="18">
                  <c:v>200</c:v>
                </c:pt>
              </c:numCache>
            </c:numRef>
          </c:xVal>
          <c:yVal>
            <c:numRef>
              <c:f>'Good Night''s Sleep'!$I$2:$I$31</c:f>
              <c:numCache>
                <c:formatCode>General</c:formatCode>
                <c:ptCount val="30"/>
                <c:pt idx="0">
                  <c:v>0</c:v>
                </c:pt>
                <c:pt idx="1">
                  <c:v>200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200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200</c:v>
                </c:pt>
                <c:pt idx="17">
                  <c:v>150</c:v>
                </c:pt>
                <c:pt idx="1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7-4ABE-A1C6-5C14469AB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Midnight!$H$2:$H$31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150</c:v>
                </c:pt>
                <c:pt idx="12">
                  <c:v>200</c:v>
                </c:pt>
              </c:numCache>
            </c:numRef>
          </c:xVal>
          <c:yVal>
            <c:numRef>
              <c:f>Midnight!$I$2:$I$31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5-44DF-867E-97C348F4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'Work From Home'!$H$2:$H$31</c:f>
              <c:numCache>
                <c:formatCode>General</c:formatCode>
                <c:ptCount val="30"/>
                <c:pt idx="0">
                  <c:v>50</c:v>
                </c:pt>
                <c:pt idx="1">
                  <c:v>0</c:v>
                </c:pt>
                <c:pt idx="2">
                  <c:v>100</c:v>
                </c:pt>
                <c:pt idx="3">
                  <c:v>150</c:v>
                </c:pt>
                <c:pt idx="4">
                  <c:v>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0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150</c:v>
                </c:pt>
                <c:pt idx="16">
                  <c:v>300</c:v>
                </c:pt>
                <c:pt idx="17">
                  <c:v>0</c:v>
                </c:pt>
                <c:pt idx="18">
                  <c:v>50</c:v>
                </c:pt>
                <c:pt idx="19">
                  <c:v>100</c:v>
                </c:pt>
              </c:numCache>
            </c:numRef>
          </c:xVal>
          <c:yVal>
            <c:numRef>
              <c:f>'Work From Home'!$I$2:$I$31</c:f>
              <c:numCache>
                <c:formatCode>General</c:formatCode>
                <c:ptCount val="3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50</c:v>
                </c:pt>
                <c:pt idx="16">
                  <c:v>0</c:v>
                </c:pt>
                <c:pt idx="17">
                  <c:v>200</c:v>
                </c:pt>
                <c:pt idx="18">
                  <c:v>200</c:v>
                </c:pt>
                <c:pt idx="1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B6-4548-A94C-7FCB61AB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281251-2A9C-4FA6-96CB-768D6A798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9525</xdr:rowOff>
    </xdr:from>
    <xdr:to>
      <xdr:col>17</xdr:col>
      <xdr:colOff>314325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95308-CCB4-41B9-A8A2-5FCA2467E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E4EA4-9AE2-4CE6-8BE9-6C750AA34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F06B5-2D3E-4238-8F34-65931B606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CFBEC-8ADD-4181-B92E-D2502101E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CE662-DA5B-40D6-9C5C-4209142C8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05596-157D-4569-BDF6-B502DFB52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BC12-FE58-444B-8007-EB5847DADCA0}">
  <sheetPr>
    <tabColor theme="9" tint="0.79998168889431442"/>
  </sheetPr>
  <dimension ref="A1:K29"/>
  <sheetViews>
    <sheetView tabSelected="1" workbookViewId="0">
      <selection activeCell="F14" sqref="F14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6</v>
      </c>
      <c r="B2" s="2">
        <v>0</v>
      </c>
      <c r="C2" s="2" t="s">
        <v>33</v>
      </c>
      <c r="D2" s="2" t="s">
        <v>7</v>
      </c>
      <c r="E2" s="2" t="s">
        <v>9</v>
      </c>
      <c r="F2" s="2" t="s">
        <v>16</v>
      </c>
      <c r="G2" s="2">
        <v>250</v>
      </c>
      <c r="H2" s="2">
        <v>0</v>
      </c>
      <c r="I2" s="2">
        <v>0</v>
      </c>
    </row>
    <row r="3" spans="1:9" x14ac:dyDescent="0.25">
      <c r="A3" s="2" t="s">
        <v>12</v>
      </c>
      <c r="B3" s="2">
        <v>1</v>
      </c>
      <c r="C3" s="2">
        <v>0</v>
      </c>
      <c r="D3" s="2" t="s">
        <v>13</v>
      </c>
      <c r="E3" s="2" t="s">
        <v>14</v>
      </c>
      <c r="F3" s="2" t="s">
        <v>15</v>
      </c>
      <c r="G3" s="2">
        <v>500</v>
      </c>
      <c r="H3" s="2">
        <v>50</v>
      </c>
      <c r="I3" s="2">
        <v>0</v>
      </c>
    </row>
    <row r="4" spans="1:9" x14ac:dyDescent="0.25">
      <c r="A4" s="2" t="s">
        <v>17</v>
      </c>
      <c r="B4" s="2">
        <v>2</v>
      </c>
      <c r="C4" s="2">
        <v>1</v>
      </c>
      <c r="D4" s="2" t="s">
        <v>13</v>
      </c>
      <c r="E4" s="2" t="s">
        <v>247</v>
      </c>
      <c r="F4" s="2" t="s">
        <v>41</v>
      </c>
      <c r="G4" s="2">
        <v>750</v>
      </c>
      <c r="H4" s="2">
        <v>100</v>
      </c>
      <c r="I4" s="2">
        <v>0</v>
      </c>
    </row>
    <row r="5" spans="1:9" x14ac:dyDescent="0.25">
      <c r="A5" s="3" t="s">
        <v>18</v>
      </c>
      <c r="B5" s="3">
        <v>3</v>
      </c>
      <c r="C5" s="3">
        <v>2</v>
      </c>
      <c r="D5" s="3" t="s">
        <v>19</v>
      </c>
      <c r="E5" s="3" t="s">
        <v>20</v>
      </c>
      <c r="F5" s="3" t="s">
        <v>320</v>
      </c>
      <c r="G5" s="3">
        <v>1000</v>
      </c>
      <c r="H5" s="3">
        <v>100</v>
      </c>
      <c r="I5" s="3">
        <v>50</v>
      </c>
    </row>
    <row r="6" spans="1:9" x14ac:dyDescent="0.25">
      <c r="A6" s="2" t="s">
        <v>21</v>
      </c>
      <c r="B6" s="2">
        <v>4</v>
      </c>
      <c r="C6" s="2">
        <v>1</v>
      </c>
      <c r="D6" s="2" t="s">
        <v>7</v>
      </c>
      <c r="E6" s="2" t="s">
        <v>23</v>
      </c>
      <c r="F6" s="2" t="s">
        <v>22</v>
      </c>
      <c r="G6" s="2">
        <v>500</v>
      </c>
      <c r="H6" s="2">
        <v>50</v>
      </c>
      <c r="I6" s="2">
        <v>50</v>
      </c>
    </row>
    <row r="7" spans="1:9" x14ac:dyDescent="0.25">
      <c r="A7" s="2" t="s">
        <v>27</v>
      </c>
      <c r="B7" s="2">
        <v>5</v>
      </c>
      <c r="C7" s="2">
        <v>2</v>
      </c>
      <c r="D7" s="2" t="s">
        <v>7</v>
      </c>
      <c r="E7" s="2" t="s">
        <v>28</v>
      </c>
      <c r="F7" s="2" t="s">
        <v>29</v>
      </c>
      <c r="G7" s="2">
        <v>1000</v>
      </c>
      <c r="H7" s="2">
        <v>150</v>
      </c>
      <c r="I7" s="2">
        <v>0</v>
      </c>
    </row>
    <row r="8" spans="1:9" x14ac:dyDescent="0.25">
      <c r="A8" s="2" t="s">
        <v>32</v>
      </c>
      <c r="B8" s="2">
        <v>6</v>
      </c>
      <c r="C8" s="2">
        <v>4</v>
      </c>
      <c r="D8" s="2" t="s">
        <v>7</v>
      </c>
      <c r="E8" s="2" t="s">
        <v>34</v>
      </c>
      <c r="F8" s="2" t="s">
        <v>35</v>
      </c>
      <c r="G8" s="2">
        <v>2000</v>
      </c>
      <c r="H8" s="2">
        <v>50</v>
      </c>
      <c r="I8" s="2">
        <v>100</v>
      </c>
    </row>
    <row r="9" spans="1:9" x14ac:dyDescent="0.25">
      <c r="A9" s="2" t="s">
        <v>39</v>
      </c>
      <c r="B9" s="2">
        <v>7</v>
      </c>
      <c r="C9" s="2">
        <v>5</v>
      </c>
      <c r="D9" s="2" t="s">
        <v>7</v>
      </c>
      <c r="E9" s="2" t="s">
        <v>40</v>
      </c>
      <c r="F9" s="2" t="s">
        <v>41</v>
      </c>
      <c r="G9" s="2">
        <v>3000</v>
      </c>
      <c r="H9" s="2">
        <v>150</v>
      </c>
      <c r="I9" s="2">
        <v>50</v>
      </c>
    </row>
    <row r="10" spans="1:9" x14ac:dyDescent="0.25">
      <c r="A10" s="2" t="s">
        <v>42</v>
      </c>
      <c r="B10" s="2">
        <v>8</v>
      </c>
      <c r="C10" s="2">
        <v>7</v>
      </c>
      <c r="D10" s="2" t="s">
        <v>7</v>
      </c>
      <c r="E10" s="2" t="s">
        <v>43</v>
      </c>
      <c r="F10" s="2" t="s">
        <v>44</v>
      </c>
      <c r="G10" s="2">
        <v>5000</v>
      </c>
      <c r="H10" s="2">
        <v>150</v>
      </c>
      <c r="I10" s="2">
        <v>100</v>
      </c>
    </row>
    <row r="11" spans="1:9" x14ac:dyDescent="0.25">
      <c r="A11" s="2" t="s">
        <v>45</v>
      </c>
      <c r="B11" s="2">
        <v>9</v>
      </c>
      <c r="C11" s="2">
        <v>8</v>
      </c>
      <c r="D11" s="2" t="s">
        <v>7</v>
      </c>
      <c r="E11" s="2" t="s">
        <v>46</v>
      </c>
      <c r="F11" s="2" t="s">
        <v>47</v>
      </c>
      <c r="G11" s="2">
        <v>6000</v>
      </c>
      <c r="H11" s="2">
        <v>150</v>
      </c>
      <c r="I11" s="2">
        <v>150</v>
      </c>
    </row>
    <row r="12" spans="1:9" x14ac:dyDescent="0.25">
      <c r="A12" s="23" t="s">
        <v>290</v>
      </c>
      <c r="B12" s="23">
        <v>20</v>
      </c>
      <c r="C12" s="23">
        <v>8</v>
      </c>
      <c r="D12" s="23" t="s">
        <v>7</v>
      </c>
      <c r="E12" s="23" t="s">
        <v>65</v>
      </c>
      <c r="F12" s="23" t="s">
        <v>66</v>
      </c>
      <c r="G12" s="23">
        <v>8000</v>
      </c>
      <c r="H12" s="23">
        <v>200</v>
      </c>
      <c r="I12" s="23">
        <v>100</v>
      </c>
    </row>
    <row r="13" spans="1:9" x14ac:dyDescent="0.25">
      <c r="A13" s="6" t="s">
        <v>123</v>
      </c>
      <c r="B13" s="6">
        <v>42</v>
      </c>
      <c r="C13" s="6">
        <v>0</v>
      </c>
      <c r="D13" s="6" t="s">
        <v>7</v>
      </c>
      <c r="E13" s="6" t="s">
        <v>124</v>
      </c>
      <c r="F13" s="6" t="s">
        <v>125</v>
      </c>
      <c r="G13" s="6">
        <v>2000</v>
      </c>
      <c r="H13" s="6">
        <v>0</v>
      </c>
      <c r="I13" s="10">
        <v>200</v>
      </c>
    </row>
    <row r="14" spans="1:9" x14ac:dyDescent="0.25">
      <c r="A14" s="6" t="s">
        <v>129</v>
      </c>
      <c r="B14" s="6">
        <v>43</v>
      </c>
      <c r="C14" s="6">
        <v>42</v>
      </c>
      <c r="D14" s="6" t="s">
        <v>7</v>
      </c>
      <c r="E14" s="6" t="s">
        <v>323</v>
      </c>
      <c r="F14" s="6" t="s">
        <v>126</v>
      </c>
      <c r="G14" s="6">
        <v>4000</v>
      </c>
      <c r="H14" s="6">
        <v>50</v>
      </c>
      <c r="I14" s="10">
        <v>200</v>
      </c>
    </row>
    <row r="15" spans="1:9" x14ac:dyDescent="0.25">
      <c r="A15" s="6" t="s">
        <v>130</v>
      </c>
      <c r="B15" s="6">
        <v>44</v>
      </c>
      <c r="C15" s="6">
        <v>43</v>
      </c>
      <c r="D15" s="6" t="s">
        <v>7</v>
      </c>
      <c r="E15" s="6" t="s">
        <v>127</v>
      </c>
      <c r="F15" s="6" t="s">
        <v>128</v>
      </c>
      <c r="G15" s="6">
        <v>16000</v>
      </c>
      <c r="H15" s="6">
        <v>100</v>
      </c>
      <c r="I15" s="10">
        <v>200</v>
      </c>
    </row>
    <row r="16" spans="1:9" x14ac:dyDescent="0.25">
      <c r="A16" s="8" t="s">
        <v>224</v>
      </c>
      <c r="B16" s="8">
        <v>79</v>
      </c>
      <c r="C16" s="8">
        <v>6</v>
      </c>
      <c r="D16" s="8" t="s">
        <v>225</v>
      </c>
      <c r="E16" s="8" t="s">
        <v>226</v>
      </c>
      <c r="F16" s="8" t="s">
        <v>227</v>
      </c>
      <c r="G16" s="8">
        <v>4000</v>
      </c>
      <c r="H16" s="8">
        <v>50</v>
      </c>
      <c r="I16" s="16">
        <v>150</v>
      </c>
    </row>
    <row r="17" spans="1:11" x14ac:dyDescent="0.25">
      <c r="A17" s="8" t="s">
        <v>228</v>
      </c>
      <c r="B17" s="8">
        <v>80</v>
      </c>
      <c r="C17" s="8">
        <v>9</v>
      </c>
      <c r="D17" s="8" t="s">
        <v>7</v>
      </c>
      <c r="E17" s="8" t="s">
        <v>229</v>
      </c>
      <c r="F17" s="8" t="s">
        <v>230</v>
      </c>
      <c r="G17" s="8">
        <v>25000</v>
      </c>
      <c r="H17" s="8">
        <v>200</v>
      </c>
      <c r="I17" s="16">
        <v>150</v>
      </c>
      <c r="K17" t="s">
        <v>131</v>
      </c>
    </row>
    <row r="18" spans="1:11" x14ac:dyDescent="0.25">
      <c r="A18" s="8" t="s">
        <v>232</v>
      </c>
      <c r="B18" s="8">
        <v>81</v>
      </c>
      <c r="C18" s="8">
        <v>36</v>
      </c>
      <c r="D18" s="8" t="s">
        <v>13</v>
      </c>
      <c r="E18" s="8" t="s">
        <v>296</v>
      </c>
      <c r="F18" s="8" t="s">
        <v>237</v>
      </c>
      <c r="G18" s="8">
        <v>2000000</v>
      </c>
      <c r="H18" s="8">
        <v>0</v>
      </c>
      <c r="I18" s="16">
        <v>250</v>
      </c>
    </row>
    <row r="19" spans="1:11" x14ac:dyDescent="0.25">
      <c r="A19" s="8" t="s">
        <v>231</v>
      </c>
      <c r="B19" s="8">
        <v>82</v>
      </c>
      <c r="C19" s="8">
        <v>36</v>
      </c>
      <c r="D19" s="8" t="s">
        <v>13</v>
      </c>
      <c r="E19" s="8" t="s">
        <v>297</v>
      </c>
      <c r="F19" s="8" t="s">
        <v>237</v>
      </c>
      <c r="G19" s="8">
        <v>2000000</v>
      </c>
      <c r="H19" s="8">
        <v>50</v>
      </c>
      <c r="I19" s="16">
        <v>250</v>
      </c>
    </row>
    <row r="20" spans="1:11" x14ac:dyDescent="0.25">
      <c r="A20" s="8" t="s">
        <v>233</v>
      </c>
      <c r="B20" s="8">
        <v>83</v>
      </c>
      <c r="C20" s="8">
        <v>36</v>
      </c>
      <c r="D20" s="8" t="s">
        <v>13</v>
      </c>
      <c r="E20" s="8" t="s">
        <v>298</v>
      </c>
      <c r="F20" s="8" t="s">
        <v>237</v>
      </c>
      <c r="G20" s="8">
        <v>2000000</v>
      </c>
      <c r="H20" s="8">
        <v>100</v>
      </c>
      <c r="I20" s="16">
        <v>250</v>
      </c>
    </row>
    <row r="21" spans="1:11" x14ac:dyDescent="0.25">
      <c r="A21" s="8" t="s">
        <v>234</v>
      </c>
      <c r="B21" s="8">
        <v>84</v>
      </c>
      <c r="C21" s="8">
        <v>36</v>
      </c>
      <c r="D21" s="8" t="s">
        <v>13</v>
      </c>
      <c r="E21" s="8" t="s">
        <v>299</v>
      </c>
      <c r="F21" s="8" t="s">
        <v>237</v>
      </c>
      <c r="G21" s="8">
        <v>2000000</v>
      </c>
      <c r="H21" s="8">
        <v>150</v>
      </c>
      <c r="I21" s="16">
        <v>250</v>
      </c>
    </row>
    <row r="22" spans="1:11" x14ac:dyDescent="0.25">
      <c r="A22" s="8" t="s">
        <v>235</v>
      </c>
      <c r="B22" s="8">
        <v>85</v>
      </c>
      <c r="C22" s="8">
        <v>36</v>
      </c>
      <c r="D22" s="8" t="s">
        <v>13</v>
      </c>
      <c r="E22" s="8" t="s">
        <v>300</v>
      </c>
      <c r="F22" s="8" t="s">
        <v>237</v>
      </c>
      <c r="G22" s="8">
        <v>2000000</v>
      </c>
      <c r="H22" s="8">
        <v>200</v>
      </c>
      <c r="I22" s="16">
        <v>250</v>
      </c>
    </row>
    <row r="23" spans="1:11" x14ac:dyDescent="0.25">
      <c r="A23" s="8" t="s">
        <v>236</v>
      </c>
      <c r="B23" s="8">
        <v>86</v>
      </c>
      <c r="C23" s="8">
        <v>36</v>
      </c>
      <c r="D23" s="8" t="s">
        <v>13</v>
      </c>
      <c r="E23" s="8" t="s">
        <v>301</v>
      </c>
      <c r="F23" s="8" t="s">
        <v>237</v>
      </c>
      <c r="G23" s="8">
        <v>2000000</v>
      </c>
      <c r="H23" s="8">
        <v>250</v>
      </c>
      <c r="I23" s="16">
        <v>250</v>
      </c>
    </row>
    <row r="24" spans="1:11" x14ac:dyDescent="0.25">
      <c r="A24" s="8" t="s">
        <v>248</v>
      </c>
      <c r="B24" s="8">
        <v>95</v>
      </c>
      <c r="C24" s="8" t="s">
        <v>33</v>
      </c>
      <c r="D24" s="8" t="s">
        <v>7</v>
      </c>
      <c r="E24" s="2" t="s">
        <v>249</v>
      </c>
      <c r="F24" s="8" t="s">
        <v>305</v>
      </c>
      <c r="G24" s="8">
        <v>1000</v>
      </c>
      <c r="H24" s="8">
        <v>250</v>
      </c>
      <c r="I24" s="16">
        <v>0</v>
      </c>
    </row>
    <row r="25" spans="1:11" x14ac:dyDescent="0.25">
      <c r="A25" s="8" t="s">
        <v>310</v>
      </c>
      <c r="B25" s="8">
        <v>109</v>
      </c>
      <c r="C25" s="8">
        <v>6</v>
      </c>
      <c r="D25" s="8" t="s">
        <v>7</v>
      </c>
      <c r="E25" s="8" t="s">
        <v>311</v>
      </c>
      <c r="F25" s="8" t="s">
        <v>318</v>
      </c>
      <c r="G25" s="8">
        <v>3000</v>
      </c>
      <c r="H25" s="8">
        <v>100</v>
      </c>
      <c r="I25" s="16">
        <v>100</v>
      </c>
    </row>
    <row r="26" spans="1:11" x14ac:dyDescent="0.25">
      <c r="A26" s="8" t="s">
        <v>312</v>
      </c>
      <c r="B26" s="8">
        <v>110</v>
      </c>
      <c r="C26" s="8">
        <v>95</v>
      </c>
      <c r="D26" s="8" t="s">
        <v>225</v>
      </c>
      <c r="E26" s="8" t="s">
        <v>313</v>
      </c>
      <c r="F26" s="8" t="s">
        <v>319</v>
      </c>
      <c r="G26" s="8">
        <v>1500</v>
      </c>
      <c r="H26" s="8">
        <v>250</v>
      </c>
      <c r="I26" s="16">
        <v>50</v>
      </c>
    </row>
    <row r="27" spans="1:11" x14ac:dyDescent="0.25">
      <c r="A27" s="8" t="s">
        <v>330</v>
      </c>
      <c r="B27" s="8">
        <v>114</v>
      </c>
      <c r="C27" s="8">
        <v>95</v>
      </c>
      <c r="D27" s="8" t="s">
        <v>7</v>
      </c>
      <c r="E27" s="8" t="s">
        <v>331</v>
      </c>
      <c r="F27" s="8" t="s">
        <v>332</v>
      </c>
      <c r="G27" s="8">
        <v>1250</v>
      </c>
      <c r="H27" s="8">
        <v>300</v>
      </c>
      <c r="I27" s="16">
        <v>0</v>
      </c>
    </row>
    <row r="28" spans="1:11" x14ac:dyDescent="0.25">
      <c r="A28" s="8" t="s">
        <v>333</v>
      </c>
      <c r="B28" s="8">
        <v>115</v>
      </c>
      <c r="C28" s="8">
        <v>44</v>
      </c>
      <c r="D28" s="8" t="s">
        <v>7</v>
      </c>
      <c r="E28" s="8" t="s">
        <v>334</v>
      </c>
      <c r="F28" s="8" t="s">
        <v>335</v>
      </c>
      <c r="G28" s="8">
        <v>17000</v>
      </c>
      <c r="H28" s="8">
        <v>150</v>
      </c>
      <c r="I28" s="16">
        <v>200</v>
      </c>
    </row>
    <row r="29" spans="1:11" x14ac:dyDescent="0.25">
      <c r="A29" s="18" t="s">
        <v>336</v>
      </c>
      <c r="B29" s="18">
        <v>116</v>
      </c>
      <c r="C29" s="18">
        <v>115</v>
      </c>
      <c r="D29" s="18" t="s">
        <v>7</v>
      </c>
      <c r="E29" s="18" t="s">
        <v>337</v>
      </c>
      <c r="F29" s="18" t="s">
        <v>338</v>
      </c>
      <c r="G29" s="18">
        <v>10000</v>
      </c>
      <c r="H29" s="18">
        <v>200</v>
      </c>
      <c r="I29" s="22">
        <v>200</v>
      </c>
    </row>
  </sheetData>
  <sortState xmlns:xlrd2="http://schemas.microsoft.com/office/spreadsheetml/2017/richdata2" ref="A2:I23">
    <sortCondition ref="B2:B23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5324-C9DA-4EDD-9405-FE619AD58426}">
  <sheetPr>
    <tabColor theme="7" tint="0.79998168889431442"/>
  </sheetPr>
  <dimension ref="A1:K17"/>
  <sheetViews>
    <sheetView workbookViewId="0">
      <selection activeCell="E18" sqref="E18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48</v>
      </c>
      <c r="B2">
        <v>10</v>
      </c>
      <c r="C2">
        <v>3</v>
      </c>
      <c r="D2" t="s">
        <v>49</v>
      </c>
      <c r="E2" t="s">
        <v>50</v>
      </c>
      <c r="F2" t="s">
        <v>47</v>
      </c>
      <c r="G2" s="20">
        <f xml:space="preserve"> 1.5 *11000</f>
        <v>16500</v>
      </c>
      <c r="H2">
        <v>0</v>
      </c>
      <c r="I2">
        <v>0</v>
      </c>
    </row>
    <row r="3" spans="1:9" x14ac:dyDescent="0.25">
      <c r="A3" t="s">
        <v>51</v>
      </c>
      <c r="B3">
        <v>11</v>
      </c>
      <c r="C3">
        <v>10</v>
      </c>
      <c r="D3" t="s">
        <v>13</v>
      </c>
      <c r="E3" t="s">
        <v>52</v>
      </c>
      <c r="F3" t="s">
        <v>53</v>
      </c>
      <c r="G3" s="20">
        <f xml:space="preserve"> 1.5 *16000</f>
        <v>24000</v>
      </c>
      <c r="H3">
        <v>50</v>
      </c>
      <c r="I3">
        <v>0</v>
      </c>
    </row>
    <row r="4" spans="1:9" x14ac:dyDescent="0.25">
      <c r="A4" t="s">
        <v>54</v>
      </c>
      <c r="B4">
        <v>12</v>
      </c>
      <c r="C4">
        <v>11</v>
      </c>
      <c r="D4" t="s">
        <v>13</v>
      </c>
      <c r="E4" t="s">
        <v>55</v>
      </c>
      <c r="F4" t="s">
        <v>56</v>
      </c>
      <c r="G4" s="20">
        <f xml:space="preserve"> 1.5 *30000</f>
        <v>45000</v>
      </c>
      <c r="H4">
        <v>50</v>
      </c>
      <c r="I4">
        <v>50</v>
      </c>
    </row>
    <row r="5" spans="1:9" x14ac:dyDescent="0.25">
      <c r="A5" t="s">
        <v>57</v>
      </c>
      <c r="B5">
        <v>13</v>
      </c>
      <c r="C5">
        <v>11</v>
      </c>
      <c r="D5" t="s">
        <v>7</v>
      </c>
      <c r="E5" t="s">
        <v>58</v>
      </c>
      <c r="F5" t="s">
        <v>33</v>
      </c>
      <c r="G5" s="20">
        <f xml:space="preserve"> 1.5 *28000</f>
        <v>42000</v>
      </c>
      <c r="H5">
        <v>100</v>
      </c>
      <c r="I5">
        <v>0</v>
      </c>
    </row>
    <row r="6" spans="1:9" x14ac:dyDescent="0.25">
      <c r="A6" t="s">
        <v>59</v>
      </c>
      <c r="B6">
        <v>14</v>
      </c>
      <c r="C6">
        <v>13</v>
      </c>
      <c r="D6" t="s">
        <v>49</v>
      </c>
      <c r="E6" t="s">
        <v>317</v>
      </c>
      <c r="F6" t="s">
        <v>33</v>
      </c>
      <c r="G6" s="20">
        <f xml:space="preserve"> 1.5 *37500</f>
        <v>56250</v>
      </c>
      <c r="H6">
        <v>150</v>
      </c>
      <c r="I6">
        <v>0</v>
      </c>
    </row>
    <row r="7" spans="1:9" x14ac:dyDescent="0.25">
      <c r="A7" s="11" t="s">
        <v>60</v>
      </c>
      <c r="B7" s="11">
        <v>15</v>
      </c>
      <c r="C7" s="11">
        <v>14</v>
      </c>
      <c r="D7" s="11" t="s">
        <v>19</v>
      </c>
      <c r="E7" s="11" t="s">
        <v>61</v>
      </c>
      <c r="F7" s="11" t="s">
        <v>321</v>
      </c>
      <c r="G7" s="21">
        <f xml:space="preserve"> 1.5 *45000</f>
        <v>67500</v>
      </c>
      <c r="H7" s="11">
        <v>200</v>
      </c>
      <c r="I7" s="11">
        <v>0</v>
      </c>
    </row>
    <row r="8" spans="1:9" x14ac:dyDescent="0.25">
      <c r="A8" s="2" t="s">
        <v>136</v>
      </c>
      <c r="B8" s="2">
        <v>45</v>
      </c>
      <c r="C8" s="2">
        <v>12</v>
      </c>
      <c r="D8" s="2" t="s">
        <v>49</v>
      </c>
      <c r="E8" s="2" t="s">
        <v>137</v>
      </c>
      <c r="F8" s="2" t="s">
        <v>138</v>
      </c>
      <c r="G8" s="9">
        <f xml:space="preserve"> 1.5 *35000</f>
        <v>52500</v>
      </c>
      <c r="H8" s="2">
        <v>50</v>
      </c>
      <c r="I8" s="2">
        <v>100</v>
      </c>
    </row>
    <row r="9" spans="1:9" x14ac:dyDescent="0.25">
      <c r="A9" s="2" t="s">
        <v>139</v>
      </c>
      <c r="B9" s="2">
        <v>46</v>
      </c>
      <c r="C9" s="2">
        <v>45</v>
      </c>
      <c r="D9" s="2" t="s">
        <v>13</v>
      </c>
      <c r="E9" s="2" t="s">
        <v>140</v>
      </c>
      <c r="F9" s="2" t="s">
        <v>212</v>
      </c>
      <c r="G9" s="9">
        <f xml:space="preserve"> 1.5 *37500</f>
        <v>56250</v>
      </c>
      <c r="H9" s="2">
        <v>100</v>
      </c>
      <c r="I9" s="2">
        <v>100</v>
      </c>
    </row>
    <row r="10" spans="1:9" x14ac:dyDescent="0.25">
      <c r="A10" s="18" t="s">
        <v>315</v>
      </c>
      <c r="B10" s="18">
        <v>111</v>
      </c>
      <c r="C10" s="18">
        <v>14</v>
      </c>
      <c r="D10" s="18" t="s">
        <v>225</v>
      </c>
      <c r="E10" s="18" t="s">
        <v>316</v>
      </c>
      <c r="F10" s="18" t="s">
        <v>314</v>
      </c>
      <c r="G10" s="7">
        <v>60000</v>
      </c>
      <c r="H10" s="18">
        <v>150</v>
      </c>
      <c r="I10" s="18">
        <v>50</v>
      </c>
    </row>
    <row r="17" spans="11:11" x14ac:dyDescent="0.25">
      <c r="K17" t="s">
        <v>132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869D-BB98-446E-A391-D8AB9A1D34DF}">
  <sheetPr>
    <tabColor theme="5" tint="0.79998168889431442"/>
  </sheetPr>
  <dimension ref="A1:K19"/>
  <sheetViews>
    <sheetView workbookViewId="0">
      <selection activeCell="G21" sqref="G21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62</v>
      </c>
      <c r="B2">
        <v>16</v>
      </c>
      <c r="C2">
        <v>15</v>
      </c>
      <c r="D2" t="s">
        <v>13</v>
      </c>
      <c r="E2" t="s">
        <v>63</v>
      </c>
      <c r="F2" t="s">
        <v>64</v>
      </c>
      <c r="G2">
        <v>52000</v>
      </c>
      <c r="H2">
        <v>0</v>
      </c>
      <c r="I2">
        <v>0</v>
      </c>
    </row>
    <row r="3" spans="1:9" x14ac:dyDescent="0.25">
      <c r="A3" t="s">
        <v>67</v>
      </c>
      <c r="B3">
        <v>21</v>
      </c>
      <c r="C3">
        <v>15</v>
      </c>
      <c r="D3" t="s">
        <v>49</v>
      </c>
      <c r="E3" t="s">
        <v>87</v>
      </c>
      <c r="F3" t="s">
        <v>69</v>
      </c>
      <c r="G3">
        <v>50000</v>
      </c>
      <c r="H3">
        <v>0</v>
      </c>
      <c r="I3">
        <v>100</v>
      </c>
    </row>
    <row r="4" spans="1:9" x14ac:dyDescent="0.25">
      <c r="A4" t="s">
        <v>68</v>
      </c>
      <c r="B4">
        <v>22</v>
      </c>
      <c r="C4">
        <v>21</v>
      </c>
      <c r="D4" t="s">
        <v>49</v>
      </c>
      <c r="E4" t="s">
        <v>88</v>
      </c>
      <c r="F4" t="s">
        <v>70</v>
      </c>
      <c r="G4">
        <v>62500</v>
      </c>
      <c r="H4">
        <v>50</v>
      </c>
      <c r="I4">
        <v>100</v>
      </c>
    </row>
    <row r="5" spans="1:9" x14ac:dyDescent="0.25">
      <c r="A5" t="s">
        <v>86</v>
      </c>
      <c r="B5">
        <v>23</v>
      </c>
      <c r="C5">
        <v>22</v>
      </c>
      <c r="D5" t="s">
        <v>49</v>
      </c>
      <c r="E5" t="s">
        <v>89</v>
      </c>
      <c r="F5" t="s">
        <v>71</v>
      </c>
      <c r="G5">
        <v>75000</v>
      </c>
      <c r="H5">
        <v>100</v>
      </c>
      <c r="I5">
        <v>100</v>
      </c>
    </row>
    <row r="6" spans="1:9" x14ac:dyDescent="0.25">
      <c r="A6" t="s">
        <v>90</v>
      </c>
      <c r="B6">
        <v>29</v>
      </c>
      <c r="C6">
        <v>16</v>
      </c>
      <c r="D6" t="s">
        <v>13</v>
      </c>
      <c r="E6" t="s">
        <v>92</v>
      </c>
      <c r="F6" t="s">
        <v>91</v>
      </c>
      <c r="G6">
        <v>65000</v>
      </c>
      <c r="H6">
        <v>50</v>
      </c>
      <c r="I6">
        <v>0</v>
      </c>
    </row>
    <row r="7" spans="1:9" x14ac:dyDescent="0.25">
      <c r="A7" t="s">
        <v>113</v>
      </c>
      <c r="B7">
        <v>30</v>
      </c>
      <c r="C7">
        <v>29</v>
      </c>
      <c r="D7" t="s">
        <v>49</v>
      </c>
      <c r="E7" t="s">
        <v>93</v>
      </c>
      <c r="F7" t="s">
        <v>94</v>
      </c>
      <c r="G7">
        <v>75000</v>
      </c>
      <c r="H7">
        <v>100</v>
      </c>
      <c r="I7">
        <v>0</v>
      </c>
    </row>
    <row r="8" spans="1:9" x14ac:dyDescent="0.25">
      <c r="A8" t="s">
        <v>95</v>
      </c>
      <c r="B8">
        <v>31</v>
      </c>
      <c r="C8">
        <v>30</v>
      </c>
      <c r="D8" t="s">
        <v>7</v>
      </c>
      <c r="E8" t="s">
        <v>110</v>
      </c>
      <c r="F8" t="s">
        <v>289</v>
      </c>
      <c r="G8">
        <v>87500</v>
      </c>
      <c r="H8">
        <v>150</v>
      </c>
      <c r="I8">
        <v>0</v>
      </c>
    </row>
    <row r="9" spans="1:9" x14ac:dyDescent="0.25">
      <c r="A9" t="s">
        <v>96</v>
      </c>
      <c r="B9">
        <v>32</v>
      </c>
      <c r="C9">
        <v>31</v>
      </c>
      <c r="D9" t="s">
        <v>13</v>
      </c>
      <c r="E9" t="s">
        <v>111</v>
      </c>
      <c r="F9" t="s">
        <v>115</v>
      </c>
      <c r="G9">
        <v>150000</v>
      </c>
      <c r="H9">
        <v>200</v>
      </c>
      <c r="I9">
        <v>0</v>
      </c>
    </row>
    <row r="10" spans="1:9" x14ac:dyDescent="0.25">
      <c r="A10" t="s">
        <v>114</v>
      </c>
      <c r="B10">
        <v>33</v>
      </c>
      <c r="C10" t="s">
        <v>112</v>
      </c>
      <c r="D10" t="s">
        <v>49</v>
      </c>
      <c r="E10" t="s">
        <v>97</v>
      </c>
      <c r="F10" t="s">
        <v>98</v>
      </c>
      <c r="G10">
        <v>92500</v>
      </c>
      <c r="H10">
        <v>200</v>
      </c>
      <c r="I10">
        <v>100</v>
      </c>
    </row>
    <row r="11" spans="1:9" x14ac:dyDescent="0.25">
      <c r="A11" s="12" t="s">
        <v>99</v>
      </c>
      <c r="B11" s="12">
        <v>34</v>
      </c>
      <c r="C11" s="12">
        <v>32</v>
      </c>
      <c r="D11" s="12" t="s">
        <v>7</v>
      </c>
      <c r="E11" s="12" t="s">
        <v>100</v>
      </c>
      <c r="F11" s="12" t="s">
        <v>322</v>
      </c>
      <c r="G11" s="12">
        <v>100000</v>
      </c>
      <c r="H11" s="12">
        <v>250</v>
      </c>
      <c r="I11" s="12">
        <v>0</v>
      </c>
    </row>
    <row r="12" spans="1:9" x14ac:dyDescent="0.25">
      <c r="A12" s="2" t="s">
        <v>219</v>
      </c>
      <c r="B12" s="2">
        <v>48</v>
      </c>
      <c r="C12" s="9">
        <v>36</v>
      </c>
      <c r="D12" s="2" t="s">
        <v>13</v>
      </c>
      <c r="E12" s="2" t="s">
        <v>218</v>
      </c>
      <c r="F12" s="2" t="s">
        <v>141</v>
      </c>
      <c r="G12" s="2">
        <f xml:space="preserve"> 3 * 35000</f>
        <v>105000</v>
      </c>
      <c r="H12" s="2">
        <v>0</v>
      </c>
      <c r="I12" s="2">
        <v>150</v>
      </c>
    </row>
    <row r="13" spans="1:9" x14ac:dyDescent="0.25">
      <c r="A13" s="2" t="s">
        <v>155</v>
      </c>
      <c r="B13" s="2">
        <v>49</v>
      </c>
      <c r="C13" s="9">
        <v>36</v>
      </c>
      <c r="D13" s="2" t="s">
        <v>13</v>
      </c>
      <c r="E13" s="2" t="s">
        <v>145</v>
      </c>
      <c r="F13" s="2" t="s">
        <v>150</v>
      </c>
      <c r="G13" s="2">
        <f xml:space="preserve"> 3 * 25000</f>
        <v>75000</v>
      </c>
      <c r="H13" s="2">
        <v>50</v>
      </c>
      <c r="I13" s="2">
        <v>150</v>
      </c>
    </row>
    <row r="14" spans="1:9" x14ac:dyDescent="0.25">
      <c r="A14" s="2" t="s">
        <v>213</v>
      </c>
      <c r="B14" s="2">
        <v>50</v>
      </c>
      <c r="C14" s="9">
        <v>36</v>
      </c>
      <c r="D14" s="2" t="s">
        <v>13</v>
      </c>
      <c r="E14" s="2" t="s">
        <v>147</v>
      </c>
      <c r="F14" s="2" t="s">
        <v>141</v>
      </c>
      <c r="G14" s="2">
        <f xml:space="preserve"> 3 * 30000</f>
        <v>90000</v>
      </c>
      <c r="H14" s="2">
        <v>100</v>
      </c>
      <c r="I14" s="2">
        <v>150</v>
      </c>
    </row>
    <row r="15" spans="1:9" x14ac:dyDescent="0.25">
      <c r="A15" s="2" t="s">
        <v>215</v>
      </c>
      <c r="B15" s="2">
        <v>51</v>
      </c>
      <c r="C15" s="9">
        <v>36</v>
      </c>
      <c r="D15" s="2" t="s">
        <v>13</v>
      </c>
      <c r="E15" s="2" t="s">
        <v>146</v>
      </c>
      <c r="F15" s="2" t="s">
        <v>141</v>
      </c>
      <c r="G15" s="2">
        <f xml:space="preserve"> 3 * 32500</f>
        <v>97500</v>
      </c>
      <c r="H15" s="2">
        <v>150</v>
      </c>
      <c r="I15" s="2">
        <v>150</v>
      </c>
    </row>
    <row r="16" spans="1:9" x14ac:dyDescent="0.25">
      <c r="A16" s="2" t="s">
        <v>214</v>
      </c>
      <c r="B16" s="2">
        <v>52</v>
      </c>
      <c r="C16" s="9">
        <v>36</v>
      </c>
      <c r="D16" s="2" t="s">
        <v>13</v>
      </c>
      <c r="E16" s="2" t="s">
        <v>149</v>
      </c>
      <c r="F16" s="2" t="s">
        <v>150</v>
      </c>
      <c r="G16" s="2">
        <f xml:space="preserve"> 3 * 35000</f>
        <v>105000</v>
      </c>
      <c r="H16" s="2">
        <v>200</v>
      </c>
      <c r="I16" s="2">
        <v>150</v>
      </c>
    </row>
    <row r="17" spans="1:11" x14ac:dyDescent="0.25">
      <c r="A17" s="2" t="s">
        <v>168</v>
      </c>
      <c r="B17" s="2">
        <v>53</v>
      </c>
      <c r="C17" s="9">
        <v>36</v>
      </c>
      <c r="D17" s="2" t="s">
        <v>13</v>
      </c>
      <c r="E17" s="2" t="s">
        <v>148</v>
      </c>
      <c r="F17" s="2" t="s">
        <v>141</v>
      </c>
      <c r="G17" s="2">
        <f xml:space="preserve"> 3 * 30000</f>
        <v>90000</v>
      </c>
      <c r="H17" s="2">
        <v>250</v>
      </c>
      <c r="I17" s="2">
        <v>150</v>
      </c>
      <c r="K17" t="s">
        <v>133</v>
      </c>
    </row>
    <row r="18" spans="1:11" x14ac:dyDescent="0.25">
      <c r="A18" s="2" t="s">
        <v>143</v>
      </c>
      <c r="B18" s="2">
        <v>54</v>
      </c>
      <c r="C18" s="9">
        <v>36</v>
      </c>
      <c r="D18" s="2" t="s">
        <v>13</v>
      </c>
      <c r="E18" s="2" t="s">
        <v>152</v>
      </c>
      <c r="F18" s="2" t="s">
        <v>151</v>
      </c>
      <c r="G18" s="2">
        <f xml:space="preserve"> 3 * 35000</f>
        <v>105000</v>
      </c>
      <c r="H18" s="2">
        <v>300</v>
      </c>
      <c r="I18" s="2">
        <v>150</v>
      </c>
    </row>
    <row r="19" spans="1:11" x14ac:dyDescent="0.25">
      <c r="A19" s="7" t="s">
        <v>144</v>
      </c>
      <c r="B19" s="7">
        <v>55</v>
      </c>
      <c r="C19" s="7" t="s">
        <v>153</v>
      </c>
      <c r="D19" s="7" t="s">
        <v>13</v>
      </c>
      <c r="E19" s="7" t="s">
        <v>142</v>
      </c>
      <c r="F19" s="7" t="s">
        <v>154</v>
      </c>
      <c r="G19" s="7">
        <f xml:space="preserve"> 3 * 100000</f>
        <v>300000</v>
      </c>
      <c r="H19" s="7">
        <v>150</v>
      </c>
      <c r="I19" s="7">
        <v>200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3E5F-7745-47C3-8572-4A5A16110C2F}">
  <sheetPr>
    <tabColor theme="1" tint="0.499984740745262"/>
  </sheetPr>
  <dimension ref="A1:K17"/>
  <sheetViews>
    <sheetView workbookViewId="0">
      <selection activeCell="C7" sqref="C7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102</v>
      </c>
      <c r="B2">
        <v>35</v>
      </c>
      <c r="C2">
        <v>34</v>
      </c>
      <c r="D2" t="s">
        <v>19</v>
      </c>
      <c r="E2" t="s">
        <v>99</v>
      </c>
      <c r="F2" t="s">
        <v>33</v>
      </c>
      <c r="G2">
        <v>125000</v>
      </c>
      <c r="H2">
        <v>0</v>
      </c>
      <c r="I2">
        <v>0</v>
      </c>
    </row>
    <row r="3" spans="1:9" x14ac:dyDescent="0.25">
      <c r="A3" t="s">
        <v>116</v>
      </c>
      <c r="B3">
        <v>36</v>
      </c>
      <c r="C3">
        <v>35</v>
      </c>
      <c r="D3" t="s">
        <v>13</v>
      </c>
      <c r="E3" t="s">
        <v>101</v>
      </c>
      <c r="F3" s="20" t="s">
        <v>295</v>
      </c>
      <c r="G3">
        <v>500000</v>
      </c>
      <c r="H3">
        <v>50</v>
      </c>
      <c r="I3">
        <v>0</v>
      </c>
    </row>
    <row r="4" spans="1:9" x14ac:dyDescent="0.25">
      <c r="A4" t="s">
        <v>117</v>
      </c>
      <c r="B4">
        <v>37</v>
      </c>
      <c r="C4">
        <v>36</v>
      </c>
      <c r="D4" t="s">
        <v>7</v>
      </c>
      <c r="E4" t="s">
        <v>103</v>
      </c>
      <c r="F4" t="s">
        <v>118</v>
      </c>
      <c r="G4">
        <v>135000</v>
      </c>
      <c r="H4">
        <v>100</v>
      </c>
      <c r="I4">
        <v>0</v>
      </c>
    </row>
    <row r="5" spans="1:9" x14ac:dyDescent="0.25">
      <c r="A5" t="s">
        <v>105</v>
      </c>
      <c r="B5">
        <v>38</v>
      </c>
      <c r="C5">
        <v>37</v>
      </c>
      <c r="D5" t="s">
        <v>7</v>
      </c>
      <c r="E5" t="s">
        <v>106</v>
      </c>
      <c r="F5" t="s">
        <v>107</v>
      </c>
      <c r="G5">
        <v>142500</v>
      </c>
      <c r="H5">
        <v>150</v>
      </c>
      <c r="I5">
        <v>0</v>
      </c>
    </row>
    <row r="6" spans="1:9" x14ac:dyDescent="0.25">
      <c r="A6" s="13" t="s">
        <v>104</v>
      </c>
      <c r="B6" s="13">
        <v>39</v>
      </c>
      <c r="C6" s="13">
        <v>38</v>
      </c>
      <c r="D6" s="13" t="s">
        <v>7</v>
      </c>
      <c r="E6" s="13" t="s">
        <v>108</v>
      </c>
      <c r="F6" s="13" t="s">
        <v>33</v>
      </c>
      <c r="G6" s="13">
        <v>150000</v>
      </c>
      <c r="H6" s="13">
        <v>200</v>
      </c>
      <c r="I6" s="13">
        <v>0</v>
      </c>
    </row>
    <row r="7" spans="1:9" x14ac:dyDescent="0.25">
      <c r="A7" s="2" t="s">
        <v>163</v>
      </c>
      <c r="B7" s="2">
        <v>56</v>
      </c>
      <c r="C7" s="2">
        <v>37</v>
      </c>
      <c r="D7" s="2" t="s">
        <v>13</v>
      </c>
      <c r="E7" s="2" t="s">
        <v>162</v>
      </c>
      <c r="F7" s="2" t="s">
        <v>151</v>
      </c>
      <c r="G7" s="2">
        <v>67500</v>
      </c>
      <c r="H7" s="2">
        <v>100</v>
      </c>
      <c r="I7" s="2">
        <v>50</v>
      </c>
    </row>
    <row r="8" spans="1:9" x14ac:dyDescent="0.25">
      <c r="A8" s="2" t="s">
        <v>217</v>
      </c>
      <c r="B8" s="2">
        <v>57</v>
      </c>
      <c r="C8" s="2">
        <v>56</v>
      </c>
      <c r="D8" s="2" t="s">
        <v>13</v>
      </c>
      <c r="E8" s="2" t="s">
        <v>156</v>
      </c>
      <c r="F8" s="2" t="s">
        <v>151</v>
      </c>
      <c r="G8" s="2">
        <v>75000</v>
      </c>
      <c r="H8" s="2">
        <v>150</v>
      </c>
      <c r="I8" s="2">
        <v>50</v>
      </c>
    </row>
    <row r="9" spans="1:9" x14ac:dyDescent="0.25">
      <c r="A9" s="2" t="s">
        <v>164</v>
      </c>
      <c r="B9" s="2">
        <v>58</v>
      </c>
      <c r="C9" s="2">
        <v>57</v>
      </c>
      <c r="D9" s="2" t="s">
        <v>13</v>
      </c>
      <c r="E9" s="2" t="s">
        <v>157</v>
      </c>
      <c r="F9" s="2" t="s">
        <v>161</v>
      </c>
      <c r="G9" s="2">
        <v>77500</v>
      </c>
      <c r="H9" s="2">
        <v>200</v>
      </c>
      <c r="I9" s="2">
        <v>50</v>
      </c>
    </row>
    <row r="10" spans="1:9" x14ac:dyDescent="0.25">
      <c r="A10" s="2" t="s">
        <v>216</v>
      </c>
      <c r="B10" s="2">
        <v>59</v>
      </c>
      <c r="C10" s="2">
        <v>57</v>
      </c>
      <c r="D10" s="2" t="s">
        <v>13</v>
      </c>
      <c r="E10" s="2" t="s">
        <v>165</v>
      </c>
      <c r="F10" s="2" t="s">
        <v>159</v>
      </c>
      <c r="G10" s="2">
        <v>70000</v>
      </c>
      <c r="H10" s="2">
        <v>200</v>
      </c>
      <c r="I10" s="2">
        <v>100</v>
      </c>
    </row>
    <row r="11" spans="1:9" x14ac:dyDescent="0.25">
      <c r="A11" s="2" t="s">
        <v>167</v>
      </c>
      <c r="B11" s="2">
        <v>60</v>
      </c>
      <c r="C11" s="2">
        <v>57</v>
      </c>
      <c r="D11" s="2" t="s">
        <v>13</v>
      </c>
      <c r="E11" s="2" t="s">
        <v>166</v>
      </c>
      <c r="F11" s="2" t="s">
        <v>160</v>
      </c>
      <c r="G11" s="2">
        <v>100000</v>
      </c>
      <c r="H11" s="2">
        <v>150</v>
      </c>
      <c r="I11" s="2">
        <v>100</v>
      </c>
    </row>
    <row r="12" spans="1:9" x14ac:dyDescent="0.25">
      <c r="A12" s="8" t="s">
        <v>291</v>
      </c>
      <c r="B12" s="8">
        <v>107</v>
      </c>
      <c r="C12" s="8">
        <v>36</v>
      </c>
      <c r="D12" s="8" t="s">
        <v>7</v>
      </c>
      <c r="E12" s="8" t="s">
        <v>292</v>
      </c>
      <c r="F12" s="8" t="s">
        <v>293</v>
      </c>
      <c r="G12" s="8">
        <v>50000</v>
      </c>
      <c r="H12" s="8">
        <v>50</v>
      </c>
      <c r="I12" s="8">
        <v>100</v>
      </c>
    </row>
    <row r="13" spans="1:9" x14ac:dyDescent="0.25">
      <c r="A13" s="18" t="s">
        <v>326</v>
      </c>
      <c r="B13" s="18">
        <v>112</v>
      </c>
      <c r="C13" s="18">
        <v>35</v>
      </c>
      <c r="D13" s="18" t="s">
        <v>19</v>
      </c>
      <c r="E13" s="18" t="s">
        <v>324</v>
      </c>
      <c r="F13" s="18" t="s">
        <v>329</v>
      </c>
      <c r="G13" s="18">
        <v>50000</v>
      </c>
      <c r="H13" s="18">
        <v>0</v>
      </c>
      <c r="I13" s="18">
        <v>150</v>
      </c>
    </row>
    <row r="14" spans="1:9" x14ac:dyDescent="0.25">
      <c r="H14" s="8"/>
      <c r="I14" s="8"/>
    </row>
    <row r="17" spans="11:11" x14ac:dyDescent="0.25">
      <c r="K17" t="s">
        <v>134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282F-520E-467E-9B53-F87152D7ADDE}">
  <sheetPr>
    <tabColor theme="2" tint="-9.9978637043366805E-2"/>
  </sheetPr>
  <dimension ref="A1:K20"/>
  <sheetViews>
    <sheetView workbookViewId="0">
      <selection activeCell="E39" sqref="E39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109</v>
      </c>
      <c r="B2">
        <v>40</v>
      </c>
      <c r="C2">
        <v>39</v>
      </c>
      <c r="D2" t="s">
        <v>19</v>
      </c>
      <c r="E2" t="s">
        <v>119</v>
      </c>
      <c r="F2" t="s">
        <v>121</v>
      </c>
      <c r="G2">
        <v>155000</v>
      </c>
      <c r="H2">
        <v>0</v>
      </c>
      <c r="I2">
        <v>0</v>
      </c>
    </row>
    <row r="3" spans="1:9" x14ac:dyDescent="0.25">
      <c r="A3" s="2" t="s">
        <v>211</v>
      </c>
      <c r="B3" s="2">
        <v>41</v>
      </c>
      <c r="C3" s="2">
        <v>39</v>
      </c>
      <c r="D3" s="2" t="s">
        <v>19</v>
      </c>
      <c r="E3" s="2" t="s">
        <v>120</v>
      </c>
      <c r="F3" s="2" t="s">
        <v>122</v>
      </c>
      <c r="G3" s="2">
        <v>155000</v>
      </c>
      <c r="H3" s="2">
        <v>0</v>
      </c>
      <c r="I3" s="9">
        <v>200</v>
      </c>
    </row>
    <row r="4" spans="1:9" x14ac:dyDescent="0.25">
      <c r="A4" s="2" t="s">
        <v>173</v>
      </c>
      <c r="B4" s="2">
        <v>61</v>
      </c>
      <c r="C4" s="2">
        <v>40</v>
      </c>
      <c r="D4" s="2" t="s">
        <v>7</v>
      </c>
      <c r="E4" s="2" t="s">
        <v>174</v>
      </c>
      <c r="F4" s="2" t="s">
        <v>183</v>
      </c>
      <c r="G4" s="2">
        <v>175000</v>
      </c>
      <c r="H4" s="2">
        <v>50</v>
      </c>
      <c r="I4" s="2">
        <v>0</v>
      </c>
    </row>
    <row r="5" spans="1:9" x14ac:dyDescent="0.25">
      <c r="A5" s="2" t="s">
        <v>170</v>
      </c>
      <c r="B5" s="2">
        <v>62</v>
      </c>
      <c r="C5" s="2">
        <v>61</v>
      </c>
      <c r="D5" s="2" t="s">
        <v>49</v>
      </c>
      <c r="E5" s="2" t="s">
        <v>172</v>
      </c>
      <c r="F5" s="2" t="s">
        <v>183</v>
      </c>
      <c r="G5" s="2">
        <v>250000</v>
      </c>
      <c r="H5" s="2">
        <v>100</v>
      </c>
      <c r="I5" s="2">
        <v>0</v>
      </c>
    </row>
    <row r="6" spans="1:9" x14ac:dyDescent="0.25">
      <c r="A6" s="2" t="s">
        <v>178</v>
      </c>
      <c r="B6" s="2">
        <v>63</v>
      </c>
      <c r="C6" s="2">
        <v>62</v>
      </c>
      <c r="D6" s="2" t="s">
        <v>13</v>
      </c>
      <c r="E6" s="2" t="s">
        <v>171</v>
      </c>
      <c r="F6" s="2" t="s">
        <v>199</v>
      </c>
      <c r="G6" s="2">
        <v>300000</v>
      </c>
      <c r="H6" s="2">
        <v>150</v>
      </c>
      <c r="I6" s="2">
        <v>0</v>
      </c>
    </row>
    <row r="7" spans="1:9" x14ac:dyDescent="0.25">
      <c r="A7" s="2" t="s">
        <v>177</v>
      </c>
      <c r="B7" s="2">
        <v>64</v>
      </c>
      <c r="C7" s="2">
        <v>62</v>
      </c>
      <c r="D7" s="2" t="s">
        <v>49</v>
      </c>
      <c r="E7" s="2" t="s">
        <v>191</v>
      </c>
      <c r="F7" s="2" t="s">
        <v>183</v>
      </c>
      <c r="G7" s="2">
        <v>275000</v>
      </c>
      <c r="H7" s="2">
        <v>100</v>
      </c>
      <c r="I7" s="2">
        <v>50</v>
      </c>
    </row>
    <row r="8" spans="1:9" x14ac:dyDescent="0.25">
      <c r="A8" s="2" t="s">
        <v>179</v>
      </c>
      <c r="B8" s="2">
        <v>65</v>
      </c>
      <c r="C8" s="2">
        <v>64</v>
      </c>
      <c r="D8" s="2" t="s">
        <v>49</v>
      </c>
      <c r="E8" s="2" t="s">
        <v>192</v>
      </c>
      <c r="F8" s="2" t="s">
        <v>183</v>
      </c>
      <c r="G8" s="2">
        <v>325000</v>
      </c>
      <c r="H8" s="2">
        <v>150</v>
      </c>
      <c r="I8" s="2">
        <v>50</v>
      </c>
    </row>
    <row r="9" spans="1:9" x14ac:dyDescent="0.25">
      <c r="A9" s="2" t="s">
        <v>180</v>
      </c>
      <c r="B9" s="2">
        <v>66</v>
      </c>
      <c r="C9" s="2">
        <v>65</v>
      </c>
      <c r="D9" s="2" t="s">
        <v>49</v>
      </c>
      <c r="E9" s="2" t="s">
        <v>193</v>
      </c>
      <c r="F9" s="2" t="s">
        <v>199</v>
      </c>
      <c r="G9" s="2">
        <v>450000</v>
      </c>
      <c r="H9" s="2">
        <v>200</v>
      </c>
      <c r="I9" s="2">
        <v>50</v>
      </c>
    </row>
    <row r="10" spans="1:9" x14ac:dyDescent="0.25">
      <c r="A10" s="2" t="s">
        <v>181</v>
      </c>
      <c r="B10" s="2">
        <v>67</v>
      </c>
      <c r="C10" s="2">
        <v>61</v>
      </c>
      <c r="D10" s="2" t="s">
        <v>7</v>
      </c>
      <c r="E10" s="2" t="s">
        <v>176</v>
      </c>
      <c r="F10" s="2" t="s">
        <v>183</v>
      </c>
      <c r="G10" s="2">
        <v>200000</v>
      </c>
      <c r="H10" s="2">
        <v>50</v>
      </c>
      <c r="I10" s="2">
        <v>50</v>
      </c>
    </row>
    <row r="11" spans="1:9" x14ac:dyDescent="0.25">
      <c r="A11" s="2" t="s">
        <v>182</v>
      </c>
      <c r="B11" s="2">
        <v>68</v>
      </c>
      <c r="C11" s="2">
        <v>67</v>
      </c>
      <c r="D11" s="2" t="s">
        <v>7</v>
      </c>
      <c r="E11" s="2" t="s">
        <v>175</v>
      </c>
      <c r="F11" s="2" t="s">
        <v>183</v>
      </c>
      <c r="G11" s="2">
        <v>225000</v>
      </c>
      <c r="H11" s="2">
        <v>50</v>
      </c>
      <c r="I11" s="2">
        <v>100</v>
      </c>
    </row>
    <row r="12" spans="1:9" x14ac:dyDescent="0.25">
      <c r="A12" s="2" t="s">
        <v>220</v>
      </c>
      <c r="B12" s="2">
        <v>69</v>
      </c>
      <c r="C12" s="2">
        <v>68</v>
      </c>
      <c r="D12" s="2" t="s">
        <v>7</v>
      </c>
      <c r="E12" s="2" t="s">
        <v>197</v>
      </c>
      <c r="F12" s="2" t="s">
        <v>183</v>
      </c>
      <c r="G12" s="2">
        <v>250000</v>
      </c>
      <c r="H12" s="2">
        <v>50</v>
      </c>
      <c r="I12" s="2">
        <v>150</v>
      </c>
    </row>
    <row r="13" spans="1:9" x14ac:dyDescent="0.25">
      <c r="A13" s="2" t="s">
        <v>185</v>
      </c>
      <c r="B13" s="2">
        <v>70</v>
      </c>
      <c r="C13" s="2">
        <v>41</v>
      </c>
      <c r="D13" s="2" t="s">
        <v>7</v>
      </c>
      <c r="E13" s="2" t="s">
        <v>186</v>
      </c>
      <c r="F13" s="2" t="s">
        <v>183</v>
      </c>
      <c r="G13" s="2">
        <v>200000</v>
      </c>
      <c r="H13" s="2">
        <v>50</v>
      </c>
      <c r="I13" s="2">
        <v>200</v>
      </c>
    </row>
    <row r="14" spans="1:9" x14ac:dyDescent="0.25">
      <c r="A14" s="2" t="s">
        <v>187</v>
      </c>
      <c r="B14" s="2">
        <v>71</v>
      </c>
      <c r="C14" s="2">
        <v>70</v>
      </c>
      <c r="D14" s="2" t="s">
        <v>49</v>
      </c>
      <c r="E14" s="2" t="s">
        <v>188</v>
      </c>
      <c r="F14" s="2" t="s">
        <v>183</v>
      </c>
      <c r="G14" s="2">
        <v>275000</v>
      </c>
      <c r="H14" s="2">
        <v>100</v>
      </c>
      <c r="I14" s="2">
        <v>200</v>
      </c>
    </row>
    <row r="15" spans="1:9" x14ac:dyDescent="0.25">
      <c r="A15" s="2" t="s">
        <v>221</v>
      </c>
      <c r="B15" s="2">
        <v>72</v>
      </c>
      <c r="C15" s="2">
        <v>71</v>
      </c>
      <c r="D15" s="2" t="s">
        <v>49</v>
      </c>
      <c r="E15" s="2" t="s">
        <v>196</v>
      </c>
      <c r="F15" s="2" t="s">
        <v>183</v>
      </c>
      <c r="G15" s="2">
        <v>325000</v>
      </c>
      <c r="H15" s="2">
        <v>100</v>
      </c>
      <c r="I15" s="2">
        <v>250</v>
      </c>
    </row>
    <row r="16" spans="1:9" x14ac:dyDescent="0.25">
      <c r="A16" s="2" t="s">
        <v>189</v>
      </c>
      <c r="B16" s="2">
        <v>73</v>
      </c>
      <c r="C16" s="2">
        <v>72</v>
      </c>
      <c r="D16" s="2" t="s">
        <v>49</v>
      </c>
      <c r="E16" s="2" t="s">
        <v>195</v>
      </c>
      <c r="F16" s="2" t="s">
        <v>183</v>
      </c>
      <c r="G16" s="2">
        <v>425000</v>
      </c>
      <c r="H16" s="2">
        <v>150</v>
      </c>
      <c r="I16" s="2">
        <v>250</v>
      </c>
    </row>
    <row r="17" spans="1:11" x14ac:dyDescent="0.25">
      <c r="A17" s="2" t="s">
        <v>190</v>
      </c>
      <c r="B17" s="2">
        <v>74</v>
      </c>
      <c r="C17" s="2">
        <v>73</v>
      </c>
      <c r="D17" s="2" t="s">
        <v>49</v>
      </c>
      <c r="E17" s="2" t="s">
        <v>194</v>
      </c>
      <c r="F17" s="2" t="s">
        <v>184</v>
      </c>
      <c r="G17" s="2">
        <v>550000</v>
      </c>
      <c r="H17" s="2">
        <v>200</v>
      </c>
      <c r="I17" s="2">
        <v>250</v>
      </c>
      <c r="K17" t="s">
        <v>169</v>
      </c>
    </row>
    <row r="18" spans="1:11" x14ac:dyDescent="0.25">
      <c r="A18" s="2" t="s">
        <v>198</v>
      </c>
      <c r="B18" s="2">
        <v>75</v>
      </c>
      <c r="C18" s="2">
        <v>71</v>
      </c>
      <c r="D18" s="2" t="s">
        <v>13</v>
      </c>
      <c r="E18" s="2" t="s">
        <v>200</v>
      </c>
      <c r="F18" s="2" t="s">
        <v>158</v>
      </c>
      <c r="G18" s="2">
        <v>400000</v>
      </c>
      <c r="H18" s="2">
        <v>150</v>
      </c>
      <c r="I18" s="2">
        <v>200</v>
      </c>
    </row>
    <row r="19" spans="1:11" x14ac:dyDescent="0.25">
      <c r="A19" s="2" t="s">
        <v>223</v>
      </c>
      <c r="B19" s="2">
        <v>76</v>
      </c>
      <c r="C19" s="2">
        <v>75</v>
      </c>
      <c r="D19" s="2" t="s">
        <v>13</v>
      </c>
      <c r="E19" s="2" t="s">
        <v>201</v>
      </c>
      <c r="F19" s="2" t="s">
        <v>202</v>
      </c>
      <c r="G19" s="2">
        <v>500000</v>
      </c>
      <c r="H19" s="2">
        <v>150</v>
      </c>
      <c r="I19" s="2">
        <v>150</v>
      </c>
    </row>
    <row r="20" spans="1:11" x14ac:dyDescent="0.25">
      <c r="A20" s="14" t="s">
        <v>222</v>
      </c>
      <c r="B20" s="14">
        <v>77</v>
      </c>
      <c r="C20" s="14" t="s">
        <v>203</v>
      </c>
      <c r="D20" s="14" t="s">
        <v>13</v>
      </c>
      <c r="E20" s="14" t="s">
        <v>204</v>
      </c>
      <c r="F20" s="14" t="s">
        <v>210</v>
      </c>
      <c r="G20" s="14">
        <v>250000</v>
      </c>
      <c r="H20" s="14">
        <v>200</v>
      </c>
      <c r="I20" s="14">
        <v>150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67BE-6938-4BBA-B4DF-4149DF3E02E9}">
  <sheetPr>
    <tabColor rgb="FF7030A0"/>
  </sheetPr>
  <dimension ref="A1:K17"/>
  <sheetViews>
    <sheetView workbookViewId="0">
      <selection activeCell="A13" sqref="A13:I14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208</v>
      </c>
      <c r="B2" s="2">
        <v>78</v>
      </c>
      <c r="C2" s="2">
        <v>77</v>
      </c>
      <c r="D2" s="2" t="s">
        <v>19</v>
      </c>
      <c r="E2" s="2" t="s">
        <v>209</v>
      </c>
      <c r="F2" s="8" t="s">
        <v>33</v>
      </c>
      <c r="G2" s="8">
        <v>450000</v>
      </c>
      <c r="H2" s="2">
        <v>0</v>
      </c>
      <c r="I2" s="2">
        <v>0</v>
      </c>
    </row>
    <row r="3" spans="1:9" x14ac:dyDescent="0.25">
      <c r="A3" s="2" t="s">
        <v>270</v>
      </c>
      <c r="B3" s="2">
        <v>97</v>
      </c>
      <c r="C3" s="2">
        <v>78</v>
      </c>
      <c r="D3" s="2" t="s">
        <v>13</v>
      </c>
      <c r="E3" s="2" t="s">
        <v>281</v>
      </c>
      <c r="F3" s="8" t="s">
        <v>237</v>
      </c>
      <c r="G3" s="2">
        <v>625000</v>
      </c>
      <c r="H3" s="2">
        <v>50</v>
      </c>
      <c r="I3" s="2">
        <v>0</v>
      </c>
    </row>
    <row r="4" spans="1:9" x14ac:dyDescent="0.25">
      <c r="A4" s="2" t="s">
        <v>271</v>
      </c>
      <c r="B4" s="2">
        <v>98</v>
      </c>
      <c r="C4" s="2">
        <v>78</v>
      </c>
      <c r="D4" s="2" t="s">
        <v>13</v>
      </c>
      <c r="E4" s="2" t="s">
        <v>282</v>
      </c>
      <c r="F4" s="8" t="s">
        <v>237</v>
      </c>
      <c r="G4" s="2">
        <v>625000</v>
      </c>
      <c r="H4" s="2">
        <v>50</v>
      </c>
      <c r="I4" s="2">
        <v>50</v>
      </c>
    </row>
    <row r="5" spans="1:9" x14ac:dyDescent="0.25">
      <c r="A5" s="2" t="s">
        <v>272</v>
      </c>
      <c r="B5" s="2">
        <v>99</v>
      </c>
      <c r="C5" s="2">
        <v>78</v>
      </c>
      <c r="D5" s="2" t="s">
        <v>13</v>
      </c>
      <c r="E5" s="2" t="s">
        <v>283</v>
      </c>
      <c r="F5" s="8" t="s">
        <v>237</v>
      </c>
      <c r="G5" s="2">
        <v>625000</v>
      </c>
      <c r="H5" s="2">
        <v>50</v>
      </c>
      <c r="I5" s="2">
        <v>100</v>
      </c>
    </row>
    <row r="6" spans="1:9" x14ac:dyDescent="0.25">
      <c r="A6" s="2" t="s">
        <v>273</v>
      </c>
      <c r="B6" s="2">
        <v>100</v>
      </c>
      <c r="C6" s="2">
        <v>78</v>
      </c>
      <c r="D6" s="2" t="s">
        <v>13</v>
      </c>
      <c r="E6" s="2" t="s">
        <v>284</v>
      </c>
      <c r="F6" s="8" t="s">
        <v>237</v>
      </c>
      <c r="G6" s="2">
        <v>625000</v>
      </c>
      <c r="H6" s="2">
        <v>50</v>
      </c>
      <c r="I6" s="2">
        <v>150</v>
      </c>
    </row>
    <row r="7" spans="1:9" x14ac:dyDescent="0.25">
      <c r="A7" s="2" t="s">
        <v>266</v>
      </c>
      <c r="B7" s="2">
        <v>101</v>
      </c>
      <c r="C7" s="2">
        <v>78</v>
      </c>
      <c r="D7" s="8" t="s">
        <v>49</v>
      </c>
      <c r="E7" s="2" t="s">
        <v>275</v>
      </c>
      <c r="F7" s="8" t="s">
        <v>288</v>
      </c>
      <c r="G7" s="8">
        <v>500000</v>
      </c>
      <c r="H7" s="2">
        <v>0</v>
      </c>
      <c r="I7" s="2">
        <v>200</v>
      </c>
    </row>
    <row r="8" spans="1:9" x14ac:dyDescent="0.25">
      <c r="A8" s="2" t="s">
        <v>278</v>
      </c>
      <c r="B8" s="2">
        <v>102</v>
      </c>
      <c r="C8" s="8">
        <v>101</v>
      </c>
      <c r="D8" s="8" t="s">
        <v>49</v>
      </c>
      <c r="E8" s="2" t="s">
        <v>279</v>
      </c>
      <c r="F8" s="8" t="s">
        <v>288</v>
      </c>
      <c r="G8" s="8">
        <v>500000</v>
      </c>
      <c r="H8" s="2">
        <v>50</v>
      </c>
      <c r="I8" s="2">
        <v>200</v>
      </c>
    </row>
    <row r="9" spans="1:9" x14ac:dyDescent="0.25">
      <c r="A9" s="2" t="s">
        <v>306</v>
      </c>
      <c r="B9" s="2">
        <v>103</v>
      </c>
      <c r="C9" s="8">
        <v>102</v>
      </c>
      <c r="D9" s="8" t="s">
        <v>49</v>
      </c>
      <c r="E9" s="2" t="s">
        <v>274</v>
      </c>
      <c r="F9" s="8" t="s">
        <v>288</v>
      </c>
      <c r="G9" s="8">
        <v>500000</v>
      </c>
      <c r="H9" s="2">
        <v>100</v>
      </c>
      <c r="I9" s="2">
        <v>200</v>
      </c>
    </row>
    <row r="10" spans="1:9" x14ac:dyDescent="0.25">
      <c r="A10" s="2" t="s">
        <v>269</v>
      </c>
      <c r="B10" s="2">
        <v>104</v>
      </c>
      <c r="C10" s="8">
        <v>103</v>
      </c>
      <c r="D10" s="8" t="s">
        <v>49</v>
      </c>
      <c r="E10" s="2" t="s">
        <v>280</v>
      </c>
      <c r="F10" s="8" t="s">
        <v>288</v>
      </c>
      <c r="G10" s="8">
        <v>500000</v>
      </c>
      <c r="H10" s="2">
        <v>150</v>
      </c>
      <c r="I10" s="2">
        <v>200</v>
      </c>
    </row>
    <row r="11" spans="1:9" x14ac:dyDescent="0.25">
      <c r="A11" s="2" t="s">
        <v>268</v>
      </c>
      <c r="B11" s="2">
        <v>105</v>
      </c>
      <c r="C11" s="8">
        <v>104</v>
      </c>
      <c r="D11" s="8" t="s">
        <v>49</v>
      </c>
      <c r="E11" s="2" t="s">
        <v>277</v>
      </c>
      <c r="F11" s="8" t="s">
        <v>288</v>
      </c>
      <c r="G11" s="8">
        <v>500000</v>
      </c>
      <c r="H11" s="2">
        <v>200</v>
      </c>
      <c r="I11" s="2">
        <v>200</v>
      </c>
    </row>
    <row r="12" spans="1:9" x14ac:dyDescent="0.25">
      <c r="A12" s="2" t="s">
        <v>267</v>
      </c>
      <c r="B12" s="2">
        <v>106</v>
      </c>
      <c r="C12" s="8">
        <v>105</v>
      </c>
      <c r="D12" s="8" t="s">
        <v>49</v>
      </c>
      <c r="E12" s="2" t="s">
        <v>276</v>
      </c>
      <c r="F12" s="8" t="s">
        <v>288</v>
      </c>
      <c r="G12" s="8">
        <v>500000</v>
      </c>
      <c r="H12" s="2">
        <v>250</v>
      </c>
      <c r="I12" s="2">
        <v>200</v>
      </c>
    </row>
    <row r="13" spans="1:9" x14ac:dyDescent="0.25">
      <c r="A13" s="2" t="s">
        <v>285</v>
      </c>
      <c r="B13" s="2">
        <v>20</v>
      </c>
      <c r="C13" s="2" t="s">
        <v>286</v>
      </c>
      <c r="D13" s="8" t="s">
        <v>49</v>
      </c>
      <c r="E13" s="8" t="s">
        <v>294</v>
      </c>
      <c r="F13" s="8" t="s">
        <v>287</v>
      </c>
      <c r="G13" s="8">
        <v>1000000</v>
      </c>
      <c r="H13" s="2">
        <v>150</v>
      </c>
      <c r="I13" s="2">
        <v>100</v>
      </c>
    </row>
    <row r="14" spans="1:9" x14ac:dyDescent="0.25">
      <c r="A14" s="18" t="s">
        <v>327</v>
      </c>
      <c r="B14" s="18">
        <v>113</v>
      </c>
      <c r="C14" s="18">
        <v>20</v>
      </c>
      <c r="D14" s="18" t="s">
        <v>19</v>
      </c>
      <c r="E14" s="18" t="s">
        <v>328</v>
      </c>
      <c r="F14" s="18" t="s">
        <v>325</v>
      </c>
      <c r="G14" s="18">
        <v>300000</v>
      </c>
      <c r="H14" s="18">
        <v>200</v>
      </c>
      <c r="I14" s="18">
        <v>100</v>
      </c>
    </row>
    <row r="17" spans="11:11" x14ac:dyDescent="0.25">
      <c r="K17" t="s">
        <v>135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A5D5-F790-4A81-8EDB-AEAE24F79C81}">
  <sheetPr>
    <tabColor theme="4" tint="0.39997558519241921"/>
  </sheetPr>
  <dimension ref="A1:K21"/>
  <sheetViews>
    <sheetView workbookViewId="0">
      <selection activeCell="E18" sqref="E18"/>
    </sheetView>
  </sheetViews>
  <sheetFormatPr defaultRowHeight="15" x14ac:dyDescent="0.25"/>
  <cols>
    <col min="1" max="9" width="20.7109375" customWidth="1"/>
  </cols>
  <sheetData>
    <row r="1" spans="1:9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8</v>
      </c>
      <c r="F1" s="19" t="s">
        <v>10</v>
      </c>
      <c r="G1" s="19" t="s">
        <v>11</v>
      </c>
      <c r="H1" s="19" t="s">
        <v>4</v>
      </c>
      <c r="I1" s="19" t="s">
        <v>5</v>
      </c>
    </row>
    <row r="2" spans="1:9" x14ac:dyDescent="0.25">
      <c r="A2" s="4" t="s">
        <v>24</v>
      </c>
      <c r="B2" s="4">
        <v>17</v>
      </c>
      <c r="C2" s="4">
        <v>18</v>
      </c>
      <c r="D2" s="4" t="s">
        <v>7</v>
      </c>
      <c r="E2" s="4" t="s">
        <v>25</v>
      </c>
      <c r="F2" s="4" t="s">
        <v>26</v>
      </c>
      <c r="G2" s="4">
        <v>1500</v>
      </c>
      <c r="H2" s="24">
        <v>50</v>
      </c>
      <c r="I2" s="24">
        <v>150</v>
      </c>
    </row>
    <row r="3" spans="1:9" x14ac:dyDescent="0.25">
      <c r="A3" s="4" t="s">
        <v>30</v>
      </c>
      <c r="B3" s="4">
        <v>18</v>
      </c>
      <c r="C3" s="4">
        <v>0</v>
      </c>
      <c r="D3" s="4" t="s">
        <v>7</v>
      </c>
      <c r="E3" s="4" t="s">
        <v>31</v>
      </c>
      <c r="F3" s="4" t="s">
        <v>15</v>
      </c>
      <c r="G3" s="4">
        <v>1000</v>
      </c>
      <c r="H3" s="24">
        <v>0</v>
      </c>
      <c r="I3" s="24">
        <v>150</v>
      </c>
    </row>
    <row r="4" spans="1:9" x14ac:dyDescent="0.25">
      <c r="A4" s="4" t="s">
        <v>36</v>
      </c>
      <c r="B4" s="4">
        <v>19</v>
      </c>
      <c r="C4" s="4">
        <v>17</v>
      </c>
      <c r="D4" s="4" t="s">
        <v>7</v>
      </c>
      <c r="E4" s="4" t="s">
        <v>37</v>
      </c>
      <c r="F4" s="4" t="s">
        <v>38</v>
      </c>
      <c r="G4" s="4">
        <v>4000</v>
      </c>
      <c r="H4" s="24">
        <v>100</v>
      </c>
      <c r="I4" s="24">
        <v>150</v>
      </c>
    </row>
    <row r="5" spans="1:9" x14ac:dyDescent="0.25">
      <c r="A5" s="4" t="s">
        <v>205</v>
      </c>
      <c r="B5" s="4">
        <v>47</v>
      </c>
      <c r="C5" s="4">
        <v>19</v>
      </c>
      <c r="D5" s="4" t="s">
        <v>13</v>
      </c>
      <c r="E5" s="4" t="s">
        <v>206</v>
      </c>
      <c r="F5" s="4" t="s">
        <v>207</v>
      </c>
      <c r="G5" s="4">
        <v>10000</v>
      </c>
      <c r="H5" s="24">
        <v>150</v>
      </c>
      <c r="I5" s="24">
        <v>150</v>
      </c>
    </row>
    <row r="6" spans="1:9" x14ac:dyDescent="0.25">
      <c r="A6" s="5" t="s">
        <v>72</v>
      </c>
      <c r="B6" s="5">
        <v>24</v>
      </c>
      <c r="C6" s="5">
        <v>0</v>
      </c>
      <c r="D6" s="5" t="s">
        <v>7</v>
      </c>
      <c r="E6" s="5" t="s">
        <v>73</v>
      </c>
      <c r="F6" s="5" t="s">
        <v>74</v>
      </c>
      <c r="G6" s="5">
        <v>500</v>
      </c>
      <c r="H6" s="25">
        <v>0</v>
      </c>
      <c r="I6" s="25">
        <v>100</v>
      </c>
    </row>
    <row r="7" spans="1:9" x14ac:dyDescent="0.25">
      <c r="A7" s="5" t="s">
        <v>80</v>
      </c>
      <c r="B7" s="5">
        <v>25</v>
      </c>
      <c r="C7" s="5">
        <v>24</v>
      </c>
      <c r="D7" s="5" t="s">
        <v>7</v>
      </c>
      <c r="E7" s="5" t="s">
        <v>81</v>
      </c>
      <c r="F7" s="5" t="s">
        <v>82</v>
      </c>
      <c r="G7" s="5">
        <v>1000</v>
      </c>
      <c r="H7" s="25">
        <v>50</v>
      </c>
      <c r="I7" s="25">
        <v>100</v>
      </c>
    </row>
    <row r="8" spans="1:9" x14ac:dyDescent="0.25">
      <c r="A8" s="5" t="s">
        <v>75</v>
      </c>
      <c r="B8" s="5">
        <v>26</v>
      </c>
      <c r="C8" s="5">
        <v>25</v>
      </c>
      <c r="D8" s="5" t="s">
        <v>7</v>
      </c>
      <c r="E8" s="5" t="s">
        <v>76</v>
      </c>
      <c r="F8" s="5" t="s">
        <v>74</v>
      </c>
      <c r="G8" s="5">
        <v>2000</v>
      </c>
      <c r="H8" s="25">
        <v>100</v>
      </c>
      <c r="I8" s="25">
        <v>100</v>
      </c>
    </row>
    <row r="9" spans="1:9" x14ac:dyDescent="0.25">
      <c r="A9" s="5" t="s">
        <v>77</v>
      </c>
      <c r="B9" s="5">
        <v>27</v>
      </c>
      <c r="C9" s="5">
        <v>26</v>
      </c>
      <c r="D9" s="5" t="s">
        <v>7</v>
      </c>
      <c r="E9" s="5" t="s">
        <v>78</v>
      </c>
      <c r="F9" s="5" t="s">
        <v>79</v>
      </c>
      <c r="G9" s="5">
        <v>4000</v>
      </c>
      <c r="H9" s="25">
        <v>150</v>
      </c>
      <c r="I9" s="25">
        <v>100</v>
      </c>
    </row>
    <row r="10" spans="1:9" x14ac:dyDescent="0.25">
      <c r="A10" s="5" t="s">
        <v>83</v>
      </c>
      <c r="B10" s="5">
        <v>28</v>
      </c>
      <c r="C10" s="5">
        <v>27</v>
      </c>
      <c r="D10" s="5" t="s">
        <v>49</v>
      </c>
      <c r="E10" s="5" t="s">
        <v>84</v>
      </c>
      <c r="F10" s="5" t="s">
        <v>85</v>
      </c>
      <c r="G10" s="5">
        <v>21000</v>
      </c>
      <c r="H10" s="25">
        <v>200</v>
      </c>
      <c r="I10" s="25">
        <v>100</v>
      </c>
    </row>
    <row r="11" spans="1:9" x14ac:dyDescent="0.25">
      <c r="A11" s="17" t="s">
        <v>240</v>
      </c>
      <c r="B11" s="17">
        <v>87</v>
      </c>
      <c r="C11" s="17">
        <v>0</v>
      </c>
      <c r="D11" s="17" t="s">
        <v>7</v>
      </c>
      <c r="E11" s="17" t="s">
        <v>241</v>
      </c>
      <c r="F11" s="17" t="s">
        <v>259</v>
      </c>
      <c r="G11" s="17">
        <v>500</v>
      </c>
      <c r="H11" s="26">
        <v>0</v>
      </c>
      <c r="I11" s="26">
        <v>0</v>
      </c>
    </row>
    <row r="12" spans="1:9" x14ac:dyDescent="0.25">
      <c r="A12" s="17" t="s">
        <v>244</v>
      </c>
      <c r="B12" s="17">
        <v>88</v>
      </c>
      <c r="C12" s="17">
        <v>87</v>
      </c>
      <c r="D12" s="17" t="s">
        <v>7</v>
      </c>
      <c r="E12" s="17" t="s">
        <v>246</v>
      </c>
      <c r="F12" s="17" t="s">
        <v>260</v>
      </c>
      <c r="G12" s="17">
        <v>500</v>
      </c>
      <c r="H12" s="17">
        <v>50</v>
      </c>
      <c r="I12" s="17">
        <v>0</v>
      </c>
    </row>
    <row r="13" spans="1:9" x14ac:dyDescent="0.25">
      <c r="A13" s="17" t="s">
        <v>245</v>
      </c>
      <c r="B13" s="17">
        <v>89</v>
      </c>
      <c r="C13" s="17">
        <v>88</v>
      </c>
      <c r="D13" s="17" t="s">
        <v>7</v>
      </c>
      <c r="E13" s="17" t="s">
        <v>243</v>
      </c>
      <c r="F13" s="17" t="s">
        <v>302</v>
      </c>
      <c r="G13" s="17">
        <v>500</v>
      </c>
      <c r="H13" s="17">
        <v>100</v>
      </c>
      <c r="I13" s="17">
        <v>0</v>
      </c>
    </row>
    <row r="14" spans="1:9" x14ac:dyDescent="0.25">
      <c r="A14" s="17" t="s">
        <v>238</v>
      </c>
      <c r="B14" s="17">
        <v>90</v>
      </c>
      <c r="C14" s="17">
        <v>89</v>
      </c>
      <c r="D14" s="17" t="s">
        <v>7</v>
      </c>
      <c r="E14" s="17" t="s">
        <v>252</v>
      </c>
      <c r="F14" s="17" t="s">
        <v>303</v>
      </c>
      <c r="G14" s="17">
        <v>500</v>
      </c>
      <c r="H14" s="17">
        <v>150</v>
      </c>
      <c r="I14" s="17">
        <v>0</v>
      </c>
    </row>
    <row r="15" spans="1:9" x14ac:dyDescent="0.25">
      <c r="A15" s="17" t="s">
        <v>250</v>
      </c>
      <c r="B15" s="17">
        <v>91</v>
      </c>
      <c r="C15" s="17">
        <v>90</v>
      </c>
      <c r="D15" s="17" t="s">
        <v>304</v>
      </c>
      <c r="E15" s="17" t="s">
        <v>257</v>
      </c>
      <c r="F15" s="17" t="s">
        <v>261</v>
      </c>
      <c r="G15" s="17">
        <v>500</v>
      </c>
      <c r="H15" s="17">
        <v>200</v>
      </c>
      <c r="I15" s="17">
        <v>0</v>
      </c>
    </row>
    <row r="16" spans="1:9" x14ac:dyDescent="0.25">
      <c r="A16" s="17" t="s">
        <v>239</v>
      </c>
      <c r="B16" s="17">
        <v>92</v>
      </c>
      <c r="C16" s="17">
        <v>91</v>
      </c>
      <c r="D16" s="17" t="s">
        <v>7</v>
      </c>
      <c r="E16" s="17" t="s">
        <v>242</v>
      </c>
      <c r="F16" s="17" t="s">
        <v>262</v>
      </c>
      <c r="G16" s="17">
        <v>500</v>
      </c>
      <c r="H16" s="17">
        <v>250</v>
      </c>
      <c r="I16" s="17">
        <v>0</v>
      </c>
    </row>
    <row r="17" spans="1:11" x14ac:dyDescent="0.25">
      <c r="A17" s="17" t="s">
        <v>253</v>
      </c>
      <c r="B17" s="17">
        <v>93</v>
      </c>
      <c r="C17" s="17">
        <v>90</v>
      </c>
      <c r="D17" s="17" t="s">
        <v>7</v>
      </c>
      <c r="E17" s="17" t="s">
        <v>254</v>
      </c>
      <c r="F17" s="17" t="s">
        <v>263</v>
      </c>
      <c r="G17" s="17">
        <v>500</v>
      </c>
      <c r="H17" s="17">
        <v>150</v>
      </c>
      <c r="I17" s="17">
        <v>50</v>
      </c>
      <c r="K17" t="s">
        <v>131</v>
      </c>
    </row>
    <row r="18" spans="1:11" x14ac:dyDescent="0.25">
      <c r="A18" s="17" t="s">
        <v>255</v>
      </c>
      <c r="B18" s="17">
        <v>94</v>
      </c>
      <c r="C18" s="17">
        <v>92</v>
      </c>
      <c r="D18" s="17" t="s">
        <v>7</v>
      </c>
      <c r="E18" s="17" t="s">
        <v>256</v>
      </c>
      <c r="F18" s="17" t="s">
        <v>264</v>
      </c>
      <c r="G18" s="17">
        <v>500</v>
      </c>
      <c r="H18" s="17">
        <v>300</v>
      </c>
      <c r="I18" s="17">
        <v>0</v>
      </c>
    </row>
    <row r="19" spans="1:11" x14ac:dyDescent="0.25">
      <c r="A19" s="6" t="s">
        <v>251</v>
      </c>
      <c r="B19" s="6">
        <v>96</v>
      </c>
      <c r="C19" s="6">
        <v>0</v>
      </c>
      <c r="D19" s="6" t="s">
        <v>225</v>
      </c>
      <c r="E19" s="6" t="s">
        <v>258</v>
      </c>
      <c r="F19" s="6" t="s">
        <v>265</v>
      </c>
      <c r="G19" s="6">
        <v>500</v>
      </c>
      <c r="H19" s="6">
        <v>0</v>
      </c>
      <c r="I19" s="6">
        <v>200</v>
      </c>
    </row>
    <row r="20" spans="1:11" x14ac:dyDescent="0.25">
      <c r="A20" s="15" t="s">
        <v>307</v>
      </c>
      <c r="B20" s="15">
        <v>108</v>
      </c>
      <c r="C20" s="15">
        <v>96</v>
      </c>
      <c r="D20" s="15" t="s">
        <v>7</v>
      </c>
      <c r="E20" s="15" t="s">
        <v>308</v>
      </c>
      <c r="F20" s="15" t="s">
        <v>309</v>
      </c>
      <c r="G20" s="15">
        <v>1000</v>
      </c>
      <c r="H20" s="15">
        <v>50</v>
      </c>
      <c r="I20" s="15">
        <v>200</v>
      </c>
    </row>
    <row r="21" spans="1:11" x14ac:dyDescent="0.25">
      <c r="A21" s="17" t="s">
        <v>341</v>
      </c>
      <c r="B21" s="17">
        <v>117</v>
      </c>
      <c r="C21" s="17">
        <v>89</v>
      </c>
      <c r="D21" s="17" t="s">
        <v>7</v>
      </c>
      <c r="E21" s="17" t="s">
        <v>339</v>
      </c>
      <c r="F21" s="17" t="s">
        <v>340</v>
      </c>
      <c r="G21" s="17">
        <v>500</v>
      </c>
      <c r="H21" s="17">
        <v>100</v>
      </c>
      <c r="I21" s="17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Overworld</vt:lpstr>
      <vt:lpstr>Bumblezone</vt:lpstr>
      <vt:lpstr>Nether</vt:lpstr>
      <vt:lpstr>The End</vt:lpstr>
      <vt:lpstr>Good Night's Sleep</vt:lpstr>
      <vt:lpstr>Midnight</vt:lpstr>
      <vt:lpstr>Work From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2020-06-28T04:32:02Z</dcterms:created>
  <dcterms:modified xsi:type="dcterms:W3CDTF">2020-07-08T16:51:08Z</dcterms:modified>
</cp:coreProperties>
</file>