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on Details" sheetId="1" r:id="rId1"/>
    <sheet name="KPI" sheetId="2" r:id="rId2"/>
    <sheet name="SF report" sheetId="3" r:id="rId3"/>
    <sheet name="SWC VS SF" sheetId="4" r:id="rId4"/>
  </sheets>
  <definedNames>
    <definedName name="_xlnm._FilterDatabase" localSheetId="2" hidden="1">'SF report'!$A$1:$D$5000</definedName>
    <definedName name="_xlnm._FilterDatabase" localSheetId="3" hidden="1">'SWC VS SF'!$A$1:$D$5000</definedName>
  </definedNames>
  <calcPr calcId="124519" fullCalcOnLoad="1"/>
</workbook>
</file>

<file path=xl/sharedStrings.xml><?xml version="1.0" encoding="utf-8"?>
<sst xmlns="http://schemas.openxmlformats.org/spreadsheetml/2006/main" count="178" uniqueCount="115">
  <si>
    <t>System function</t>
  </si>
  <si>
    <t>Status</t>
  </si>
  <si>
    <t>SWC</t>
  </si>
  <si>
    <t>released</t>
  </si>
  <si>
    <t xml:space="preserve">100kW-46793 DRCO C2cComDrvCtrl 01 
100kW-41600 DRCO IpmPwrLossCalcn 01 
100kW-60639 DRCO IdIqReqMux 01 
100kW-44711 DRCO PwmSpMgr 01 
100kW-44621 DRCO IpmCtrl 01 
100kW-60660 DRCO SoftAscActr 01 
100kW-22952 DRCO DrvCtrlSeqr 01 
100kW-9194 BswFpgaIf 
100kW-9195 LlswFpgaIf 
100kW-9198 LlswQspi 
100kW-60582 DRCO PwmSpMux 01 
100kW-60605 DRCO Mod3Pha 01 
100kW-44736 TqMgr 01 
100kW-44674 DRCO PwmSpCalcn 01 
</t>
  </si>
  <si>
    <t xml:space="preserve">100kW-14065 LLSW SftyDmaDrvr 01 
100kW-12452 SFTY SftyDma 01 
100kW-25172 SFTY SftyCrc 01 
100kW-39576 SFTY SftyParkLockEvln 01 
100kW-39579 SFTY SftyParkLockPosnAcqn 01 
100kW-39439 SFTY SftyParkLockActr 01 
100kW-39785 LlswSENT 
100kW-39394 SFTY SftyParkLockMgr 01 
</t>
  </si>
  <si>
    <t xml:space="preserve">100kW-49717 DRCO PwmSpMux 01 
100kW-24942 LLSW DIO 01 
100kW-9194 BswFpgaIf 
100kW-9195 LlswFpgaIf 
100kW-9198 LlswQspi 
100kW-12575 LLSW EVadc 01 
100kW-12544 LLSW EDSADC 01 
100kW-13404 LLSW GTM 
100kW-16912 SFTY SftyE2eFpga 01 
100kW-24267 (AUTOSAR BSW)Xcp-01 
100kW-27643 BSW Emm 
</t>
  </si>
  <si>
    <t xml:space="preserve">100kW-14065 LLSW SftyDmaDrvr 01 
100kW-12452 SFTY SftyDma 01 
100kW-21160 SFTY SftyCrashSigMon 01 
100kW-12575 LLSW EVadc 01 
</t>
  </si>
  <si>
    <t xml:space="preserve">100kW-14065 LLSW SftyDmaDrvr 01 
100kW-12452 SFTY SftyDma 01 
100kW-18895 SFTY SftyHvInterlock 01 
100kW-12575 LLSW EVadc 01 
</t>
  </si>
  <si>
    <t xml:space="preserve">100kW-13761 SFTY SftyHvDcUEvln 01 
100kW-20348 DRCO HvDcUMeas 01 
100kW-46793 DRCO C2cComDrvCtrl 01 
</t>
  </si>
  <si>
    <t xml:space="preserve">100kW-25202 BSW BswRslvrOffsHndlr 01 
100kW-33160 DRCO RslvrOffsDetn 01 
100kW-33219 DRCO SigColl 01 
100kW-46793 DRCO C2cComDrvCtrl 01 
100kW-25144 SFTY SftyRslvrOffsHndlr 01 
</t>
  </si>
  <si>
    <t xml:space="preserve">100kW-14065 LLSW SftyDmaDrvr 01 
100kW-12452 SFTY SftyDma 01 
100kW-28927 SftyRslvrDma 
100kW-46793 DRCO C2cComDrvCtrl 01 
100kW-12575 LLSW EVadc 01 
100kW-12544 LLSW EDSADC 01 
100kW-13404 LLSW GTM 
100kW-20416 DRCO RslvrCalcn 01 
100kW-21279 DRCO RotorAgSpdCalcn 01 
100kW-20466 DRCO EncFil 01 
100kW-20394 DRCO EncCalcn 01 
100kW-12529 SFTY SftySpdMon 01 
100kW-14994 SFTY SftyRslvrEvln 01 
100kW-12525 SFTY SftyRslvrCalcn 01 
</t>
  </si>
  <si>
    <t xml:space="preserve">100kW-46793 DRCO C2cComDrvCtrl 01 
100kW-53356 DRCO PmTempCalcnThermNet 01 
</t>
  </si>
  <si>
    <t xml:space="preserve">100kW-39134 SFTY SftyActvDchaCtrl 01 
</t>
  </si>
  <si>
    <t xml:space="preserve">100kW-13761 SFTY SftyHvDcUEvln 01 
100kW-26885 DRCO HvDcULimn 01 
</t>
  </si>
  <si>
    <t xml:space="preserve">100kW-10730 BSW BswM_UserCallouts 01 
100kW-21856 CANMon 
100kW-31065 BSW CanTrcv 01 
100kW-29755 BSW C2cComBsw 01 
100kW-24029 (AUTOSAR BSW)Com 01 
100kW-44736 TqMgr 01 
100kW-21071 SigWr 01 
</t>
  </si>
  <si>
    <t xml:space="preserve">100kW-10729 (AUTOSAR BSW) BswM 
100kW-38457 BSW DcmExt 01 
100kW-38690 BSW DidUtil 01.01 
100kW-38374 BSW Idp 01 
100kW-38419 BSW Tdp 01 
100kW-28491 (AUTOSAR BSW) DCM 
100kW-29242 BSW BswErrDeb 
100kW-28375 (AUTOSAR BSW) DEM 
100kW-38332 BSW Rsh 01 
</t>
  </si>
  <si>
    <t xml:space="preserve">100kW-29493 SFTY SftyModMgr 01 
100kW-28409 BSW DemExt 01.02 
100kW-24993 DRCO DrvCtrlErrDeb 01 
100kW-24029 (AUTOSAR BSW)Com 01 
100kW-29242 BSW BswErrDeb 
100kW-28375 (AUTOSAR BSW) DEM 
100kW-12070 SFTY SftyErrDeb 01 
</t>
  </si>
  <si>
    <t xml:space="preserve">100kW-24012 SFTY SftyInvActr 01 
</t>
  </si>
  <si>
    <t>draft</t>
  </si>
  <si>
    <t>Total SF</t>
  </si>
  <si>
    <t>Released SF</t>
  </si>
  <si>
    <t>Non Released SF</t>
  </si>
  <si>
    <t>Software Component</t>
  </si>
  <si>
    <t xml:space="preserve">100kW-46793 DRCO C2cComDrvCtrl 01 
</t>
  </si>
  <si>
    <t xml:space="preserve">P2_100KW_FCT_Control_Motor_SW-Arch_B03
P2_100kW_FCT_Determine_HVDC_Voltage_SW-Arch_B03
P2_100kW_FCT_Determine_Resolver_Offset_SW-Arch_B03
P2_100kW_FCT_Determine_Rotor_Speed_And_Angle_SW-Arch_B03
P2_100kW_FCT_Determine_Rotor_Temperature_SW-Arch_B03
</t>
  </si>
  <si>
    <t xml:space="preserve">100kW-41600 DRCO IpmPwrLossCalcn 01 
</t>
  </si>
  <si>
    <t xml:space="preserve">P2_100KW_FCT_Control_Motor_SW-Arch_B03
</t>
  </si>
  <si>
    <t xml:space="preserve">100kW-60639 DRCO IdIqReqMux 01 
</t>
  </si>
  <si>
    <t xml:space="preserve">100kW-44711 DRCO PwmSpMgr 01 
</t>
  </si>
  <si>
    <t xml:space="preserve">100kW-44621 DRCO IpmCtrl 01 
</t>
  </si>
  <si>
    <t xml:space="preserve">100kW-60660 DRCO SoftAscActr 01 
</t>
  </si>
  <si>
    <t xml:space="preserve">100kW-22952 DRCO DrvCtrlSeqr 01 
</t>
  </si>
  <si>
    <t xml:space="preserve">100kW-9194 BswFpgaIf 
</t>
  </si>
  <si>
    <t xml:space="preserve">P2_100KW_FCT_Control_Motor_SW-Arch_B03
P2_100kW_FCT_Control_Stage_LV_SW_Integration_SW_Arch_B03
</t>
  </si>
  <si>
    <t xml:space="preserve">100kW-9195 LlswFpgaIf 
</t>
  </si>
  <si>
    <t xml:space="preserve">100kW-9198 LlswQspi 
</t>
  </si>
  <si>
    <t xml:space="preserve">100kW-60582 DRCO PwmSpMux 01 
</t>
  </si>
  <si>
    <t xml:space="preserve">100kW-60605 DRCO Mod3Pha 01 
</t>
  </si>
  <si>
    <t xml:space="preserve">100kW-44736 TqMgr 01 
</t>
  </si>
  <si>
    <t xml:space="preserve">P2_100KW_FCT_Control_Motor_SW-Arch_B03
P2_100kW_FCT_Inverter_Communication_SW-Arch_B03
</t>
  </si>
  <si>
    <t xml:space="preserve">100kW-44674 DRCO PwmSpCalcn 01 
</t>
  </si>
  <si>
    <t xml:space="preserve">100kW-14065 LLSW SftyDmaDrvr 01 
</t>
  </si>
  <si>
    <t xml:space="preserve">P2_100kW_FCT_Control_Parking_Position_SW-Arch_B03
P2_100kW_FCT_Detect_Crash_Event_SW-Arch_B03
P2_100kW_FCT_Detect_Interlock_Event_SW-Arch_B03
P2_100kW_FCT_Determine_Rotor_Speed_And_Angle_SW-Arch_B03
</t>
  </si>
  <si>
    <t xml:space="preserve">100kW-12452 SFTY SftyDma 01 
</t>
  </si>
  <si>
    <t xml:space="preserve">100kW-25172 SFTY SftyCrc 01 
</t>
  </si>
  <si>
    <t xml:space="preserve">P2_100kW_FCT_Control_Parking_Position_SW-Arch_B03
</t>
  </si>
  <si>
    <t xml:space="preserve">100kW-39576 SFTY SftyParkLockEvln 01 
</t>
  </si>
  <si>
    <t xml:space="preserve">100kW-39579 SFTY SftyParkLockPosnAcqn 01 
</t>
  </si>
  <si>
    <t xml:space="preserve">100kW-39439 SFTY SftyParkLockActr 01 
</t>
  </si>
  <si>
    <t xml:space="preserve">100kW-39785 LlswSENT 
</t>
  </si>
  <si>
    <t xml:space="preserve">100kW-39394 SFTY SftyParkLockMgr 01 
</t>
  </si>
  <si>
    <t xml:space="preserve">100kW-49717 DRCO PwmSpMux 01 
</t>
  </si>
  <si>
    <t xml:space="preserve">P2_100kW_FCT_Control_Stage_LV_SW_Integration_SW_Arch_B03
</t>
  </si>
  <si>
    <t xml:space="preserve">100kW-24942 LLSW DIO 01 
</t>
  </si>
  <si>
    <t xml:space="preserve">100kW-12575 LLSW EVadc 01 
</t>
  </si>
  <si>
    <t xml:space="preserve">P2_100kW_FCT_Control_Stage_LV_SW_Integration_SW_Arch_B03
P2_100kW_FCT_Detect_Crash_Event_SW-Arch_B03
P2_100kW_FCT_Detect_Interlock_Event_SW-Arch_B03
P2_100kW_FCT_Determine_Rotor_Speed_And_Angle_SW-Arch_B03
</t>
  </si>
  <si>
    <t xml:space="preserve">100kW-12544 LLSW EDSADC 01 
</t>
  </si>
  <si>
    <t xml:space="preserve">P2_100kW_FCT_Control_Stage_LV_SW_Integration_SW_Arch_B03
P2_100kW_FCT_Determine_Rotor_Speed_And_Angle_SW-Arch_B03
</t>
  </si>
  <si>
    <t xml:space="preserve">100kW-13404 LLSW GTM 
</t>
  </si>
  <si>
    <t xml:space="preserve">100kW-16912 SFTY SftyE2eFpga 01 
</t>
  </si>
  <si>
    <t xml:space="preserve">100kW-24267 (AUTOSAR BSW)Xcp-01 
</t>
  </si>
  <si>
    <t xml:space="preserve">100kW-27643 BSW Emm 
</t>
  </si>
  <si>
    <t xml:space="preserve">100kW-21160 SFTY SftyCrashSigMon 01 
</t>
  </si>
  <si>
    <t xml:space="preserve">P2_100kW_FCT_Detect_Crash_Event_SW-Arch_B03
</t>
  </si>
  <si>
    <t xml:space="preserve">100kW-18895 SFTY SftyHvInterlock 01 
</t>
  </si>
  <si>
    <t xml:space="preserve">P2_100kW_FCT_Detect_Interlock_Event_SW-Arch_B03
</t>
  </si>
  <si>
    <t xml:space="preserve">100kW-13761 SFTY SftyHvDcUEvln 01 
</t>
  </si>
  <si>
    <t xml:space="preserve">P2_100kW_FCT_Determine_HVDC_Voltage_SW-Arch_B03
P2_100kW_FCT_External_Self_Protections_SW-Arch_B03
</t>
  </si>
  <si>
    <t xml:space="preserve">100kW-20348 DRCO HvDcUMeas 01 
</t>
  </si>
  <si>
    <t xml:space="preserve">P2_100kW_FCT_Determine_HVDC_Voltage_SW-Arch_B03
</t>
  </si>
  <si>
    <t xml:space="preserve">100kW-25202 BSW BswRslvrOffsHndlr 01 
</t>
  </si>
  <si>
    <t xml:space="preserve">P2_100kW_FCT_Determine_Resolver_Offset_SW-Arch_B03
</t>
  </si>
  <si>
    <t xml:space="preserve">100kW-33160 DRCO RslvrOffsDetn 01 
</t>
  </si>
  <si>
    <t xml:space="preserve">100kW-33219 DRCO SigColl 01 
</t>
  </si>
  <si>
    <t xml:space="preserve">100kW-25144 SFTY SftyRslvrOffsHndlr 01 
</t>
  </si>
  <si>
    <t xml:space="preserve">100kW-28927 SftyRslvrDma 
</t>
  </si>
  <si>
    <t xml:space="preserve">P2_100kW_FCT_Determine_Rotor_Speed_And_Angle_SW-Arch_B03
</t>
  </si>
  <si>
    <t xml:space="preserve">100kW-20416 DRCO RslvrCalcn 01 
</t>
  </si>
  <si>
    <t xml:space="preserve">100kW-21279 DRCO RotorAgSpdCalcn 01 
</t>
  </si>
  <si>
    <t xml:space="preserve">100kW-20466 DRCO EncFil 01 
</t>
  </si>
  <si>
    <t xml:space="preserve">100kW-20394 DRCO EncCalcn 01 
</t>
  </si>
  <si>
    <t xml:space="preserve">100kW-12529 SFTY SftySpdMon 01 
</t>
  </si>
  <si>
    <t xml:space="preserve">100kW-14994 SFTY SftyRslvrEvln 01 
</t>
  </si>
  <si>
    <t xml:space="preserve">100kW-12525 SFTY SftyRslvrCalcn 01 
</t>
  </si>
  <si>
    <t xml:space="preserve">100kW-53356 DRCO PmTempCalcnThermNet 01 
</t>
  </si>
  <si>
    <t xml:space="preserve">P2_100kW_FCT_Determine_Rotor_Temperature_SW-Arch_B03
</t>
  </si>
  <si>
    <t xml:space="preserve">P2_100kW_FCT_Discharge_System_SW-Arch_B03
</t>
  </si>
  <si>
    <t xml:space="preserve">100kW-26885 DRCO HvDcULimn 01 
</t>
  </si>
  <si>
    <t xml:space="preserve">P2_100kW_FCT_External_Self_Protections_SW-Arch_B03
</t>
  </si>
  <si>
    <t xml:space="preserve">100kW-10730 BSW BswM_UserCallouts 01 
</t>
  </si>
  <si>
    <t xml:space="preserve">P2_100kW_FCT_Inverter_Communication_SW-Arch_B03
</t>
  </si>
  <si>
    <t xml:space="preserve">100kW-21856 CANMon 
</t>
  </si>
  <si>
    <t xml:space="preserve">100kW-31065 BSW CanTrcv 01 
</t>
  </si>
  <si>
    <t xml:space="preserve">100kW-29755 BSW C2cComBsw 01 
</t>
  </si>
  <si>
    <t xml:space="preserve">100kW-24029 (AUTOSAR BSW)Com 01 
</t>
  </si>
  <si>
    <t xml:space="preserve">P2_100kW_FCT_Inverter_Communication_SW-Arch_B03
P2_100kW_FCT_Manage_Failures_SW-Arch_B03
</t>
  </si>
  <si>
    <t xml:space="preserve">100kW-21071 SigWr 01 
</t>
  </si>
  <si>
    <t xml:space="preserve">100kW-10729 (AUTOSAR BSW) BswM 
</t>
  </si>
  <si>
    <t xml:space="preserve">P2_100kW_FCT_Inverter_Diagnostic_Service_SW-Arch_B03
</t>
  </si>
  <si>
    <t xml:space="preserve">100kW-38457 BSW DcmExt 01 
</t>
  </si>
  <si>
    <t xml:space="preserve">100kW-38690 BSW DidUtil 01.01 
</t>
  </si>
  <si>
    <t xml:space="preserve">100kW-38374 BSW Idp 01 
</t>
  </si>
  <si>
    <t xml:space="preserve">100kW-38419 BSW Tdp 01 
</t>
  </si>
  <si>
    <t xml:space="preserve">100kW-28491 (AUTOSAR BSW) DCM 
</t>
  </si>
  <si>
    <t xml:space="preserve">100kW-29242 BSW BswErrDeb 
</t>
  </si>
  <si>
    <t xml:space="preserve">P2_100kW_FCT_Inverter_Diagnostic_Service_SW-Arch_B03
P2_100kW_FCT_Manage_Failures_SW-Arch_B03
</t>
  </si>
  <si>
    <t xml:space="preserve">100kW-28375 (AUTOSAR BSW) DEM 
</t>
  </si>
  <si>
    <t xml:space="preserve">100kW-38332 BSW Rsh 01 
</t>
  </si>
  <si>
    <t xml:space="preserve">100kW-29493 SFTY SftyModMgr 01 
</t>
  </si>
  <si>
    <t xml:space="preserve">P2_100kW_FCT_Manage_Failures_SW-Arch_B03
</t>
  </si>
  <si>
    <t xml:space="preserve">100kW-28409 BSW DemExt 01.02 
</t>
  </si>
  <si>
    <t xml:space="preserve">100kW-24993 DRCO DrvCtrlErrDeb 01 
</t>
  </si>
  <si>
    <t xml:space="preserve">100kW-12070 SFTY SftyErrDeb 01 
</t>
  </si>
  <si>
    <t xml:space="preserve">P2_100kW_FCT_Prioritize_Control_Signal_SW-Arch_B03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</si>
</sst>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20</v>
      </c>
      <c r="B1">
        <v>17</v>
      </c>
    </row>
    <row r="2" spans="1:2">
      <c r="A2" s="1" t="s">
        <v>21</v>
      </c>
      <c r="B2">
        <v>16</v>
      </c>
    </row>
    <row r="3" spans="1:2">
      <c r="A3" s="1" t="s">
        <v>22</v>
      </c>
      <c r="B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8"/>
  <sheetViews>
    <sheetView workbookViewId="0"/>
  </sheetViews>
  <sheetFormatPr defaultRowHeight="15"/>
  <cols>
    <col min="3" max="3" width="20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2">
        <f>HYPERLINK("https://vseapolarion.vnet.valeo.com/polarion/#/project/optimus/wiki/P2_100KW_FCT_Control_Motor_SW-Arch_B03","P2_100KW_FCT_Control_Motor_SW-Arch_B03")</f>
        <v>0</v>
      </c>
      <c r="B2" s="2" t="s">
        <v>3</v>
      </c>
      <c r="C2" s="2" t="s">
        <v>4</v>
      </c>
    </row>
    <row r="3" spans="1:3">
      <c r="A3" s="2">
        <f>HYPERLINK("https://vseapolarion.vnet.valeo.com/polarion/#/project/optimus/wiki/P2_100kW_FCT_Control_Parking_Position_SW-Arch_B03","P2_100kW_FCT_Control_Parking_Position_SW-Arch_B03")</f>
        <v>0</v>
      </c>
      <c r="B3" s="2" t="s">
        <v>3</v>
      </c>
      <c r="C3" s="2" t="s">
        <v>5</v>
      </c>
    </row>
    <row r="4" spans="1:3">
      <c r="A4" s="2">
        <f>HYPERLINK("https://vseapolarion.vnet.valeo.com/polarion/#/project/optimus/wiki/P2_100kW_FCT_Control_Stage_LV_SW_Integration_SW_Arch_B03","P2_100kW_FCT_Control_Stage_LV_SW_Integration_SW_Arch_B03")</f>
        <v>0</v>
      </c>
      <c r="B4" s="2" t="s">
        <v>3</v>
      </c>
      <c r="C4" s="2" t="s">
        <v>6</v>
      </c>
    </row>
    <row r="5" spans="1:3">
      <c r="A5" s="2">
        <f>HYPERLINK("https://vseapolarion.vnet.valeo.com/polarion/#/project/optimus/wiki/P2_100kW_FCT_Detect_Crash_Event_SW-Arch_B03","P2_100kW_FCT_Detect_Crash_Event_SW-Arch_B03")</f>
        <v>0</v>
      </c>
      <c r="B5" s="2" t="s">
        <v>3</v>
      </c>
      <c r="C5" s="2" t="s">
        <v>7</v>
      </c>
    </row>
    <row r="6" spans="1:3">
      <c r="A6" s="2">
        <f>HYPERLINK("https://vseapolarion.vnet.valeo.com/polarion/#/project/optimus/wiki/P2_100kW_FCT_Detect_Interlock_Event_SW-Arch_B03","P2_100kW_FCT_Detect_Interlock_Event_SW-Arch_B03")</f>
        <v>0</v>
      </c>
      <c r="B6" s="2" t="s">
        <v>3</v>
      </c>
      <c r="C6" s="2" t="s">
        <v>8</v>
      </c>
    </row>
    <row r="7" spans="1:3">
      <c r="A7" s="2">
        <f>HYPERLINK("https://vseapolarion.vnet.valeo.com/polarion/#/project/optimus/wiki/P2_100kW_FCT_Determine_HVDC_Voltage_SW-Arch_B03","P2_100kW_FCT_Determine_HVDC_Voltage_SW-Arch_B03")</f>
        <v>0</v>
      </c>
      <c r="B7" s="2" t="s">
        <v>3</v>
      </c>
      <c r="C7" s="2" t="s">
        <v>9</v>
      </c>
    </row>
    <row r="8" spans="1:3">
      <c r="A8" s="2">
        <f>HYPERLINK("https://vseapolarion.vnet.valeo.com/polarion/#/project/optimus/wiki/P2_100kW_FCT_Determine_Resolver_Offset_SW-Arch_B03","P2_100kW_FCT_Determine_Resolver_Offset_SW-Arch_B03")</f>
        <v>0</v>
      </c>
      <c r="B8" s="2" t="s">
        <v>3</v>
      </c>
      <c r="C8" s="2" t="s">
        <v>10</v>
      </c>
    </row>
    <row r="9" spans="1:3">
      <c r="A9" s="2">
        <f>HYPERLINK("https://vseapolarion.vnet.valeo.com/polarion/#/project/optimus/wiki/P2_100kW_FCT_Determine_Rotor_Speed_And_Angle_SW-Arch_B03","P2_100kW_FCT_Determine_Rotor_Speed_And_Angle_SW-Arch_B03")</f>
        <v>0</v>
      </c>
      <c r="B9" s="2" t="s">
        <v>3</v>
      </c>
      <c r="C9" s="2" t="s">
        <v>11</v>
      </c>
    </row>
    <row r="10" spans="1:3">
      <c r="A10" s="2">
        <f>HYPERLINK("https://vseapolarion.vnet.valeo.com/polarion/#/project/optimus/wiki/P2_100kW_FCT_Determine_Rotor_Temperature_SW-Arch_B03","P2_100kW_FCT_Determine_Rotor_Temperature_SW-Arch_B03")</f>
        <v>0</v>
      </c>
      <c r="B10" s="2" t="s">
        <v>3</v>
      </c>
      <c r="C10" s="2" t="s">
        <v>12</v>
      </c>
    </row>
    <row r="11" spans="1:3">
      <c r="A11" s="2">
        <f>HYPERLINK("https://vseapolarion.vnet.valeo.com/polarion/#/project/optimus/wiki/P2_100kW_FCT_Discharge_System_SW-Arch_B03","P2_100kW_FCT_Discharge_System_SW-Arch_B03")</f>
        <v>0</v>
      </c>
      <c r="B11" s="2" t="s">
        <v>3</v>
      </c>
      <c r="C11" s="2" t="s">
        <v>13</v>
      </c>
    </row>
    <row r="12" spans="1:3">
      <c r="A12" s="2">
        <f>HYPERLINK("https://vseapolarion.vnet.valeo.com/polarion/#/project/optimus/wiki/P2_100kW_FCT_External_Self_Protections_SW-Arch_B03","P2_100kW_FCT_External_Self_Protections_SW-Arch_B03")</f>
        <v>0</v>
      </c>
      <c r="B12" s="2" t="s">
        <v>3</v>
      </c>
      <c r="C12" s="2" t="s">
        <v>14</v>
      </c>
    </row>
    <row r="13" spans="1:3">
      <c r="A13" s="2">
        <f>HYPERLINK("https://vseapolarion.vnet.valeo.com/polarion/#/project/optimus/wiki/P2_100kW_FCT_Inverter_Communication_SW-Arch_B03","P2_100kW_FCT_Inverter_Communication_SW-Arch_B03")</f>
        <v>0</v>
      </c>
      <c r="B13" s="2" t="s">
        <v>3</v>
      </c>
      <c r="C13" s="2" t="s">
        <v>15</v>
      </c>
    </row>
    <row r="14" spans="1:3">
      <c r="A14" s="2">
        <f>HYPERLINK("https://vseapolarion.vnet.valeo.com/polarion/#/project/optimus/wiki/P2_100kW_FCT_Inverter_Diagnostic_Service_SW-Arch_B03","P2_100kW_FCT_Inverter_Diagnostic_Service_SW-Arch_B03")</f>
        <v>0</v>
      </c>
      <c r="B14" s="2" t="s">
        <v>3</v>
      </c>
      <c r="C14" s="2" t="s">
        <v>16</v>
      </c>
    </row>
    <row r="15" spans="1:3">
      <c r="A15" s="2">
        <f>HYPERLINK("https://vseapolarion.vnet.valeo.com/polarion/#/project/optimus/wiki/P2_100kW_FCT_Manage_Failures_SW-Arch_B03","P2_100kW_FCT_Manage_Failures_SW-Arch_B03")</f>
        <v>0</v>
      </c>
      <c r="B15" s="2" t="s">
        <v>3</v>
      </c>
      <c r="C15" s="2" t="s">
        <v>17</v>
      </c>
    </row>
    <row r="16" spans="1:3">
      <c r="A16" s="2">
        <f>HYPERLINK("https://vseapolarion.vnet.valeo.com/polarion/#/project/optimus/wiki/P2_100kW_FCT_Prioritize_Control_Signal_SW-Arch_B03","P2_100kW_FCT_Prioritize_Control_Signal_SW-Arch_B03")</f>
        <v>0</v>
      </c>
      <c r="B16" s="2" t="s">
        <v>3</v>
      </c>
      <c r="C16" s="2" t="s">
        <v>18</v>
      </c>
    </row>
    <row r="17" spans="1:3">
      <c r="A17" s="2">
        <f>HYPERLINK("https://vseapolarion.vnet.valeo.com/polarion/#/project/optimus/wiki/P2_100KW_HSI_Interfaces_B03","P2_100KW_HSI_Interfaces_B03")</f>
        <v>0</v>
      </c>
      <c r="B17" s="2" t="s">
        <v>3</v>
      </c>
      <c r="C17" s="2"/>
    </row>
    <row r="18" spans="1:3">
      <c r="A18" s="2">
        <f>HYPERLINK("https://vseapolarion.vnet.valeo.com/polarion/#/project/optimus/wiki/P2_100KW_Software_Architecture_Specification_B03","P2_100KW_Software_Architecture_Specification_B03")</f>
        <v>0</v>
      </c>
      <c r="B18" s="2" t="s">
        <v>19</v>
      </c>
      <c r="C18" s="2"/>
    </row>
  </sheetData>
  <autoFilter ref="A1:D500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0"/>
  <sheetViews>
    <sheetView workbookViewId="0"/>
  </sheetViews>
  <sheetFormatPr defaultRowHeight="15"/>
  <cols>
    <col min="2" max="2" width="20.7109375" customWidth="1"/>
  </cols>
  <sheetData>
    <row r="1" spans="1:2">
      <c r="A1" t="s">
        <v>23</v>
      </c>
      <c r="B1" t="s">
        <v>0</v>
      </c>
    </row>
    <row r="2" spans="1:2">
      <c r="A2" s="2" t="s">
        <v>24</v>
      </c>
      <c r="B2" s="2" t="s">
        <v>25</v>
      </c>
    </row>
    <row r="3" spans="1:2">
      <c r="A3" s="2" t="s">
        <v>26</v>
      </c>
      <c r="B3" s="2" t="s">
        <v>27</v>
      </c>
    </row>
    <row r="4" spans="1:2">
      <c r="A4" s="2" t="s">
        <v>28</v>
      </c>
      <c r="B4" s="2" t="s">
        <v>27</v>
      </c>
    </row>
    <row r="5" spans="1:2">
      <c r="A5" s="2" t="s">
        <v>29</v>
      </c>
      <c r="B5" s="2" t="s">
        <v>27</v>
      </c>
    </row>
    <row r="6" spans="1:2">
      <c r="A6" s="2" t="s">
        <v>30</v>
      </c>
      <c r="B6" s="2" t="s">
        <v>27</v>
      </c>
    </row>
    <row r="7" spans="1:2">
      <c r="A7" s="2" t="s">
        <v>31</v>
      </c>
      <c r="B7" s="2" t="s">
        <v>27</v>
      </c>
    </row>
    <row r="8" spans="1:2">
      <c r="A8" s="2" t="s">
        <v>32</v>
      </c>
      <c r="B8" s="2" t="s">
        <v>27</v>
      </c>
    </row>
    <row r="9" spans="1:2">
      <c r="A9" s="2" t="s">
        <v>33</v>
      </c>
      <c r="B9" s="2" t="s">
        <v>34</v>
      </c>
    </row>
    <row r="10" spans="1:2">
      <c r="A10" s="2" t="s">
        <v>35</v>
      </c>
      <c r="B10" s="2" t="s">
        <v>34</v>
      </c>
    </row>
    <row r="11" spans="1:2">
      <c r="A11" s="2" t="s">
        <v>36</v>
      </c>
      <c r="B11" s="2" t="s">
        <v>34</v>
      </c>
    </row>
    <row r="12" spans="1:2">
      <c r="A12" s="2" t="s">
        <v>37</v>
      </c>
      <c r="B12" s="2" t="s">
        <v>27</v>
      </c>
    </row>
    <row r="13" spans="1:2">
      <c r="A13" s="2" t="s">
        <v>38</v>
      </c>
      <c r="B13" s="2" t="s">
        <v>27</v>
      </c>
    </row>
    <row r="14" spans="1:2">
      <c r="A14" s="2" t="s">
        <v>39</v>
      </c>
      <c r="B14" s="2" t="s">
        <v>40</v>
      </c>
    </row>
    <row r="15" spans="1:2">
      <c r="A15" s="2" t="s">
        <v>41</v>
      </c>
      <c r="B15" s="2" t="s">
        <v>27</v>
      </c>
    </row>
    <row r="16" spans="1:2">
      <c r="A16" s="2" t="s">
        <v>42</v>
      </c>
      <c r="B16" s="2" t="s">
        <v>43</v>
      </c>
    </row>
    <row r="17" spans="1:2">
      <c r="A17" s="2" t="s">
        <v>44</v>
      </c>
      <c r="B17" s="2" t="s">
        <v>43</v>
      </c>
    </row>
    <row r="18" spans="1:2">
      <c r="A18" s="2" t="s">
        <v>45</v>
      </c>
      <c r="B18" s="2" t="s">
        <v>46</v>
      </c>
    </row>
    <row r="19" spans="1:2">
      <c r="A19" s="2" t="s">
        <v>47</v>
      </c>
      <c r="B19" s="2" t="s">
        <v>46</v>
      </c>
    </row>
    <row r="20" spans="1:2">
      <c r="A20" s="2" t="s">
        <v>48</v>
      </c>
      <c r="B20" s="2" t="s">
        <v>46</v>
      </c>
    </row>
    <row r="21" spans="1:2">
      <c r="A21" s="2" t="s">
        <v>49</v>
      </c>
      <c r="B21" s="2" t="s">
        <v>46</v>
      </c>
    </row>
    <row r="22" spans="1:2">
      <c r="A22" s="2" t="s">
        <v>50</v>
      </c>
      <c r="B22" s="2" t="s">
        <v>46</v>
      </c>
    </row>
    <row r="23" spans="1:2">
      <c r="A23" s="2" t="s">
        <v>51</v>
      </c>
      <c r="B23" s="2" t="s">
        <v>46</v>
      </c>
    </row>
    <row r="24" spans="1:2">
      <c r="A24" s="2" t="s">
        <v>52</v>
      </c>
      <c r="B24" s="2" t="s">
        <v>53</v>
      </c>
    </row>
    <row r="25" spans="1:2">
      <c r="A25" s="2" t="s">
        <v>54</v>
      </c>
      <c r="B25" s="2" t="s">
        <v>53</v>
      </c>
    </row>
    <row r="26" spans="1:2">
      <c r="A26" s="2" t="s">
        <v>55</v>
      </c>
      <c r="B26" s="2" t="s">
        <v>56</v>
      </c>
    </row>
    <row r="27" spans="1:2">
      <c r="A27" s="2" t="s">
        <v>57</v>
      </c>
      <c r="B27" s="2" t="s">
        <v>58</v>
      </c>
    </row>
    <row r="28" spans="1:2">
      <c r="A28" s="2" t="s">
        <v>59</v>
      </c>
      <c r="B28" s="2" t="s">
        <v>58</v>
      </c>
    </row>
    <row r="29" spans="1:2">
      <c r="A29" s="2" t="s">
        <v>60</v>
      </c>
      <c r="B29" s="2" t="s">
        <v>53</v>
      </c>
    </row>
    <row r="30" spans="1:2">
      <c r="A30" s="2" t="s">
        <v>61</v>
      </c>
      <c r="B30" s="2" t="s">
        <v>53</v>
      </c>
    </row>
    <row r="31" spans="1:2">
      <c r="A31" s="2" t="s">
        <v>62</v>
      </c>
      <c r="B31" s="2" t="s">
        <v>53</v>
      </c>
    </row>
    <row r="32" spans="1:2">
      <c r="A32" s="2" t="s">
        <v>63</v>
      </c>
      <c r="B32" s="2" t="s">
        <v>64</v>
      </c>
    </row>
    <row r="33" spans="1:2">
      <c r="A33" s="2" t="s">
        <v>65</v>
      </c>
      <c r="B33" s="2" t="s">
        <v>66</v>
      </c>
    </row>
    <row r="34" spans="1:2">
      <c r="A34" s="2" t="s">
        <v>67</v>
      </c>
      <c r="B34" s="2" t="s">
        <v>68</v>
      </c>
    </row>
    <row r="35" spans="1:2">
      <c r="A35" s="2" t="s">
        <v>69</v>
      </c>
      <c r="B35" s="2" t="s">
        <v>70</v>
      </c>
    </row>
    <row r="36" spans="1:2">
      <c r="A36" s="2" t="s">
        <v>71</v>
      </c>
      <c r="B36" s="2" t="s">
        <v>72</v>
      </c>
    </row>
    <row r="37" spans="1:2">
      <c r="A37" s="2" t="s">
        <v>73</v>
      </c>
      <c r="B37" s="2" t="s">
        <v>72</v>
      </c>
    </row>
    <row r="38" spans="1:2">
      <c r="A38" s="2" t="s">
        <v>74</v>
      </c>
      <c r="B38" s="2" t="s">
        <v>72</v>
      </c>
    </row>
    <row r="39" spans="1:2">
      <c r="A39" s="2" t="s">
        <v>75</v>
      </c>
      <c r="B39" s="2" t="s">
        <v>72</v>
      </c>
    </row>
    <row r="40" spans="1:2">
      <c r="A40" s="2" t="s">
        <v>76</v>
      </c>
      <c r="B40" s="2" t="s">
        <v>77</v>
      </c>
    </row>
    <row r="41" spans="1:2">
      <c r="A41" s="2" t="s">
        <v>78</v>
      </c>
      <c r="B41" s="2" t="s">
        <v>77</v>
      </c>
    </row>
    <row r="42" spans="1:2">
      <c r="A42" s="2" t="s">
        <v>79</v>
      </c>
      <c r="B42" s="2" t="s">
        <v>77</v>
      </c>
    </row>
    <row r="43" spans="1:2">
      <c r="A43" s="2" t="s">
        <v>80</v>
      </c>
      <c r="B43" s="2" t="s">
        <v>77</v>
      </c>
    </row>
    <row r="44" spans="1:2">
      <c r="A44" s="2" t="s">
        <v>81</v>
      </c>
      <c r="B44" s="2" t="s">
        <v>77</v>
      </c>
    </row>
    <row r="45" spans="1:2">
      <c r="A45" s="2" t="s">
        <v>82</v>
      </c>
      <c r="B45" s="2" t="s">
        <v>77</v>
      </c>
    </row>
    <row r="46" spans="1:2">
      <c r="A46" s="2" t="s">
        <v>83</v>
      </c>
      <c r="B46" s="2" t="s">
        <v>77</v>
      </c>
    </row>
    <row r="47" spans="1:2">
      <c r="A47" s="2" t="s">
        <v>84</v>
      </c>
      <c r="B47" s="2" t="s">
        <v>77</v>
      </c>
    </row>
    <row r="48" spans="1:2">
      <c r="A48" s="2" t="s">
        <v>85</v>
      </c>
      <c r="B48" s="2" t="s">
        <v>86</v>
      </c>
    </row>
    <row r="49" spans="1:2">
      <c r="A49" s="2" t="s">
        <v>13</v>
      </c>
      <c r="B49" s="2" t="s">
        <v>87</v>
      </c>
    </row>
    <row r="50" spans="1:2">
      <c r="A50" s="2" t="s">
        <v>88</v>
      </c>
      <c r="B50" s="2" t="s">
        <v>89</v>
      </c>
    </row>
    <row r="51" spans="1:2">
      <c r="A51" s="2" t="s">
        <v>90</v>
      </c>
      <c r="B51" s="2" t="s">
        <v>91</v>
      </c>
    </row>
    <row r="52" spans="1:2">
      <c r="A52" s="2" t="s">
        <v>92</v>
      </c>
      <c r="B52" s="2" t="s">
        <v>91</v>
      </c>
    </row>
    <row r="53" spans="1:2">
      <c r="A53" s="2" t="s">
        <v>93</v>
      </c>
      <c r="B53" s="2" t="s">
        <v>91</v>
      </c>
    </row>
    <row r="54" spans="1:2">
      <c r="A54" s="2" t="s">
        <v>94</v>
      </c>
      <c r="B54" s="2" t="s">
        <v>91</v>
      </c>
    </row>
    <row r="55" spans="1:2">
      <c r="A55" s="2" t="s">
        <v>95</v>
      </c>
      <c r="B55" s="2" t="s">
        <v>96</v>
      </c>
    </row>
    <row r="56" spans="1:2">
      <c r="A56" s="2" t="s">
        <v>97</v>
      </c>
      <c r="B56" s="2" t="s">
        <v>91</v>
      </c>
    </row>
    <row r="57" spans="1:2">
      <c r="A57" s="2" t="s">
        <v>98</v>
      </c>
      <c r="B57" s="2" t="s">
        <v>99</v>
      </c>
    </row>
    <row r="58" spans="1:2">
      <c r="A58" s="2" t="s">
        <v>100</v>
      </c>
      <c r="B58" s="2" t="s">
        <v>99</v>
      </c>
    </row>
    <row r="59" spans="1:2">
      <c r="A59" s="2" t="s">
        <v>101</v>
      </c>
      <c r="B59" s="2" t="s">
        <v>99</v>
      </c>
    </row>
    <row r="60" spans="1:2">
      <c r="A60" s="2" t="s">
        <v>102</v>
      </c>
      <c r="B60" s="2" t="s">
        <v>99</v>
      </c>
    </row>
    <row r="61" spans="1:2">
      <c r="A61" s="2" t="s">
        <v>103</v>
      </c>
      <c r="B61" s="2" t="s">
        <v>99</v>
      </c>
    </row>
    <row r="62" spans="1:2">
      <c r="A62" s="2" t="s">
        <v>104</v>
      </c>
      <c r="B62" s="2" t="s">
        <v>99</v>
      </c>
    </row>
    <row r="63" spans="1:2">
      <c r="A63" s="2" t="s">
        <v>105</v>
      </c>
      <c r="B63" s="2" t="s">
        <v>106</v>
      </c>
    </row>
    <row r="64" spans="1:2">
      <c r="A64" s="2" t="s">
        <v>107</v>
      </c>
      <c r="B64" s="2" t="s">
        <v>106</v>
      </c>
    </row>
    <row r="65" spans="1:2">
      <c r="A65" s="2" t="s">
        <v>108</v>
      </c>
      <c r="B65" s="2" t="s">
        <v>99</v>
      </c>
    </row>
    <row r="66" spans="1:2">
      <c r="A66" s="2" t="s">
        <v>109</v>
      </c>
      <c r="B66" s="2" t="s">
        <v>110</v>
      </c>
    </row>
    <row r="67" spans="1:2">
      <c r="A67" s="2" t="s">
        <v>111</v>
      </c>
      <c r="B67" s="2" t="s">
        <v>110</v>
      </c>
    </row>
    <row r="68" spans="1:2">
      <c r="A68" s="2" t="s">
        <v>112</v>
      </c>
      <c r="B68" s="2" t="s">
        <v>110</v>
      </c>
    </row>
    <row r="69" spans="1:2">
      <c r="A69" s="2" t="s">
        <v>113</v>
      </c>
      <c r="B69" s="2" t="s">
        <v>110</v>
      </c>
    </row>
    <row r="70" spans="1:2">
      <c r="A70" s="2" t="s">
        <v>18</v>
      </c>
      <c r="B70" s="2" t="s">
        <v>114</v>
      </c>
    </row>
  </sheetData>
  <autoFilter ref="A1:D500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Execution Details</vt:lpstr>
      <vt:lpstr>KPI</vt:lpstr>
      <vt:lpstr>SF report</vt:lpstr>
      <vt:lpstr>SWC VS SF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2022-08-09T09:28:07Z</dcterms:created>
  <dcterms:modified xsi:type="dcterms:W3CDTF">2022-08-09T09:28:07Z</dcterms:modified>
</cp:coreProperties>
</file>