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MohamedHel202\Documents\"/>
    </mc:Choice>
  </mc:AlternateContent>
  <xr:revisionPtr revIDLastSave="0" documentId="8_{15B1576C-FA0D-43B3-B3CE-6B4F664C2A4D}" xr6:coauthVersionLast="47" xr6:coauthVersionMax="47" xr10:uidLastSave="{00000000-0000-0000-0000-000000000000}"/>
  <bookViews>
    <workbookView xWindow="-108" yWindow="-108" windowWidth="23256" windowHeight="12576" xr2:uid="{39F26688-F4AF-4B6B-915E-DF3206C3AB6C}"/>
  </bookViews>
  <sheets>
    <sheet name="Sheet1" sheetId="1" r:id="rId1"/>
  </sheets>
  <definedNames>
    <definedName name="_xlnm._FilterDatabase" localSheetId="0" hidden="1">Sheet1!$D$4:$D$30</definedName>
    <definedName name="_xlnm.Extract" localSheetId="0">Sheet1!$P$3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4" i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</calcChain>
</file>

<file path=xl/sharedStrings.xml><?xml version="1.0" encoding="utf-8"?>
<sst xmlns="http://schemas.openxmlformats.org/spreadsheetml/2006/main" count="143" uniqueCount="63">
  <si>
    <t>البيات</t>
  </si>
  <si>
    <t>القيمه</t>
  </si>
  <si>
    <t>الضريبه</t>
  </si>
  <si>
    <t>المنطقه</t>
  </si>
  <si>
    <t xml:space="preserve">التاريخ </t>
  </si>
  <si>
    <t>المندوب</t>
  </si>
  <si>
    <t>بيانات العملاء</t>
  </si>
  <si>
    <t xml:space="preserve">اسم العميل </t>
  </si>
  <si>
    <t>ايمن صادق</t>
  </si>
  <si>
    <t>مريم محمود</t>
  </si>
  <si>
    <t>محمود فراج</t>
  </si>
  <si>
    <t>احمد ممدوح</t>
  </si>
  <si>
    <t>هشام فتحي</t>
  </si>
  <si>
    <t>مصطفي فتحي</t>
  </si>
  <si>
    <t xml:space="preserve">احمد محمد </t>
  </si>
  <si>
    <t>محمود محمد</t>
  </si>
  <si>
    <t>علي رجب</t>
  </si>
  <si>
    <t>إسماعيل صدقي</t>
  </si>
  <si>
    <t>احمد عثمان</t>
  </si>
  <si>
    <t xml:space="preserve">عبدالرحمن عبده </t>
  </si>
  <si>
    <t>مصطفي دهشور</t>
  </si>
  <si>
    <t>احمد محمود</t>
  </si>
  <si>
    <t>امام عشور</t>
  </si>
  <si>
    <t>حسام عبدالرحمن</t>
  </si>
  <si>
    <t>فاتوره</t>
  </si>
  <si>
    <t>الصافي</t>
  </si>
  <si>
    <t>المنصوره</t>
  </si>
  <si>
    <t>الشرقيه</t>
  </si>
  <si>
    <t>اسوان</t>
  </si>
  <si>
    <t>المنيا</t>
  </si>
  <si>
    <t>القاهره</t>
  </si>
  <si>
    <t>الجيزه</t>
  </si>
  <si>
    <t>البحيره</t>
  </si>
  <si>
    <t>المنوفيه</t>
  </si>
  <si>
    <t>اسيوط</t>
  </si>
  <si>
    <t>الاسكندريه</t>
  </si>
  <si>
    <t>الاقصر</t>
  </si>
  <si>
    <t>صادق</t>
  </si>
  <si>
    <t>سمير</t>
  </si>
  <si>
    <t>محمود</t>
  </si>
  <si>
    <t>فراج</t>
  </si>
  <si>
    <t>ممدوح</t>
  </si>
  <si>
    <t>فتحي</t>
  </si>
  <si>
    <t>محمد</t>
  </si>
  <si>
    <t>رجب</t>
  </si>
  <si>
    <t>صدقي</t>
  </si>
  <si>
    <t>عثمان</t>
  </si>
  <si>
    <t>إسحاق</t>
  </si>
  <si>
    <t>جرجس</t>
  </si>
  <si>
    <t>عبدالرحمن</t>
  </si>
  <si>
    <t>عبده</t>
  </si>
  <si>
    <t>دهشور</t>
  </si>
  <si>
    <t>صلاح</t>
  </si>
  <si>
    <t>عشور</t>
  </si>
  <si>
    <t>عرفه</t>
  </si>
  <si>
    <t>Sum</t>
  </si>
  <si>
    <t>Average</t>
  </si>
  <si>
    <t>Running Total</t>
  </si>
  <si>
    <t>Count</t>
  </si>
  <si>
    <t>Column1</t>
  </si>
  <si>
    <t xml:space="preserve">اجمالي </t>
  </si>
  <si>
    <t>موع العميل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</si>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</sst>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  <charset val="178"/>
      <scheme val="minor"/>
    </font>
    <font>
      <sz val="16"/>
      <color theme="1"/>
      <name val="Aptos Narrow"/>
      <family val="2"/>
      <charset val="178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2" xfId="0" applyFont="1" applyBorder="1"/>
    <xf numFmtId="2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  <xf numFmtId="2" fontId="0" fillId="0" borderId="2" xfId="0" applyNumberFormat="1" applyFont="1" applyBorder="1"/>
    <xf numFmtId="49" fontId="2" fillId="3" borderId="4" xfId="0" applyNumberFormat="1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14" fontId="2" fillId="3" borderId="5" xfId="0" applyNumberFormat="1" applyFont="1" applyFill="1" applyBorder="1"/>
    <xf numFmtId="49" fontId="2" fillId="3" borderId="6" xfId="0" applyNumberFormat="1" applyFont="1" applyFill="1" applyBorder="1"/>
    <xf numFmtId="49" fontId="0" fillId="4" borderId="4" xfId="0" applyNumberFormat="1" applyFont="1" applyFill="1" applyBorder="1"/>
    <xf numFmtId="0" fontId="0" fillId="4" borderId="5" xfId="0" applyFont="1" applyFill="1" applyBorder="1"/>
    <xf numFmtId="2" fontId="0" fillId="4" borderId="5" xfId="0" applyNumberFormat="1" applyFont="1" applyFill="1" applyBorder="1"/>
    <xf numFmtId="14" fontId="0" fillId="4" borderId="5" xfId="0" applyNumberFormat="1" applyFont="1" applyFill="1" applyBorder="1"/>
    <xf numFmtId="49" fontId="0" fillId="4" borderId="6" xfId="0" applyNumberFormat="1" applyFont="1" applyFill="1" applyBorder="1"/>
    <xf numFmtId="49" fontId="0" fillId="0" borderId="4" xfId="0" applyNumberFormat="1" applyFont="1" applyBorder="1"/>
    <xf numFmtId="0" fontId="0" fillId="0" borderId="5" xfId="0" applyFont="1" applyBorder="1"/>
    <xf numFmtId="2" fontId="0" fillId="0" borderId="5" xfId="0" applyNumberFormat="1" applyFont="1" applyBorder="1"/>
    <xf numFmtId="14" fontId="0" fillId="0" borderId="5" xfId="0" applyNumberFormat="1" applyFont="1" applyBorder="1"/>
    <xf numFmtId="49" fontId="0" fillId="0" borderId="6" xfId="0" applyNumberFormat="1" applyFont="1" applyBorder="1"/>
    <xf numFmtId="14" fontId="0" fillId="0" borderId="2" xfId="0" applyNumberFormat="1" applyFont="1" applyBorder="1"/>
    <xf numFmtId="49" fontId="0" fillId="0" borderId="3" xfId="0" applyNumberFormat="1" applyFont="1" applyBorder="1"/>
    <xf numFmtId="49" fontId="2" fillId="3" borderId="0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C72D-84A9-4770-9CE6-E955639F1F01}">
  <dimension ref="C2:T30"/>
  <sheetViews>
    <sheetView rightToLeft="1" tabSelected="1" topLeftCell="C1" zoomScale="115" zoomScaleNormal="115" workbookViewId="0">
      <selection activeCell="T4" sqref="T4"/>
    </sheetView>
  </sheetViews>
  <sheetFormatPr defaultRowHeight="13.2" x14ac:dyDescent="0.25"/>
  <cols>
    <col min="4" max="4" width="11.44140625" style="6" bestFit="1" customWidth="1"/>
    <col min="6" max="7" width="8.88671875" style="5"/>
    <col min="8" max="8" width="14" style="5" bestFit="1" customWidth="1"/>
    <col min="10" max="10" width="10.109375" style="3" bestFit="1" customWidth="1"/>
    <col min="11" max="11" width="8.88671875" style="6"/>
    <col min="15" max="15" width="8.6640625" bestFit="1" customWidth="1"/>
  </cols>
  <sheetData>
    <row r="2" spans="4:20" ht="20.399999999999999" x14ac:dyDescent="0.35">
      <c r="D2" s="2" t="s">
        <v>6</v>
      </c>
      <c r="E2" s="2"/>
      <c r="F2" s="2"/>
      <c r="G2" s="2"/>
      <c r="H2" s="2"/>
      <c r="I2" s="2"/>
      <c r="J2" s="2"/>
      <c r="K2" s="2"/>
      <c r="P2" s="1"/>
      <c r="Q2" s="1"/>
      <c r="R2" s="1"/>
      <c r="S2" s="1"/>
      <c r="T2" s="1"/>
    </row>
    <row r="3" spans="4:20" ht="15.6" x14ac:dyDescent="0.3">
      <c r="O3" s="6"/>
      <c r="P3" s="9" t="s">
        <v>7</v>
      </c>
      <c r="Q3" s="9" t="s">
        <v>60</v>
      </c>
      <c r="R3" s="9" t="s">
        <v>3</v>
      </c>
      <c r="S3" s="26" t="s">
        <v>61</v>
      </c>
    </row>
    <row r="4" spans="4:20" ht="15.6" x14ac:dyDescent="0.3">
      <c r="D4" s="9" t="s">
        <v>7</v>
      </c>
      <c r="E4" s="10" t="s">
        <v>0</v>
      </c>
      <c r="F4" s="11" t="s">
        <v>1</v>
      </c>
      <c r="G4" s="11" t="s">
        <v>2</v>
      </c>
      <c r="H4" s="11" t="s">
        <v>25</v>
      </c>
      <c r="I4" s="10" t="s">
        <v>3</v>
      </c>
      <c r="J4" s="12" t="s">
        <v>4</v>
      </c>
      <c r="K4" s="13" t="s">
        <v>5</v>
      </c>
      <c r="O4" s="6"/>
      <c r="P4" s="14" t="s">
        <v>8</v>
      </c>
      <c r="Q4">
        <f>SUMIFS($H$5:$H$30,$D$5:$D$30,P4,$E$5:$E$30,"فاتوره")</f>
        <v>2580</v>
      </c>
      <c r="R4" t="str">
        <f>VLOOKUP(P4,D5:K30,6,)</f>
        <v>المنصوره</v>
      </c>
      <c r="S4" t="str">
        <f>IF(Q4&gt;8000,"مهم",IF(Q4&gt;5000,"قوي","عادي"))</f>
        <v>عادي</v>
      </c>
      <c r="T4" t="s">
        <v>62</v>
      </c>
    </row>
    <row r="5" spans="4:20" x14ac:dyDescent="0.25">
      <c r="D5" s="14" t="s">
        <v>8</v>
      </c>
      <c r="E5" s="15" t="s">
        <v>24</v>
      </c>
      <c r="F5" s="16">
        <v>3000</v>
      </c>
      <c r="G5" s="16">
        <f>0.14*F5</f>
        <v>420.00000000000006</v>
      </c>
      <c r="H5" s="16">
        <f>F5-G5</f>
        <v>2580</v>
      </c>
      <c r="I5" s="15" t="s">
        <v>26</v>
      </c>
      <c r="J5" s="17">
        <v>44927</v>
      </c>
      <c r="K5" s="18" t="s">
        <v>37</v>
      </c>
      <c r="O5" s="6"/>
      <c r="P5" s="19" t="s">
        <v>16</v>
      </c>
      <c r="Q5">
        <f t="shared" ref="Q5:Q19" si="0">SUMIFS($H$5:$H$30,$D$5:$D$30,P5,$E$5:$E$30,"فاتوره")</f>
        <v>81700</v>
      </c>
      <c r="R5" t="str">
        <f t="shared" ref="R5:R19" si="1">VLOOKUP(P5,D6:K31,6,)</f>
        <v>الشرقيه</v>
      </c>
      <c r="S5" t="str">
        <f t="shared" ref="S5:S19" si="2">IF(Q5&gt;8000,"مهم",IF(Q5&gt;5000,"قوي","عادي"))</f>
        <v>مهم</v>
      </c>
    </row>
    <row r="6" spans="4:20" x14ac:dyDescent="0.25">
      <c r="D6" s="19" t="s">
        <v>16</v>
      </c>
      <c r="E6" s="20" t="s">
        <v>24</v>
      </c>
      <c r="F6" s="21">
        <v>5000</v>
      </c>
      <c r="G6" s="21">
        <f t="shared" ref="G6:G30" si="3">0.14*F6</f>
        <v>700.00000000000011</v>
      </c>
      <c r="H6" s="21">
        <f t="shared" ref="H6:H30" si="4">F6-G6</f>
        <v>4300</v>
      </c>
      <c r="I6" s="20" t="s">
        <v>27</v>
      </c>
      <c r="J6" s="22">
        <v>44958</v>
      </c>
      <c r="K6" s="23" t="s">
        <v>38</v>
      </c>
      <c r="O6" s="6"/>
      <c r="P6" s="14" t="s">
        <v>9</v>
      </c>
      <c r="Q6">
        <f t="shared" si="0"/>
        <v>3870</v>
      </c>
      <c r="R6" t="str">
        <f t="shared" si="1"/>
        <v>اسوان</v>
      </c>
      <c r="S6" t="str">
        <f t="shared" si="2"/>
        <v>عادي</v>
      </c>
    </row>
    <row r="7" spans="4:20" x14ac:dyDescent="0.25">
      <c r="D7" s="14" t="s">
        <v>9</v>
      </c>
      <c r="E7" s="15" t="s">
        <v>24</v>
      </c>
      <c r="F7" s="16">
        <v>4500</v>
      </c>
      <c r="G7" s="16">
        <f t="shared" si="3"/>
        <v>630.00000000000011</v>
      </c>
      <c r="H7" s="16">
        <f t="shared" si="4"/>
        <v>3870</v>
      </c>
      <c r="I7" s="15" t="s">
        <v>28</v>
      </c>
      <c r="J7" s="17">
        <v>44986</v>
      </c>
      <c r="K7" s="18" t="s">
        <v>39</v>
      </c>
      <c r="O7" s="6"/>
      <c r="P7" s="19" t="s">
        <v>10</v>
      </c>
      <c r="Q7">
        <f t="shared" si="0"/>
        <v>20382</v>
      </c>
      <c r="R7" t="str">
        <f t="shared" si="1"/>
        <v>المنيا</v>
      </c>
      <c r="S7" t="str">
        <f t="shared" si="2"/>
        <v>مهم</v>
      </c>
    </row>
    <row r="8" spans="4:20" x14ac:dyDescent="0.25">
      <c r="D8" s="19" t="s">
        <v>10</v>
      </c>
      <c r="E8" s="20" t="s">
        <v>24</v>
      </c>
      <c r="F8" s="21">
        <v>1500</v>
      </c>
      <c r="G8" s="21">
        <f t="shared" si="3"/>
        <v>210.00000000000003</v>
      </c>
      <c r="H8" s="21">
        <f t="shared" si="4"/>
        <v>1290</v>
      </c>
      <c r="I8" s="20" t="s">
        <v>29</v>
      </c>
      <c r="J8" s="22">
        <v>45017</v>
      </c>
      <c r="K8" s="23" t="s">
        <v>40</v>
      </c>
      <c r="O8" s="6"/>
      <c r="P8" s="14" t="s">
        <v>11</v>
      </c>
      <c r="Q8">
        <f t="shared" si="0"/>
        <v>73788</v>
      </c>
      <c r="R8" t="str">
        <f t="shared" si="1"/>
        <v>القاهره</v>
      </c>
      <c r="S8" t="str">
        <f t="shared" si="2"/>
        <v>مهم</v>
      </c>
    </row>
    <row r="9" spans="4:20" x14ac:dyDescent="0.25">
      <c r="D9" s="14" t="s">
        <v>11</v>
      </c>
      <c r="E9" s="15" t="s">
        <v>24</v>
      </c>
      <c r="F9" s="16">
        <v>8000</v>
      </c>
      <c r="G9" s="16">
        <f t="shared" si="3"/>
        <v>1120</v>
      </c>
      <c r="H9" s="16">
        <f t="shared" si="4"/>
        <v>6880</v>
      </c>
      <c r="I9" s="15" t="s">
        <v>30</v>
      </c>
      <c r="J9" s="17">
        <v>45047</v>
      </c>
      <c r="K9" s="18" t="s">
        <v>41</v>
      </c>
      <c r="O9" s="6"/>
      <c r="P9" s="19" t="s">
        <v>12</v>
      </c>
      <c r="Q9">
        <f t="shared" si="0"/>
        <v>3010</v>
      </c>
      <c r="R9" t="str">
        <f t="shared" si="1"/>
        <v>الجيزه</v>
      </c>
      <c r="S9" t="str">
        <f t="shared" si="2"/>
        <v>عادي</v>
      </c>
    </row>
    <row r="10" spans="4:20" x14ac:dyDescent="0.25">
      <c r="D10" s="19" t="s">
        <v>12</v>
      </c>
      <c r="E10" s="20" t="s">
        <v>24</v>
      </c>
      <c r="F10" s="21">
        <v>3500</v>
      </c>
      <c r="G10" s="21">
        <f t="shared" si="3"/>
        <v>490.00000000000006</v>
      </c>
      <c r="H10" s="21">
        <f t="shared" si="4"/>
        <v>3010</v>
      </c>
      <c r="I10" s="20" t="s">
        <v>31</v>
      </c>
      <c r="J10" s="22">
        <v>45078</v>
      </c>
      <c r="K10" s="23" t="s">
        <v>42</v>
      </c>
      <c r="O10" s="6"/>
      <c r="P10" s="14" t="s">
        <v>13</v>
      </c>
      <c r="Q10">
        <f t="shared" si="0"/>
        <v>6020</v>
      </c>
      <c r="R10" t="str">
        <f t="shared" si="1"/>
        <v>البحيره</v>
      </c>
      <c r="S10" t="str">
        <f t="shared" si="2"/>
        <v>قوي</v>
      </c>
    </row>
    <row r="11" spans="4:20" x14ac:dyDescent="0.25">
      <c r="D11" s="14" t="s">
        <v>13</v>
      </c>
      <c r="E11" s="15" t="s">
        <v>24</v>
      </c>
      <c r="F11" s="16">
        <v>7000</v>
      </c>
      <c r="G11" s="16">
        <f t="shared" si="3"/>
        <v>980.00000000000011</v>
      </c>
      <c r="H11" s="16">
        <f t="shared" si="4"/>
        <v>6020</v>
      </c>
      <c r="I11" s="15" t="s">
        <v>32</v>
      </c>
      <c r="J11" s="17">
        <v>45108</v>
      </c>
      <c r="K11" s="18" t="s">
        <v>42</v>
      </c>
      <c r="O11" s="6"/>
      <c r="P11" s="19" t="s">
        <v>14</v>
      </c>
      <c r="Q11">
        <f t="shared" si="0"/>
        <v>34400</v>
      </c>
      <c r="R11" t="str">
        <f t="shared" si="1"/>
        <v>القاهره</v>
      </c>
      <c r="S11" t="str">
        <f t="shared" si="2"/>
        <v>مهم</v>
      </c>
    </row>
    <row r="12" spans="4:20" x14ac:dyDescent="0.25">
      <c r="D12" s="19" t="s">
        <v>14</v>
      </c>
      <c r="E12" s="20" t="s">
        <v>24</v>
      </c>
      <c r="F12" s="21">
        <v>40000</v>
      </c>
      <c r="G12" s="21">
        <f t="shared" si="3"/>
        <v>5600.0000000000009</v>
      </c>
      <c r="H12" s="21">
        <f t="shared" si="4"/>
        <v>34400</v>
      </c>
      <c r="I12" s="20" t="s">
        <v>30</v>
      </c>
      <c r="J12" s="22">
        <v>45139</v>
      </c>
      <c r="K12" s="23" t="s">
        <v>43</v>
      </c>
      <c r="O12" s="6"/>
      <c r="P12" s="14" t="s">
        <v>15</v>
      </c>
      <c r="Q12">
        <f t="shared" si="0"/>
        <v>77400</v>
      </c>
      <c r="R12" t="str">
        <f t="shared" si="1"/>
        <v>الجيزه</v>
      </c>
      <c r="S12" t="str">
        <f t="shared" si="2"/>
        <v>مهم</v>
      </c>
    </row>
    <row r="13" spans="4:20" x14ac:dyDescent="0.25">
      <c r="D13" s="14" t="s">
        <v>15</v>
      </c>
      <c r="E13" s="15" t="s">
        <v>24</v>
      </c>
      <c r="F13" s="16">
        <v>25000</v>
      </c>
      <c r="G13" s="16">
        <f t="shared" si="3"/>
        <v>3500.0000000000005</v>
      </c>
      <c r="H13" s="16">
        <f t="shared" si="4"/>
        <v>21500</v>
      </c>
      <c r="I13" s="15" t="s">
        <v>31</v>
      </c>
      <c r="J13" s="17">
        <v>45170</v>
      </c>
      <c r="K13" s="18" t="s">
        <v>43</v>
      </c>
      <c r="O13" s="6"/>
      <c r="P13" s="14" t="s">
        <v>17</v>
      </c>
      <c r="Q13">
        <f t="shared" si="0"/>
        <v>3053</v>
      </c>
      <c r="R13" t="str">
        <f t="shared" si="1"/>
        <v>المنصوره</v>
      </c>
      <c r="S13" t="str">
        <f t="shared" si="2"/>
        <v>عادي</v>
      </c>
    </row>
    <row r="14" spans="4:20" x14ac:dyDescent="0.25">
      <c r="D14" s="19" t="s">
        <v>16</v>
      </c>
      <c r="E14" s="20" t="s">
        <v>24</v>
      </c>
      <c r="F14" s="21">
        <v>90000</v>
      </c>
      <c r="G14" s="21">
        <f t="shared" si="3"/>
        <v>12600.000000000002</v>
      </c>
      <c r="H14" s="21">
        <f t="shared" si="4"/>
        <v>77400</v>
      </c>
      <c r="I14" s="20" t="s">
        <v>32</v>
      </c>
      <c r="J14" s="22">
        <v>45200</v>
      </c>
      <c r="K14" s="23" t="s">
        <v>44</v>
      </c>
      <c r="O14" s="6"/>
      <c r="P14" s="19" t="s">
        <v>18</v>
      </c>
      <c r="Q14">
        <f t="shared" si="0"/>
        <v>5160</v>
      </c>
      <c r="R14" t="str">
        <f t="shared" si="1"/>
        <v>الشرقيه</v>
      </c>
      <c r="S14" t="str">
        <f t="shared" si="2"/>
        <v>قوي</v>
      </c>
    </row>
    <row r="15" spans="4:20" x14ac:dyDescent="0.25">
      <c r="D15" s="14" t="s">
        <v>17</v>
      </c>
      <c r="E15" s="15" t="s">
        <v>24</v>
      </c>
      <c r="F15" s="16">
        <v>3550</v>
      </c>
      <c r="G15" s="16">
        <f t="shared" si="3"/>
        <v>497.00000000000006</v>
      </c>
      <c r="H15" s="16">
        <f t="shared" si="4"/>
        <v>3053</v>
      </c>
      <c r="I15" s="15" t="s">
        <v>26</v>
      </c>
      <c r="J15" s="17">
        <v>45231</v>
      </c>
      <c r="K15" s="18" t="s">
        <v>45</v>
      </c>
      <c r="O15" s="6"/>
      <c r="P15" s="19" t="s">
        <v>19</v>
      </c>
      <c r="Q15">
        <f t="shared" si="0"/>
        <v>2752</v>
      </c>
      <c r="R15" t="str">
        <f t="shared" si="1"/>
        <v>المنوفيه</v>
      </c>
      <c r="S15" t="str">
        <f t="shared" si="2"/>
        <v>عادي</v>
      </c>
    </row>
    <row r="16" spans="4:20" x14ac:dyDescent="0.25">
      <c r="D16" s="19" t="s">
        <v>18</v>
      </c>
      <c r="E16" s="20" t="s">
        <v>24</v>
      </c>
      <c r="F16" s="21">
        <v>6000</v>
      </c>
      <c r="G16" s="21">
        <f t="shared" si="3"/>
        <v>840.00000000000011</v>
      </c>
      <c r="H16" s="21">
        <f t="shared" si="4"/>
        <v>5160</v>
      </c>
      <c r="I16" s="20" t="s">
        <v>27</v>
      </c>
      <c r="J16" s="22">
        <v>45261</v>
      </c>
      <c r="K16" s="23" t="s">
        <v>46</v>
      </c>
      <c r="O16" s="6"/>
      <c r="P16" s="19" t="s">
        <v>20</v>
      </c>
      <c r="Q16">
        <f t="shared" si="0"/>
        <v>1118</v>
      </c>
      <c r="R16" t="str">
        <f t="shared" si="1"/>
        <v>الشرقيه</v>
      </c>
      <c r="S16" t="str">
        <f t="shared" si="2"/>
        <v>عادي</v>
      </c>
    </row>
    <row r="17" spans="3:19" x14ac:dyDescent="0.25">
      <c r="D17" s="14" t="s">
        <v>11</v>
      </c>
      <c r="E17" s="15" t="s">
        <v>24</v>
      </c>
      <c r="F17" s="16">
        <v>1500</v>
      </c>
      <c r="G17" s="16">
        <f t="shared" si="3"/>
        <v>210.00000000000003</v>
      </c>
      <c r="H17" s="16">
        <f t="shared" si="4"/>
        <v>1290</v>
      </c>
      <c r="I17" s="15" t="s">
        <v>28</v>
      </c>
      <c r="J17" s="17">
        <v>45292</v>
      </c>
      <c r="K17" s="18" t="s">
        <v>41</v>
      </c>
      <c r="O17" s="6"/>
      <c r="P17" s="14" t="s">
        <v>21</v>
      </c>
      <c r="Q17">
        <f t="shared" si="0"/>
        <v>1204</v>
      </c>
      <c r="R17" t="str">
        <f t="shared" si="1"/>
        <v>اسوان</v>
      </c>
      <c r="S17" t="str">
        <f t="shared" si="2"/>
        <v>عادي</v>
      </c>
    </row>
    <row r="18" spans="3:19" x14ac:dyDescent="0.25">
      <c r="D18" s="19" t="s">
        <v>10</v>
      </c>
      <c r="E18" s="20" t="s">
        <v>24</v>
      </c>
      <c r="F18" s="21">
        <v>1200</v>
      </c>
      <c r="G18" s="21">
        <f t="shared" si="3"/>
        <v>168.00000000000003</v>
      </c>
      <c r="H18" s="21">
        <f t="shared" si="4"/>
        <v>1032</v>
      </c>
      <c r="I18" s="20" t="s">
        <v>30</v>
      </c>
      <c r="J18" s="22">
        <v>45323</v>
      </c>
      <c r="K18" s="23" t="s">
        <v>47</v>
      </c>
      <c r="O18" s="6"/>
      <c r="P18" s="14" t="s">
        <v>22</v>
      </c>
      <c r="Q18">
        <f t="shared" si="0"/>
        <v>55900</v>
      </c>
      <c r="R18" t="str">
        <f t="shared" si="1"/>
        <v>البحيره</v>
      </c>
      <c r="S18" t="str">
        <f t="shared" si="2"/>
        <v>مهم</v>
      </c>
    </row>
    <row r="19" spans="3:19" x14ac:dyDescent="0.25">
      <c r="D19" s="14" t="s">
        <v>10</v>
      </c>
      <c r="E19" s="15" t="s">
        <v>24</v>
      </c>
      <c r="F19" s="16">
        <v>4500</v>
      </c>
      <c r="G19" s="16">
        <f t="shared" si="3"/>
        <v>630.00000000000011</v>
      </c>
      <c r="H19" s="16">
        <f t="shared" si="4"/>
        <v>3870</v>
      </c>
      <c r="I19" s="15" t="s">
        <v>31</v>
      </c>
      <c r="J19" s="17">
        <v>45352</v>
      </c>
      <c r="K19" s="18" t="s">
        <v>48</v>
      </c>
      <c r="O19" s="6"/>
      <c r="P19" s="14" t="s">
        <v>23</v>
      </c>
      <c r="Q19">
        <f t="shared" si="0"/>
        <v>7740</v>
      </c>
      <c r="R19" t="str">
        <f t="shared" si="1"/>
        <v>الشرقيه</v>
      </c>
      <c r="S19" t="str">
        <f t="shared" si="2"/>
        <v>قوي</v>
      </c>
    </row>
    <row r="20" spans="3:19" x14ac:dyDescent="0.25">
      <c r="D20" s="19" t="s">
        <v>19</v>
      </c>
      <c r="E20" s="20" t="s">
        <v>24</v>
      </c>
      <c r="F20" s="21">
        <v>3200</v>
      </c>
      <c r="G20" s="21">
        <f t="shared" si="3"/>
        <v>448.00000000000006</v>
      </c>
      <c r="H20" s="21">
        <f t="shared" si="4"/>
        <v>2752</v>
      </c>
      <c r="I20" s="20" t="s">
        <v>33</v>
      </c>
      <c r="J20" s="22">
        <v>45383</v>
      </c>
      <c r="K20" s="23" t="s">
        <v>50</v>
      </c>
      <c r="O20" s="6"/>
      <c r="P20" s="6"/>
    </row>
    <row r="21" spans="3:19" x14ac:dyDescent="0.25">
      <c r="D21" s="14" t="s">
        <v>10</v>
      </c>
      <c r="E21" s="15" t="s">
        <v>24</v>
      </c>
      <c r="F21" s="16">
        <v>12000</v>
      </c>
      <c r="G21" s="16">
        <f t="shared" si="3"/>
        <v>1680.0000000000002</v>
      </c>
      <c r="H21" s="16">
        <f t="shared" si="4"/>
        <v>10320</v>
      </c>
      <c r="I21" s="15" t="s">
        <v>26</v>
      </c>
      <c r="J21" s="17">
        <v>45413</v>
      </c>
      <c r="K21" s="18" t="s">
        <v>40</v>
      </c>
      <c r="O21" s="6"/>
    </row>
    <row r="22" spans="3:19" x14ac:dyDescent="0.25">
      <c r="D22" s="19" t="s">
        <v>20</v>
      </c>
      <c r="E22" s="20" t="s">
        <v>24</v>
      </c>
      <c r="F22" s="21">
        <v>1300</v>
      </c>
      <c r="G22" s="21">
        <f t="shared" si="3"/>
        <v>182.00000000000003</v>
      </c>
      <c r="H22" s="21">
        <f t="shared" si="4"/>
        <v>1118</v>
      </c>
      <c r="I22" s="20" t="s">
        <v>27</v>
      </c>
      <c r="J22" s="22">
        <v>45444</v>
      </c>
      <c r="K22" s="23" t="s">
        <v>51</v>
      </c>
      <c r="O22" s="6"/>
    </row>
    <row r="23" spans="3:19" x14ac:dyDescent="0.25">
      <c r="D23" s="14" t="s">
        <v>21</v>
      </c>
      <c r="E23" s="15" t="s">
        <v>24</v>
      </c>
      <c r="F23" s="16">
        <v>1400</v>
      </c>
      <c r="G23" s="16">
        <f t="shared" si="3"/>
        <v>196.00000000000003</v>
      </c>
      <c r="H23" s="16">
        <f t="shared" si="4"/>
        <v>1204</v>
      </c>
      <c r="I23" s="15" t="s">
        <v>28</v>
      </c>
      <c r="J23" s="17">
        <v>45474</v>
      </c>
      <c r="K23" s="18" t="s">
        <v>39</v>
      </c>
      <c r="O23" s="6"/>
    </row>
    <row r="24" spans="3:19" x14ac:dyDescent="0.25">
      <c r="D24" s="19" t="s">
        <v>15</v>
      </c>
      <c r="E24" s="20" t="s">
        <v>24</v>
      </c>
      <c r="F24" s="21">
        <v>65000</v>
      </c>
      <c r="G24" s="21">
        <f t="shared" si="3"/>
        <v>9100</v>
      </c>
      <c r="H24" s="21">
        <f t="shared" si="4"/>
        <v>55900</v>
      </c>
      <c r="I24" s="20" t="s">
        <v>29</v>
      </c>
      <c r="J24" s="22">
        <v>45505</v>
      </c>
      <c r="K24" s="23" t="s">
        <v>39</v>
      </c>
      <c r="O24" s="6"/>
    </row>
    <row r="25" spans="3:19" x14ac:dyDescent="0.25">
      <c r="D25" s="14" t="s">
        <v>11</v>
      </c>
      <c r="E25" s="15" t="s">
        <v>24</v>
      </c>
      <c r="F25" s="16">
        <v>1300</v>
      </c>
      <c r="G25" s="16">
        <f t="shared" si="3"/>
        <v>182.00000000000003</v>
      </c>
      <c r="H25" s="16">
        <f t="shared" si="4"/>
        <v>1118</v>
      </c>
      <c r="I25" s="15" t="s">
        <v>34</v>
      </c>
      <c r="J25" s="17">
        <v>45536</v>
      </c>
      <c r="K25" s="18" t="s">
        <v>52</v>
      </c>
      <c r="O25" s="6"/>
    </row>
    <row r="26" spans="3:19" x14ac:dyDescent="0.25">
      <c r="D26" s="19" t="s">
        <v>11</v>
      </c>
      <c r="E26" s="20" t="s">
        <v>24</v>
      </c>
      <c r="F26" s="21">
        <v>75000</v>
      </c>
      <c r="G26" s="21">
        <f t="shared" si="3"/>
        <v>10500.000000000002</v>
      </c>
      <c r="H26" s="21">
        <f t="shared" si="4"/>
        <v>64500</v>
      </c>
      <c r="I26" s="20" t="s">
        <v>35</v>
      </c>
      <c r="J26" s="22">
        <v>45566</v>
      </c>
      <c r="K26" s="23" t="s">
        <v>41</v>
      </c>
      <c r="O26" s="6"/>
    </row>
    <row r="27" spans="3:19" x14ac:dyDescent="0.25">
      <c r="D27" s="14" t="s">
        <v>22</v>
      </c>
      <c r="E27" s="15" t="s">
        <v>24</v>
      </c>
      <c r="F27" s="16">
        <v>65000</v>
      </c>
      <c r="G27" s="16">
        <f t="shared" si="3"/>
        <v>9100</v>
      </c>
      <c r="H27" s="16">
        <f t="shared" si="4"/>
        <v>55900</v>
      </c>
      <c r="I27" s="15" t="s">
        <v>32</v>
      </c>
      <c r="J27" s="17">
        <v>45597</v>
      </c>
      <c r="K27" s="18" t="s">
        <v>53</v>
      </c>
      <c r="O27" s="6"/>
    </row>
    <row r="28" spans="3:19" x14ac:dyDescent="0.25">
      <c r="D28" s="19" t="s">
        <v>10</v>
      </c>
      <c r="E28" s="20" t="s">
        <v>24</v>
      </c>
      <c r="F28" s="21">
        <v>4500</v>
      </c>
      <c r="G28" s="21">
        <f t="shared" si="3"/>
        <v>630.00000000000011</v>
      </c>
      <c r="H28" s="21">
        <f t="shared" si="4"/>
        <v>3870</v>
      </c>
      <c r="I28" s="20" t="s">
        <v>26</v>
      </c>
      <c r="J28" s="22">
        <v>45627</v>
      </c>
      <c r="K28" s="23" t="s">
        <v>40</v>
      </c>
      <c r="O28" s="6"/>
    </row>
    <row r="29" spans="3:19" x14ac:dyDescent="0.25">
      <c r="D29" s="14" t="s">
        <v>23</v>
      </c>
      <c r="E29" s="15" t="s">
        <v>24</v>
      </c>
      <c r="F29" s="16">
        <v>4500</v>
      </c>
      <c r="G29" s="16">
        <f t="shared" si="3"/>
        <v>630.00000000000011</v>
      </c>
      <c r="H29" s="16">
        <f t="shared" si="4"/>
        <v>3870</v>
      </c>
      <c r="I29" s="15" t="s">
        <v>27</v>
      </c>
      <c r="J29" s="17">
        <v>45658</v>
      </c>
      <c r="K29" s="18" t="s">
        <v>54</v>
      </c>
    </row>
    <row r="30" spans="3:19" x14ac:dyDescent="0.25">
      <c r="C30" s="7"/>
      <c r="D30" s="7" t="s">
        <v>23</v>
      </c>
      <c r="E30" s="4" t="s">
        <v>24</v>
      </c>
      <c r="F30" s="8">
        <v>4500</v>
      </c>
      <c r="G30" s="8">
        <f t="shared" si="3"/>
        <v>630.00000000000011</v>
      </c>
      <c r="H30" s="8">
        <f t="shared" si="4"/>
        <v>3870</v>
      </c>
      <c r="I30" s="4" t="s">
        <v>36</v>
      </c>
      <c r="J30" s="24">
        <v>45689</v>
      </c>
      <c r="K30" s="25" t="s">
        <v>49</v>
      </c>
    </row>
  </sheetData>
  <mergeCells count="2">
    <mergeCell ref="D2:K2"/>
    <mergeCell ref="P2:T2"/>
  </mergeCells>
  <conditionalFormatting sqref="S4:S19">
    <cfRule type="cellIs" dxfId="0" priority="1" operator="equal">
      <formula>"عادي"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Mahmoud.Mohamed.Hel2021</dc:creator>
  <cp:lastModifiedBy>Mahmoud.Mohamed.Hel2021</cp:lastModifiedBy>
  <dcterms:created xsi:type="dcterms:W3CDTF">2024-08-03T10:08:06Z</dcterms:created>
  <dcterms:modified xsi:type="dcterms:W3CDTF">2024-08-03T11:32:05Z</dcterms:modified>
</cp:coreProperties>
</file>