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ckilloplab/MRI-Studies/NeuroAlcMRI/Papers/Molly_AUC/"/>
    </mc:Choice>
  </mc:AlternateContent>
  <xr:revisionPtr revIDLastSave="0" documentId="8_{26C205CC-D5F1-DF4A-A9B4-4580CBCD0257}" xr6:coauthVersionLast="47" xr6:coauthVersionMax="47" xr10:uidLastSave="{00000000-0000-0000-0000-000000000000}"/>
  <bookViews>
    <workbookView xWindow="4480" yWindow="3400" windowWidth="22800" windowHeight="16940" activeTab="4" xr2:uid="{8FD9CF63-A484-8D41-9364-E098FFE43BF7}"/>
  </bookViews>
  <sheets>
    <sheet name="Raw Values" sheetId="1" r:id="rId1"/>
    <sheet name="PreCR_Cop_Calculations" sheetId="2" r:id="rId2"/>
    <sheet name="PreCR_Cop Figure" sheetId="4" r:id="rId3"/>
    <sheet name="Validation Example" sheetId="3" r:id="rId4"/>
    <sheet name="Other Prob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D2" i="2" s="1"/>
  <c r="C3" i="2"/>
  <c r="D3" i="2" s="1"/>
  <c r="D5" i="2" l="1"/>
  <c r="D6" i="2" s="1"/>
  <c r="D7" i="2" s="1"/>
  <c r="B12" i="2" s="1"/>
</calcChain>
</file>

<file path=xl/sharedStrings.xml><?xml version="1.0" encoding="utf-8"?>
<sst xmlns="http://schemas.openxmlformats.org/spreadsheetml/2006/main" count="41" uniqueCount="24">
  <si>
    <t>Pre Cue Craving</t>
  </si>
  <si>
    <t xml:space="preserve">Score </t>
  </si>
  <si>
    <t>Coping</t>
  </si>
  <si>
    <t>β</t>
  </si>
  <si>
    <t xml:space="preserve">Enhancement </t>
  </si>
  <si>
    <t>Constant/Intercept</t>
  </si>
  <si>
    <t>Pre CR</t>
  </si>
  <si>
    <t>Odds</t>
  </si>
  <si>
    <t>β*score</t>
  </si>
  <si>
    <t>PT1</t>
  </si>
  <si>
    <t>Pre_CR</t>
  </si>
  <si>
    <t xml:space="preserve">DMQ-R Coping </t>
  </si>
  <si>
    <t>ID</t>
  </si>
  <si>
    <t>Cop_PreCR_Prob</t>
  </si>
  <si>
    <t xml:space="preserve">Probability </t>
  </si>
  <si>
    <t>Score</t>
  </si>
  <si>
    <t>Log Odds</t>
  </si>
  <si>
    <t>Threshold</t>
  </si>
  <si>
    <t>Classification</t>
  </si>
  <si>
    <t>AUD with  .89 accuracy</t>
  </si>
  <si>
    <t>NON-AUD with .89 accuracy</t>
  </si>
  <si>
    <t>PT2</t>
  </si>
  <si>
    <t>Measure</t>
  </si>
  <si>
    <t xml:space="preserve">Threshold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</si>
</sst>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26"/>
      <color rgb="FF1F1F1F"/>
      <name val="Arial"/>
      <family val="2"/>
    </font>
    <font>
      <sz val="16"/>
      <color rgb="FF1F1F1F"/>
      <name val="Arial"/>
      <family val="2"/>
    </font>
    <font>
      <b/>
      <sz val="11"/>
      <color rgb="FF1F1F1F"/>
      <name val="Arial"/>
      <family val="2"/>
    </font>
    <font>
      <sz val="20"/>
      <color theme="1"/>
      <name val="Aptos Narrow"/>
      <scheme val="minor"/>
    </font>
    <font>
      <b/>
      <sz val="20"/>
      <color theme="1"/>
      <name val="Aptos Narrow"/>
      <scheme val="minor"/>
    </font>
    <font>
      <sz val="9"/>
      <color theme="1"/>
      <name val="Aptos Narrow"/>
      <family val="2"/>
      <scheme val="minor"/>
    </font>
    <font>
      <sz val="15"/>
      <color rgb="FF242424"/>
      <name val="Aptos Narrow"/>
      <scheme val="minor"/>
    </font>
    <font>
      <sz val="12"/>
      <color rgb="FF242424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4" fillId="0" borderId="3" xfId="0" applyFont="1" applyBorder="1"/>
    <xf numFmtId="0" fontId="4" fillId="0" borderId="4" xfId="0" applyFont="1" applyBorder="1"/>
    <xf numFmtId="0" fontId="1" fillId="0" borderId="5" xfId="0" applyFont="1" applyBorder="1"/>
    <xf numFmtId="0" fontId="0" fillId="0" borderId="6" xfId="0" applyBorder="1"/>
    <xf numFmtId="0" fontId="1" fillId="0" borderId="7" xfId="0" applyFont="1" applyBorder="1"/>
    <xf numFmtId="2" fontId="0" fillId="2" borderId="0" xfId="0" applyNumberFormat="1" applyFill="1"/>
    <xf numFmtId="0" fontId="0" fillId="3" borderId="0" xfId="0" applyFill="1"/>
    <xf numFmtId="0" fontId="1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5" fillId="4" borderId="0" xfId="0" applyFont="1" applyFill="1"/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B96C7-6067-9144-A1ED-71DCFDA4CCE2}">
  <dimension ref="A1:B4"/>
  <sheetViews>
    <sheetView zoomScale="140" zoomScaleNormal="140" workbookViewId="0">
      <selection activeCell="C9" sqref="C9"/>
    </sheetView>
  </sheetViews>
  <sheetFormatPr baseColWidth="10" defaultRowHeight="16" x14ac:dyDescent="0.2"/>
  <cols>
    <col min="1" max="1" width="26.5" customWidth="1"/>
    <col min="2" max="2" width="12.5" customWidth="1"/>
  </cols>
  <sheetData>
    <row r="1" spans="1:2" ht="27" x14ac:dyDescent="0.35">
      <c r="A1" s="16" t="s">
        <v>22</v>
      </c>
      <c r="B1" s="16" t="s">
        <v>1</v>
      </c>
    </row>
    <row r="2" spans="1:2" ht="27" x14ac:dyDescent="0.35">
      <c r="A2" s="15" t="s">
        <v>0</v>
      </c>
      <c r="B2" s="18">
        <v>5.75</v>
      </c>
    </row>
    <row r="3" spans="1:2" ht="27" x14ac:dyDescent="0.35">
      <c r="A3" s="15" t="s">
        <v>2</v>
      </c>
      <c r="B3" s="18">
        <v>17</v>
      </c>
    </row>
    <row r="4" spans="1:2" ht="27" x14ac:dyDescent="0.35">
      <c r="A4" s="16"/>
      <c r="B4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A6143-F3D7-C34D-8603-8E84590B79DE}">
  <dimension ref="A1:D16"/>
  <sheetViews>
    <sheetView zoomScale="180" zoomScaleNormal="180" workbookViewId="0">
      <selection activeCell="D16" sqref="D16"/>
    </sheetView>
  </sheetViews>
  <sheetFormatPr baseColWidth="10" defaultRowHeight="16" x14ac:dyDescent="0.2"/>
  <cols>
    <col min="1" max="1" width="21.83203125" customWidth="1"/>
    <col min="4" max="4" width="8.33203125" customWidth="1"/>
  </cols>
  <sheetData>
    <row r="1" spans="1:4" x14ac:dyDescent="0.2">
      <c r="A1" s="6"/>
      <c r="B1" s="7" t="s">
        <v>3</v>
      </c>
      <c r="C1" s="7" t="s">
        <v>15</v>
      </c>
      <c r="D1" s="8" t="s">
        <v>8</v>
      </c>
    </row>
    <row r="2" spans="1:4" x14ac:dyDescent="0.2">
      <c r="A2" s="9" t="s">
        <v>0</v>
      </c>
      <c r="B2">
        <v>0.61199999999999999</v>
      </c>
      <c r="C2">
        <f>'Raw Values'!B2</f>
        <v>5.75</v>
      </c>
      <c r="D2" s="10">
        <f>B2*C2</f>
        <v>3.5190000000000001</v>
      </c>
    </row>
    <row r="3" spans="1:4" x14ac:dyDescent="0.2">
      <c r="A3" s="9" t="s">
        <v>2</v>
      </c>
      <c r="B3">
        <v>0.35299999999999998</v>
      </c>
      <c r="C3">
        <f>'Raw Values'!B3</f>
        <v>17</v>
      </c>
      <c r="D3" s="10">
        <f>B3*C3</f>
        <v>6.0009999999999994</v>
      </c>
    </row>
    <row r="4" spans="1:4" x14ac:dyDescent="0.2">
      <c r="A4" s="11" t="s">
        <v>5</v>
      </c>
      <c r="B4" s="5">
        <v>-4.5339999999999998</v>
      </c>
      <c r="C4" s="5"/>
      <c r="D4" s="5">
        <v>-4.5339999999999998</v>
      </c>
    </row>
    <row r="5" spans="1:4" x14ac:dyDescent="0.2">
      <c r="A5" s="1" t="s">
        <v>16</v>
      </c>
      <c r="D5">
        <f>SUM(D2:D4)</f>
        <v>4.9859999999999998</v>
      </c>
    </row>
    <row r="6" spans="1:4" x14ac:dyDescent="0.2">
      <c r="A6" s="1" t="s">
        <v>7</v>
      </c>
      <c r="D6" s="4">
        <f>EXP(D5)</f>
        <v>146.34985172734417</v>
      </c>
    </row>
    <row r="7" spans="1:4" x14ac:dyDescent="0.2">
      <c r="A7" s="1" t="s">
        <v>14</v>
      </c>
      <c r="D7" s="12">
        <f>D6/(1+D6)</f>
        <v>0.99321343056489531</v>
      </c>
    </row>
    <row r="11" spans="1:4" x14ac:dyDescent="0.2">
      <c r="A11" s="13" t="s">
        <v>17</v>
      </c>
      <c r="B11" s="20">
        <v>0.4107769</v>
      </c>
    </row>
    <row r="12" spans="1:4" x14ac:dyDescent="0.2">
      <c r="A12" s="1" t="s">
        <v>18</v>
      </c>
      <c r="B12" s="14" t="str">
        <f>IF(D7&gt;B11,"AUD","NON-AUD")</f>
        <v>AUD</v>
      </c>
    </row>
    <row r="15" spans="1:4" x14ac:dyDescent="0.2">
      <c r="A15" s="17" t="s">
        <v>19</v>
      </c>
    </row>
    <row r="16" spans="1:4" x14ac:dyDescent="0.2">
      <c r="A16" s="17" t="s">
        <v>20</v>
      </c>
    </row>
  </sheetData>
  <conditionalFormatting sqref="B12">
    <cfRule type="containsText" dxfId="2" priority="1" operator="containsText" text="NON-AUD">
      <formula>NOT(ISERROR(SEARCH("NON-AUD",B12)))</formula>
    </cfRule>
    <cfRule type="containsText" dxfId="1" priority="2" operator="containsText" text="AUD">
      <formula>NOT(ISERROR(SEARCH("AUD",B12)))</formula>
    </cfRule>
    <cfRule type="cellIs" dxfId="0" priority="3" operator="equal">
      <formula>"""AUD"""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1F4BA-DDC8-F348-8F35-7986F15C2678}">
  <dimension ref="A1"/>
  <sheetViews>
    <sheetView topLeftCell="A27" workbookViewId="0">
      <selection activeCell="K21" sqref="K21"/>
    </sheetView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9D2F1-8095-BA4F-9621-006B9DAB72A2}">
  <dimension ref="A1:D3"/>
  <sheetViews>
    <sheetView zoomScale="190" zoomScaleNormal="190" workbookViewId="0">
      <selection activeCell="D11" sqref="D11"/>
    </sheetView>
  </sheetViews>
  <sheetFormatPr baseColWidth="10" defaultRowHeight="16" x14ac:dyDescent="0.2"/>
  <cols>
    <col min="3" max="3" width="17.33203125" customWidth="1"/>
    <col min="4" max="4" width="15.1640625" customWidth="1"/>
  </cols>
  <sheetData>
    <row r="1" spans="1:4" x14ac:dyDescent="0.2">
      <c r="A1" s="1" t="s">
        <v>12</v>
      </c>
      <c r="B1" s="1" t="s">
        <v>10</v>
      </c>
      <c r="C1" s="1" t="s">
        <v>11</v>
      </c>
      <c r="D1" s="1" t="s">
        <v>13</v>
      </c>
    </row>
    <row r="2" spans="1:4" x14ac:dyDescent="0.2">
      <c r="A2" t="s">
        <v>9</v>
      </c>
      <c r="B2">
        <v>5.75</v>
      </c>
      <c r="C2">
        <v>17</v>
      </c>
      <c r="D2">
        <v>0.99324000000000001</v>
      </c>
    </row>
    <row r="3" spans="1:4" x14ac:dyDescent="0.2">
      <c r="A3" t="s">
        <v>21</v>
      </c>
      <c r="B3">
        <v>1</v>
      </c>
      <c r="C3">
        <v>4</v>
      </c>
      <c r="D3">
        <v>0.14147999999999999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2B4D4-91F4-EA49-8E74-E10DA33B8E95}">
  <dimension ref="A1:K6"/>
  <sheetViews>
    <sheetView tabSelected="1" workbookViewId="0">
      <selection activeCell="H18" sqref="H18"/>
    </sheetView>
  </sheetViews>
  <sheetFormatPr baseColWidth="10" defaultRowHeight="16" x14ac:dyDescent="0.2"/>
  <cols>
    <col min="1" max="1" width="18.33203125" customWidth="1"/>
    <col min="5" max="5" width="17.6640625" customWidth="1"/>
    <col min="9" max="9" width="18.1640625" customWidth="1"/>
  </cols>
  <sheetData>
    <row r="1" spans="1:11" ht="33" x14ac:dyDescent="0.35">
      <c r="B1" s="2" t="s">
        <v>3</v>
      </c>
      <c r="C1" s="3" t="s">
        <v>8</v>
      </c>
      <c r="F1" s="2" t="s">
        <v>3</v>
      </c>
      <c r="G1" s="3" t="s">
        <v>8</v>
      </c>
      <c r="J1" s="2" t="s">
        <v>3</v>
      </c>
      <c r="K1" s="3" t="s">
        <v>8</v>
      </c>
    </row>
    <row r="2" spans="1:11" x14ac:dyDescent="0.2">
      <c r="A2" s="1" t="s">
        <v>0</v>
      </c>
      <c r="B2">
        <v>0.90200000000000002</v>
      </c>
      <c r="E2" s="1" t="s">
        <v>2</v>
      </c>
      <c r="F2">
        <v>0.34599999999999997</v>
      </c>
      <c r="I2" s="1" t="s">
        <v>6</v>
      </c>
      <c r="J2">
        <v>0.68799999999999994</v>
      </c>
    </row>
    <row r="3" spans="1:11" x14ac:dyDescent="0.2">
      <c r="A3" s="1" t="s">
        <v>4</v>
      </c>
      <c r="B3">
        <v>0.29699999999999999</v>
      </c>
      <c r="E3" s="1" t="s">
        <v>4</v>
      </c>
      <c r="F3">
        <v>0.24399999999999999</v>
      </c>
      <c r="I3" s="1" t="s">
        <v>2</v>
      </c>
      <c r="J3">
        <v>0.312</v>
      </c>
    </row>
    <row r="4" spans="1:11" x14ac:dyDescent="0.2">
      <c r="A4" s="1" t="s">
        <v>5</v>
      </c>
      <c r="B4">
        <v>-6.0140000000000002</v>
      </c>
      <c r="E4" s="1" t="s">
        <v>5</v>
      </c>
      <c r="F4">
        <v>-6.7889999999999997</v>
      </c>
      <c r="I4" s="1" t="s">
        <v>4</v>
      </c>
      <c r="J4">
        <v>0.27300000000000002</v>
      </c>
    </row>
    <row r="5" spans="1:11" ht="20" x14ac:dyDescent="0.25">
      <c r="E5" s="1" t="s">
        <v>23</v>
      </c>
      <c r="F5" s="19">
        <v>0.60325240000000002</v>
      </c>
      <c r="I5" s="1" t="s">
        <v>5</v>
      </c>
      <c r="J5">
        <v>-8.2149999999999999</v>
      </c>
    </row>
    <row r="6" spans="1:11" ht="20" x14ac:dyDescent="0.25">
      <c r="I6" s="1" t="s">
        <v>23</v>
      </c>
      <c r="J6" s="19">
        <v>0.59762119999999996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Values</vt:lpstr>
      <vt:lpstr>PreCR_Cop_Calculations</vt:lpstr>
      <vt:lpstr>PreCR_Cop Figure</vt:lpstr>
      <vt:lpstr>Validation Example</vt:lpstr>
      <vt:lpstr>Other Probs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Carly McIntyre-Wood</dc:creator>
  <cp:lastModifiedBy>Carly McIntyre-Wood</cp:lastModifiedBy>
  <dcterms:created xsi:type="dcterms:W3CDTF">2024-10-21T19:59:12Z</dcterms:created>
  <dcterms:modified xsi:type="dcterms:W3CDTF">2024-12-09T15:04:58Z</dcterms:modified>
</cp:coreProperties>
</file>