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Important Work File\Mahmoud Saleh\Customers\Under Quoting\Qalam School\Qalam School Final (Wadi Discirt)\"/>
    </mc:Choice>
  </mc:AlternateContent>
  <xr:revisionPtr revIDLastSave="0" documentId="8_{E72C55CC-5B78-4681-A053-ABE9DB241BBB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H3C" sheetId="1" r:id="rId1"/>
    <sheet name="DATWYLER" sheetId="2" r:id="rId2"/>
    <sheet name="PA" sheetId="3" r:id="rId3"/>
    <sheet name="CCTV" sheetId="4" r:id="rId4"/>
  </sheets>
  <externalReferences>
    <externalReference r:id="rId5"/>
  </externalReferences>
  <definedNames>
    <definedName name="_xlnm._FilterDatabase" localSheetId="3" hidden="1">CCTV!$B$2:$H$13</definedName>
    <definedName name="_xlnm._FilterDatabase" localSheetId="1" hidden="1">DATWYLER!$B$2:$H$27</definedName>
    <definedName name="_xlnm._FilterDatabase" localSheetId="2" hidden="1">PA!$B$2:$H$20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4" l="1"/>
  <c r="H4" i="4"/>
  <c r="H27" i="2"/>
  <c r="H25" i="2"/>
  <c r="H24" i="2"/>
  <c r="H23" i="2"/>
  <c r="H22" i="2"/>
  <c r="H21" i="2"/>
  <c r="H19" i="2"/>
  <c r="H18" i="2"/>
  <c r="H16" i="2"/>
  <c r="H15" i="2"/>
  <c r="H14" i="2"/>
  <c r="H13" i="2"/>
  <c r="H5" i="2"/>
  <c r="H6" i="2"/>
  <c r="H7" i="2"/>
  <c r="H8" i="2"/>
  <c r="H9" i="2"/>
  <c r="H10" i="2"/>
  <c r="H11" i="2"/>
  <c r="H4" i="2"/>
  <c r="H20" i="3"/>
  <c r="H18" i="3"/>
  <c r="H17" i="3"/>
  <c r="H16" i="3"/>
  <c r="H15" i="3"/>
  <c r="H14" i="3"/>
  <c r="H13" i="3"/>
  <c r="H12" i="3"/>
  <c r="H10" i="3"/>
  <c r="H9" i="3"/>
  <c r="H8" i="3"/>
  <c r="H7" i="3"/>
  <c r="H6" i="3"/>
  <c r="H5" i="3"/>
  <c r="H4" i="3"/>
  <c r="H13" i="4"/>
  <c r="H11" i="4"/>
  <c r="H10" i="4"/>
  <c r="H9" i="4"/>
  <c r="H8" i="4"/>
  <c r="H7" i="4"/>
  <c r="H6" i="4"/>
  <c r="H5" i="4"/>
  <c r="D63" i="1" l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F42" i="1"/>
  <c r="E42" i="1"/>
  <c r="D42" i="1"/>
  <c r="C42" i="1"/>
  <c r="B42" i="1"/>
  <c r="F40" i="1"/>
  <c r="F38" i="1"/>
  <c r="F37" i="1"/>
  <c r="F36" i="1"/>
  <c r="F35" i="1"/>
  <c r="F34" i="1"/>
  <c r="F33" i="1"/>
  <c r="F32" i="1"/>
  <c r="F31" i="1"/>
  <c r="F30" i="1"/>
  <c r="F28" i="1"/>
  <c r="F27" i="1"/>
  <c r="F25" i="1"/>
  <c r="F24" i="1"/>
  <c r="F23" i="1"/>
  <c r="F22" i="1"/>
  <c r="F21" i="1"/>
  <c r="F19" i="1"/>
  <c r="F18" i="1"/>
  <c r="F17" i="1"/>
  <c r="F16" i="1"/>
  <c r="F14" i="1"/>
  <c r="F13" i="1"/>
  <c r="D13" i="1"/>
  <c r="C13" i="1"/>
  <c r="F12" i="1"/>
  <c r="D12" i="1"/>
  <c r="C12" i="1"/>
  <c r="F11" i="1"/>
  <c r="D11" i="1"/>
  <c r="C11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<sst xmlns="http://schemas.openxmlformats.org/spreadsheetml/2006/main" count="275" uniqueCount="132">
  <si>
    <t>S.#</t>
  </si>
  <si>
    <t>Item Code</t>
  </si>
  <si>
    <t>Item Description</t>
  </si>
  <si>
    <t>UOM</t>
  </si>
  <si>
    <t>Qty</t>
  </si>
  <si>
    <t>*</t>
  </si>
  <si>
    <t>S6520X-HI_GL Switch #1</t>
  </si>
  <si>
    <t>LS-6520X-54QC-HI-GL</t>
  </si>
  <si>
    <t>H3C S6520X-54QC-HI L3 Ethernet Switch(48SFP Plus+2QSFP Plus+2Slot),Without Power Supplies</t>
  </si>
  <si>
    <t>Ea</t>
  </si>
  <si>
    <t>LSWM1QSTK1</t>
  </si>
  <si>
    <t>40G QSFP+ Cable 3m</t>
  </si>
  <si>
    <t>SFP-GE-T-D</t>
  </si>
  <si>
    <t>SFP GE Copper Interface Transceiver Module (100m,RJ45)</t>
  </si>
  <si>
    <t>PSR250-12A1-GL</t>
  </si>
  <si>
    <t>250W AC Power Supply Module (Power Panel Side Exhaust Airflow)</t>
  </si>
  <si>
    <t>LSWM1FANSCBE</t>
  </si>
  <si>
    <t>Fan Module (Fan Panel Side Exhaust Airflow)</t>
  </si>
  <si>
    <t>SV-MA-CT-BS8-INT</t>
  </si>
  <si>
    <t>CT-Foundation Basic Service 1Y 5×9 Next Business Day-S, INT</t>
  </si>
  <si>
    <t>S5570S-EI Switch #2</t>
  </si>
  <si>
    <t>LS-5570S-54S-PWR-EI-A-GL</t>
  </si>
  <si>
    <t>H3C S5570S-54S-PWR-EI-A L3 Ethernet Switch with 48*10/100/1000BASE-T Ports and 6*1G/10G BASE-X SFP Plus Ports, Without Power Supplies, PoE+</t>
  </si>
  <si>
    <t>LSWM2STK</t>
  </si>
  <si>
    <t>SFP+ Cable 1.2m</t>
  </si>
  <si>
    <t>PSR920-54A-B</t>
  </si>
  <si>
    <t>H3C,PSR920-54A-B,920W/AC PoE Power Supply</t>
  </si>
  <si>
    <t>Active Wireless Controller</t>
  </si>
  <si>
    <t>EWP-WX2880X</t>
  </si>
  <si>
    <t>H3C WX2880X Access Controller with 10*1000BASE-T Ports and 2*SFP Plus Ports</t>
  </si>
  <si>
    <t>EWP-WA6520-FIT</t>
  </si>
  <si>
    <t>H3C WA6520 Internal Antennas 4 Streams Dual Radio 802.11ax/ac/n Access Point,FIT</t>
  </si>
  <si>
    <t>LIS-WX-8-BE</t>
  </si>
  <si>
    <t>Enhanced Access Controller License,8 APs,for Verticals,for V7V9</t>
  </si>
  <si>
    <t>LIS-WX-64-BE</t>
  </si>
  <si>
    <t>Enhanced Access Controller License,64 APs,for Verticals,for V7V9</t>
  </si>
  <si>
    <t>Standby Wireless Controller</t>
  </si>
  <si>
    <t>Firewalls</t>
  </si>
  <si>
    <t>NS-F1000-AI-55</t>
  </si>
  <si>
    <t>H3C SecPath F1000-AI-55 Firewall Appliance with 16*GE Copper,6*SFP Fiber,2*SFP Plus,4*Combo,1*Management Port,2*USB,1*Console,and 2*Slots</t>
  </si>
  <si>
    <t>NS-SSD-480G-SATA-SFF</t>
  </si>
  <si>
    <t>H3C SecPath Series,480GB 2.5inch SATA SSD HardDisk Module</t>
  </si>
  <si>
    <t>LIS-IMC7-SVF1KA-25</t>
  </si>
  <si>
    <t>H3C iMC, SSL VPN Client, F1000, 25 Licenses</t>
  </si>
  <si>
    <t>LIS-F1000-AI-55-TAIAU-1Y</t>
  </si>
  <si>
    <t>H3C SecPath F1000-AI-55 Firewall TI/ACG/IPS/AV/URL Signature Update License,1 Year</t>
  </si>
  <si>
    <t>LIS-F1000-AI-55-TAIAU-3Y</t>
  </si>
  <si>
    <t>H3C SecPath F1000-AI-55 Firewall TI/ACG/IPS/AV/URL Signature Update License,3 Years</t>
  </si>
  <si>
    <t>LIS-F1000-SSL-25</t>
  </si>
  <si>
    <t>H3C SecPath F1000,SSL VPN for 25 Users</t>
  </si>
  <si>
    <t>SV-MA-SDN-BS5-G</t>
  </si>
  <si>
    <t>Network Software 1Y 7×24 Remote Technical Support, INT</t>
  </si>
  <si>
    <t>PSR150-A1-B</t>
  </si>
  <si>
    <t>150W AC Power Supply</t>
  </si>
  <si>
    <t>SFP</t>
  </si>
  <si>
    <t>SFP-XG-SX-MM850-A</t>
  </si>
  <si>
    <t>SFP+ Module(850nm,300m,LC)</t>
  </si>
  <si>
    <t>Server</t>
  </si>
  <si>
    <t>Professional Services:</t>
  </si>
  <si>
    <t>SRV</t>
  </si>
  <si>
    <t>Configuration, Testing &amp; Commissioning.</t>
  </si>
  <si>
    <t>Lot.</t>
  </si>
  <si>
    <t>Copper Solution - :</t>
  </si>
  <si>
    <t>Fiber Solution - :</t>
  </si>
  <si>
    <t>18595900DZ</t>
  </si>
  <si>
    <t>8C Fibre Optic Cable MM(OM3-50/125µm), Loose Tube, Glass Armoured, Indoor/Outdoor  LS0H Sheath -Datwyler.</t>
  </si>
  <si>
    <t>41522400ZY</t>
  </si>
  <si>
    <t>Fibre Patch Panel 1U 12 SC (6 SCD) Multi Mode, full Loaded with Adapters, Ceramic Sleeve and 12 Pigtails MM OM3  2meter -Datwyler.</t>
  </si>
  <si>
    <t>41523200ZY</t>
  </si>
  <si>
    <t>Fibre Patch Panel 1U 48 SC (24 SCD) Multi Mode, full Loaded with Adapters, Ceramic Sleeve and 48 Pigtails MM OM3 2meter -Datwyler.</t>
  </si>
  <si>
    <t>Fibre Optic Patch Cord   MM 50/125 OM3 SC-LC Duplex 3Meter -Datwyler.</t>
  </si>
  <si>
    <t>UPS- :</t>
  </si>
  <si>
    <t>40070200ZY</t>
  </si>
  <si>
    <t>40071000ZY</t>
  </si>
  <si>
    <t>Battery Cabinet , with Built in 32 Pcs12V/65AH batteries (20 Minutes for 25kVA or 30kVA OR 30 minutes for 20kVA),25mm2,100A DC breaker, Stand-alone (1 Year Warranty)</t>
  </si>
  <si>
    <t>Cabinet- :</t>
  </si>
  <si>
    <t>Rack installation Termination &amp; Splicing,Testing &amp; Commissioning.</t>
  </si>
  <si>
    <t>24 Ports Cat 6A Patch Panel 19" 1U,Shielded, Empty, Black Color -Datwyler.</t>
  </si>
  <si>
    <t>1U Cable Mangment 19" with Cover -Datwyler.</t>
  </si>
  <si>
    <t>Cat 6A RJ45-Module Shielded, KS-Keystone Plus(IEC) TIA-B - Datwyler.</t>
  </si>
  <si>
    <t xml:space="preserve">RJ 45 FOR CAT6A </t>
  </si>
  <si>
    <t>Cat 6A Patch Cord Shielded, FRNC/LS0H Sheath ,Grey Color, 1 Meter -Datwyler.</t>
  </si>
  <si>
    <t>20 kVA Online UPS,PF 1 Tower or/3U Rack Mounted(Additional Accessories) I/O 3Phase 380Vac 50/60Hz, W/O Batteries (2 Years Warranty) - Only for the main Cabinet</t>
  </si>
  <si>
    <t xml:space="preserve">GS.8042.9801 </t>
  </si>
  <si>
    <t xml:space="preserve">42U GS NETWORKING CABINET 800W X 1000D </t>
  </si>
  <si>
    <t>GS.6618.9802</t>
  </si>
  <si>
    <t xml:space="preserve">18U GS NETWORKING CABINET 600W X 600D </t>
  </si>
  <si>
    <t>W2.6615.9001</t>
  </si>
  <si>
    <t xml:space="preserve">15U Wall Mounted CABINET 600W X 600D </t>
  </si>
  <si>
    <t xml:space="preserve"> CT-01001 </t>
  </si>
  <si>
    <t>PDU 6 WAY (UK TYPE) 13A 19" WITH 2-METER X 1.5MM CABLE &amp; UK PLUG</t>
  </si>
  <si>
    <t xml:space="preserve">Cat 6A RJ45-Module Shielded, KS-Keystone Plus(IEC) TIA-B - Datwyler. </t>
  </si>
  <si>
    <t>BOYS - :</t>
  </si>
  <si>
    <t>Compact Lite</t>
  </si>
  <si>
    <t>Audio matrix 2 x 460 W RMS (music/backup and messages) and 8 speaker zones. Rack (2u)</t>
  </si>
  <si>
    <t>MD-30ETH</t>
  </si>
  <si>
    <t>Microphone desk with 18 zone selection keys, Ethernet connection</t>
  </si>
  <si>
    <t>CP40-MP3BT</t>
  </si>
  <si>
    <t>SOUND SOURCE MOD. CD/MP3 TUNER BT USB 1u</t>
  </si>
  <si>
    <t>A-252BTM</t>
  </si>
  <si>
    <t>6W/100V 2,5" METAL CEILING SPEAKER</t>
  </si>
  <si>
    <t>BS-6WA</t>
  </si>
  <si>
    <t>6W 100V WHITE OPTIMUS BAFFLE</t>
  </si>
  <si>
    <t>AV-100</t>
  </si>
  <si>
    <t>100 W attenuator, 100 V line, security paging (3 wires)</t>
  </si>
  <si>
    <t>Azan Clock (Third Party)</t>
  </si>
  <si>
    <t>GIRLS- :</t>
  </si>
  <si>
    <t>one System</t>
  </si>
  <si>
    <t>All buildings</t>
  </si>
  <si>
    <t>IPC325LB-SF28-A</t>
  </si>
  <si>
    <t>UNV 5MP (2.8mm) IR Fixed Dome IP Camera</t>
  </si>
  <si>
    <t>IPC2125LB-SF40-A</t>
  </si>
  <si>
    <t>UNV 5MP (4.0mm) IR Fixed Bullet IP Camera</t>
  </si>
  <si>
    <t xml:space="preserve">NVR508-128E-R </t>
  </si>
  <si>
    <t>8 Hard Disks 128-Channel Network Video Recorder</t>
  </si>
  <si>
    <t>HDD 8T</t>
  </si>
  <si>
    <t>WD HDD 8T</t>
  </si>
  <si>
    <t>Nvidia Quadro T1000 8GB</t>
  </si>
  <si>
    <t>Dell 24 Monitor</t>
  </si>
  <si>
    <t>Dell 24 Monitor | P2419H - 68.6cm(24") Black</t>
  </si>
  <si>
    <t>Xiaomi</t>
  </si>
  <si>
    <t>55" Display (Must Be delivered by Modern Houses as per Approved Specs)</t>
  </si>
  <si>
    <t>Installation, Programming, Testing &amp; Commissioning.</t>
  </si>
  <si>
    <t>Dell OptiPlex7010</t>
  </si>
  <si>
    <t xml:space="preserve">Nvidia T1000 </t>
  </si>
  <si>
    <t>Dell OptiPlex Tower (Plus 7010) 13th Gen Intel Core i7-13700 (8+8 Cores/30MB/24T/2.1GHz to 5.1GHz/65W) , M.2 2230 512GB PCIe NVMe Class 35 Solid State Drive ,, 16GB (2X8GB) DDR5 Non-ECC Memory , ,8x DVD+/-RW 9.5mm Optical Disk Drive , Intel Integrated Graphics , Dell
Optical Mouse - MS116 - Black , Dell Wired Keyboard-KB216 - Arabic (QWERTY) - Black , Ubuntu Linux 18.04 , 3Y Basic Support and Next
Business Day Onsite Service</t>
  </si>
  <si>
    <r>
      <t xml:space="preserve">Cat 6A Patch Cord Shielded, FRNC/LS0H Sheath , Grey Color,3Meter -Datwyler. </t>
    </r>
    <r>
      <rPr>
        <b/>
        <sz val="11"/>
        <color theme="1"/>
        <rFont val="Calibri"/>
        <family val="2"/>
        <scheme val="minor"/>
      </rPr>
      <t>(To be delivered by Alghanem)</t>
    </r>
  </si>
  <si>
    <r>
      <t xml:space="preserve">RJ-45 Angled Face Plate Single Port, Empty, white color -Datwyler </t>
    </r>
    <r>
      <rPr>
        <b/>
        <sz val="11"/>
        <color theme="1"/>
        <rFont val="Calibri"/>
        <family val="2"/>
        <scheme val="minor"/>
      </rPr>
      <t>(To be delivered by Alghanem)</t>
    </r>
  </si>
  <si>
    <t>DLV</t>
  </si>
  <si>
    <t xml:space="preserve">22U GS NETWORKING CABINET 600W X 600D </t>
  </si>
  <si>
    <t>DIFF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</si>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</sst>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9"/>
      <name val="Verdana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b/>
      <sz val="10"/>
      <color rgb="FFFFFFFF"/>
      <name val="Calibri"/>
      <family val="2"/>
    </font>
    <font>
      <b/>
      <sz val="10"/>
      <color theme="1"/>
      <name val="Calibri"/>
      <family val="2"/>
    </font>
    <font>
      <sz val="10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0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4120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/>
    <xf numFmtId="0" fontId="1" fillId="0" borderId="0"/>
  </cellStyleXfs>
  <cellXfs count="54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/>
    </xf>
    <xf numFmtId="0" fontId="6" fillId="4" borderId="1" xfId="2" applyFont="1" applyFill="1" applyBorder="1" applyAlignment="1">
      <alignment horizontal="left" vertical="center" wrapText="1"/>
    </xf>
    <xf numFmtId="0" fontId="6" fillId="0" borderId="1" xfId="2" applyFont="1" applyBorder="1" applyAlignment="1">
      <alignment horizontal="center" vertical="center"/>
    </xf>
    <xf numFmtId="0" fontId="6" fillId="0" borderId="1" xfId="2" applyFont="1" applyBorder="1" applyAlignment="1">
      <alignment horizontal="left" vertical="center" wrapText="1"/>
    </xf>
    <xf numFmtId="0" fontId="3" fillId="2" borderId="1" xfId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7" fillId="2" borderId="1" xfId="1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center" vertical="center"/>
    </xf>
    <xf numFmtId="0" fontId="9" fillId="4" borderId="1" xfId="2" applyFont="1" applyFill="1" applyBorder="1" applyAlignment="1">
      <alignment horizontal="center" vertical="center"/>
    </xf>
    <xf numFmtId="0" fontId="0" fillId="0" borderId="1" xfId="2" applyFont="1" applyBorder="1" applyAlignment="1">
      <alignment horizontal="left" vertical="center" wrapText="1"/>
    </xf>
    <xf numFmtId="0" fontId="9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 wrapText="1"/>
    </xf>
    <xf numFmtId="0" fontId="9" fillId="4" borderId="1" xfId="2" applyFont="1" applyFill="1" applyBorder="1" applyAlignment="1">
      <alignment horizontal="left" vertical="center" wrapText="1"/>
    </xf>
    <xf numFmtId="0" fontId="8" fillId="3" borderId="1" xfId="2" applyFont="1" applyFill="1" applyBorder="1" applyAlignment="1">
      <alignment vertical="center"/>
    </xf>
    <xf numFmtId="0" fontId="8" fillId="3" borderId="1" xfId="2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9" fillId="0" borderId="1" xfId="2" applyFont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7" fillId="2" borderId="1" xfId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8" fillId="3" borderId="1" xfId="2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7" fillId="2" borderId="1" xfId="3" applyFont="1" applyFill="1" applyBorder="1" applyAlignment="1">
      <alignment horizontal="center" vertical="center" wrapText="1"/>
    </xf>
    <xf numFmtId="0" fontId="11" fillId="0" borderId="1" xfId="3" applyFont="1" applyBorder="1" applyAlignment="1">
      <alignment vertical="center" wrapText="1"/>
    </xf>
    <xf numFmtId="0" fontId="7" fillId="2" borderId="1" xfId="3" applyFont="1" applyFill="1" applyBorder="1" applyAlignment="1">
      <alignment horizontal="center" vertical="center"/>
    </xf>
    <xf numFmtId="0" fontId="11" fillId="0" borderId="1" xfId="3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2" fillId="4" borderId="1" xfId="2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/>
    </xf>
    <xf numFmtId="0" fontId="5" fillId="3" borderId="1" xfId="2" applyFont="1" applyFill="1" applyBorder="1" applyAlignment="1">
      <alignment vertical="center"/>
    </xf>
    <xf numFmtId="0" fontId="5" fillId="3" borderId="1" xfId="2" applyFont="1" applyFill="1" applyBorder="1" applyAlignment="1">
      <alignment vertical="center" wrapText="1"/>
    </xf>
    <xf numFmtId="0" fontId="6" fillId="4" borderId="1" xfId="2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9" fillId="6" borderId="1" xfId="2" applyFont="1" applyFill="1" applyBorder="1" applyAlignment="1">
      <alignment horizontal="center" vertical="center"/>
    </xf>
    <xf numFmtId="0" fontId="9" fillId="6" borderId="1" xfId="2" applyFont="1" applyFill="1" applyBorder="1" applyAlignment="1">
      <alignment horizontal="left" vertical="center" wrapText="1"/>
    </xf>
    <xf numFmtId="0" fontId="0" fillId="6" borderId="1" xfId="2" applyFont="1" applyFill="1" applyBorder="1" applyAlignment="1">
      <alignment horizontal="center" vertical="center"/>
    </xf>
    <xf numFmtId="0" fontId="0" fillId="6" borderId="1" xfId="2" applyFont="1" applyFill="1" applyBorder="1" applyAlignment="1">
      <alignment horizontal="left" vertical="center" wrapText="1"/>
    </xf>
    <xf numFmtId="0" fontId="11" fillId="6" borderId="1" xfId="3" applyFont="1" applyFill="1" applyBorder="1" applyAlignment="1">
      <alignment horizontal="center" vertical="center"/>
    </xf>
    <xf numFmtId="0" fontId="11" fillId="6" borderId="1" xfId="3" applyFont="1" applyFill="1" applyBorder="1" applyAlignment="1">
      <alignment vertical="center" wrapText="1"/>
    </xf>
  </cellXfs>
  <cellStyles count="4">
    <cellStyle name="Normal" xfId="0" builtinId="0"/>
    <cellStyle name="Normal 4 2 4" xfId="3" xr:uid="{20DF6786-8F21-4B80-B4AB-88B8F5B5E6D8}"/>
    <cellStyle name="Normal 5" xfId="2" xr:uid="{69BB0519-78DC-4B48-AD6A-A263AA681968}"/>
    <cellStyle name="Normal 8" xfId="1" xr:uid="{29E65802-1B88-4F6F-B518-511DAC3106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2025\25-5-01%20Q%20School%20W\EJT%20Quotation%20And%20Cost%20Sheet-20250505T113059Z-001\EJT%20Quotation%20And%20Cost%20Sheet\Copy%20of%20QT-MF0380225SchlWadiH3C-Datwyler-R10.xlsx" TargetMode="External"/><Relationship Id="rId1" Type="http://schemas.openxmlformats.org/officeDocument/2006/relationships/externalLinkPath" Target="/2025/25-5-01%20Q%20School%20W/EJT%20Quotation%20And%20Cost%20Sheet-20250505T113059Z-001/EJT%20Quotation%20And%20Cost%20Sheet/Copy%20of%20QT-MF0380225SchlWadiH3C-Datwyler-R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 PAGE"/>
      <sheetName val="H3C"/>
      <sheetName val="Datwyler"/>
      <sheetName val="PA-Optimus"/>
      <sheetName val="CCTV-UNV"/>
      <sheetName val="AVAYA"/>
      <sheetName val="DatWyler - H3C"/>
      <sheetName val="PA(Sound SYS) IP"/>
      <sheetName val="IP-CCTV"/>
      <sheetName val="Cost AVAYA"/>
      <sheetName val="Wadi-3"/>
      <sheetName val="Total Cost"/>
      <sheetName val="Cost Sheet Cover"/>
    </sheetNames>
    <sheetDataSet>
      <sheetData sheetId="0"/>
      <sheetData sheetId="1"/>
      <sheetData sheetId="2"/>
      <sheetData sheetId="3"/>
      <sheetData sheetId="4"/>
      <sheetData sheetId="5"/>
      <sheetData sheetId="6">
        <row r="26">
          <cell r="E26">
            <v>1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/>
        </row>
        <row r="30">
          <cell r="E30"/>
        </row>
        <row r="31">
          <cell r="E31"/>
        </row>
        <row r="33">
          <cell r="B33" t="str">
            <v>LSWM1QSTK1</v>
          </cell>
          <cell r="C33" t="str">
            <v>40G QSFP+ Cable 3m</v>
          </cell>
          <cell r="E33">
            <v>2</v>
          </cell>
        </row>
        <row r="34">
          <cell r="B34" t="str">
            <v>SFP-GE-T-D</v>
          </cell>
          <cell r="C34" t="str">
            <v>SFP GE Copper Interface Transceiver Module (100m,RJ45)</v>
          </cell>
          <cell r="E34">
            <v>12</v>
          </cell>
        </row>
        <row r="35">
          <cell r="B35" t="str">
            <v>PSR250-12A1-GL</v>
          </cell>
          <cell r="C35" t="str">
            <v>250W AC Power Supply Module (Power Panel Side Exhaust Airflow)</v>
          </cell>
          <cell r="E35">
            <v>4</v>
          </cell>
        </row>
        <row r="36">
          <cell r="E36">
            <v>4</v>
          </cell>
        </row>
        <row r="38">
          <cell r="E38"/>
        </row>
        <row r="39">
          <cell r="E39">
            <v>10</v>
          </cell>
        </row>
        <row r="40">
          <cell r="E40">
            <v>10</v>
          </cell>
        </row>
        <row r="41">
          <cell r="E41">
            <v>10</v>
          </cell>
        </row>
        <row r="43">
          <cell r="E43"/>
        </row>
        <row r="44">
          <cell r="E44">
            <v>36</v>
          </cell>
        </row>
        <row r="45">
          <cell r="E45">
            <v>36</v>
          </cell>
        </row>
        <row r="46">
          <cell r="E46">
            <v>36</v>
          </cell>
        </row>
        <row r="47">
          <cell r="E47">
            <v>4</v>
          </cell>
        </row>
        <row r="49">
          <cell r="E49">
            <v>1</v>
          </cell>
        </row>
        <row r="50">
          <cell r="E50">
            <v>68</v>
          </cell>
        </row>
        <row r="52">
          <cell r="E52">
            <v>1</v>
          </cell>
        </row>
        <row r="53">
          <cell r="E53">
            <v>4</v>
          </cell>
        </row>
        <row r="54">
          <cell r="E54"/>
        </row>
        <row r="55">
          <cell r="E55">
            <v>1</v>
          </cell>
        </row>
        <row r="56">
          <cell r="E56">
            <v>4</v>
          </cell>
        </row>
        <row r="57">
          <cell r="E57"/>
        </row>
        <row r="58">
          <cell r="E58">
            <v>2</v>
          </cell>
        </row>
        <row r="59">
          <cell r="E59">
            <v>2</v>
          </cell>
        </row>
        <row r="60">
          <cell r="E60">
            <v>2</v>
          </cell>
        </row>
        <row r="62">
          <cell r="E62">
            <v>2</v>
          </cell>
        </row>
        <row r="64">
          <cell r="A64">
            <v>25</v>
          </cell>
          <cell r="B64" t="str">
            <v>SV-MA-CT-BS8-INT</v>
          </cell>
          <cell r="C64" t="str">
            <v>CT-Foundation Basic Service 1Y 5×9 Next Business Day-S, INT</v>
          </cell>
          <cell r="D64" t="str">
            <v>Ea</v>
          </cell>
          <cell r="E64">
            <v>4</v>
          </cell>
        </row>
        <row r="65">
          <cell r="B65" t="str">
            <v>SV-MA-SDN-BS5-G</v>
          </cell>
          <cell r="C65" t="str">
            <v>Network Software 1Y 7×24 Remote Technical Support, INT</v>
          </cell>
        </row>
        <row r="66">
          <cell r="B66" t="str">
            <v>PSR150-A1-B</v>
          </cell>
          <cell r="C66" t="str">
            <v>150W AC Power Supply</v>
          </cell>
        </row>
        <row r="67">
          <cell r="B67" t="str">
            <v>SFP</v>
          </cell>
          <cell r="C67"/>
        </row>
        <row r="68">
          <cell r="B68" t="str">
            <v>SFP-XG-SX-MM850-A</v>
          </cell>
          <cell r="C68" t="str">
            <v>SFP+ Module(850nm,300m,LC)</v>
          </cell>
        </row>
        <row r="69">
          <cell r="B69" t="str">
            <v>Server</v>
          </cell>
          <cell r="C69"/>
        </row>
        <row r="70">
          <cell r="B70" t="str">
            <v>0235A4HD</v>
          </cell>
          <cell r="C70" t="str">
            <v>H3C UniServer R4900 G6 LFF CTO Server</v>
          </cell>
        </row>
        <row r="71">
          <cell r="B71" t="str">
            <v>0231AL0C</v>
          </cell>
          <cell r="C71" t="str">
            <v>4410Y(2.0GHz/12Cores/30MB/150W)CPU Module(CTO&amp;BTO)</v>
          </cell>
        </row>
        <row r="72">
          <cell r="B72" t="str">
            <v>0231AK7R</v>
          </cell>
          <cell r="C72" t="str">
            <v>32GB 1RX4 DDR5-4800 RDIMM Memory Module(CTO&amp;BTO)</v>
          </cell>
        </row>
        <row r="73">
          <cell r="B73" t="str">
            <v>0231AK7A</v>
          </cell>
          <cell r="C73" t="str">
            <v>G6 2U Front 8LFF Drive Backplane Module(CTO&amp;BTO)</v>
          </cell>
        </row>
        <row r="74">
          <cell r="B74" t="str">
            <v>0231AH1H</v>
          </cell>
          <cell r="C74" t="str">
            <v>960GB 6G SATA 3.5in RI PM893 SSD UCC Generic Module(CTO&amp;BTO)</v>
          </cell>
        </row>
        <row r="75">
          <cell r="B75" t="str">
            <v>0231AJQF</v>
          </cell>
          <cell r="C75" t="str">
            <v>G6 2U Riser1/Riser2 3X16 Riser (Supporting 2*150W GPUs and 1*FHHL) (CTO&amp;BTO)</v>
          </cell>
        </row>
        <row r="76">
          <cell r="B76" t="str">
            <v>0231AN1D</v>
          </cell>
          <cell r="C76" t="str">
            <v>2-Port 10GE Fiber Interface OCP3.0 Ethernet Adapter (ETH531F)(CTO&amp;BTO)</v>
          </cell>
        </row>
        <row r="77">
          <cell r="B77" t="str">
            <v>0231AJQD</v>
          </cell>
          <cell r="C77" t="str">
            <v>G6 BMC Management Board Module(CTO&amp;BTO)</v>
          </cell>
        </row>
        <row r="78">
          <cell r="B78" t="str">
            <v>0231A8KB</v>
          </cell>
          <cell r="C78" t="str">
            <v>SFP+ 10Gb Module(850nm,300m,LC)</v>
          </cell>
        </row>
        <row r="79">
          <cell r="B79" t="str">
            <v>0231AGUQ</v>
          </cell>
          <cell r="C79" t="str">
            <v>800W AC &amp; 240V HVDC Power Supply(GW-R2-Platinum-Light Load and High Efficiency)(CTO&amp;BTO)</v>
          </cell>
        </row>
        <row r="80">
          <cell r="B80" t="str">
            <v>0404A1WV</v>
          </cell>
          <cell r="C80" t="str">
            <v>AUX Signal Cable,0.3m,HMB(6*1)1.25,UL2835,HMB(6*1)1.25</v>
          </cell>
        </row>
        <row r="81">
          <cell r="B81" t="str">
            <v>0404A1WW</v>
          </cell>
          <cell r="C81" t="str">
            <v>Internal DC Power Cable,0.35m,HMB(3*2)3.0,UL1061,HMB(3*2)3.0</v>
          </cell>
        </row>
        <row r="82">
          <cell r="B82" t="str">
            <v>0404A1S2</v>
          </cell>
          <cell r="C82" t="str">
            <v>SAS Cable,0.72m,2*SlimSAS 38P,SAS 3.0+UL1354,MiniSAS HD 72P</v>
          </cell>
        </row>
        <row r="83">
          <cell r="B83" t="str">
            <v>0404A1Q1</v>
          </cell>
          <cell r="C83" t="str">
            <v>PCIe Cable,0.7m,MCIO 74PDA,PCIe 5.0+UL1354+SAS 4.0,MCIO 74PST</v>
          </cell>
        </row>
        <row r="84">
          <cell r="B84" t="str">
            <v>0404A1QH</v>
          </cell>
          <cell r="C84" t="str">
            <v>PCIe Cable,0.25m,MCIO 74PST,PCIe 5.0+UL1354+SAS 4.0,MCIO 74PST</v>
          </cell>
        </row>
        <row r="85">
          <cell r="B85" t="str">
            <v>0404A0K4</v>
          </cell>
          <cell r="C85" t="str">
            <v>AC Jumper Cord,2.0m,1.0mm^2,Black,C14C(3P)STM250V10A,227 IEC 53(RVV)&amp;H05VV-F&amp;SJT,C13,CCC/UL/EU/KC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65"/>
  <sheetViews>
    <sheetView topLeftCell="A34" workbookViewId="0">
      <selection activeCell="C8" sqref="C8"/>
    </sheetView>
  </sheetViews>
  <sheetFormatPr defaultRowHeight="14.4" x14ac:dyDescent="0.3"/>
  <cols>
    <col min="1" max="1" width="6" customWidth="1"/>
    <col min="2" max="2" width="3.5546875" bestFit="1" customWidth="1"/>
    <col min="3" max="3" width="26.44140625" bestFit="1" customWidth="1"/>
    <col min="4" max="4" width="87.6640625" style="8" customWidth="1"/>
    <col min="5" max="5" width="5.6640625" bestFit="1" customWidth="1"/>
    <col min="6" max="6" width="4.109375" bestFit="1" customWidth="1"/>
  </cols>
  <sheetData>
    <row r="2" spans="2:6" x14ac:dyDescent="0.3">
      <c r="B2" s="7" t="s">
        <v>0</v>
      </c>
      <c r="C2" s="7" t="s">
        <v>1</v>
      </c>
      <c r="D2" s="1" t="s">
        <v>2</v>
      </c>
      <c r="E2" s="7" t="s">
        <v>3</v>
      </c>
      <c r="F2" s="7" t="s">
        <v>4</v>
      </c>
    </row>
    <row r="3" spans="2:6" x14ac:dyDescent="0.3">
      <c r="B3" s="2" t="s">
        <v>5</v>
      </c>
      <c r="C3" s="38" t="s">
        <v>6</v>
      </c>
      <c r="D3" s="39"/>
      <c r="E3" s="38"/>
      <c r="F3" s="38"/>
    </row>
    <row r="4" spans="2:6" x14ac:dyDescent="0.3">
      <c r="B4" s="3">
        <v>1</v>
      </c>
      <c r="C4" s="5" t="s">
        <v>7</v>
      </c>
      <c r="D4" s="4" t="s">
        <v>8</v>
      </c>
      <c r="E4" s="3" t="s">
        <v>9</v>
      </c>
      <c r="F4" s="5">
        <f>'[1]DatWyler - H3C'!E26</f>
        <v>1</v>
      </c>
    </row>
    <row r="5" spans="2:6" x14ac:dyDescent="0.3">
      <c r="B5" s="3">
        <v>2</v>
      </c>
      <c r="C5" s="5" t="s">
        <v>10</v>
      </c>
      <c r="D5" s="4" t="s">
        <v>11</v>
      </c>
      <c r="E5" s="3" t="s">
        <v>9</v>
      </c>
      <c r="F5" s="5">
        <f>'[1]DatWyler - H3C'!E27</f>
        <v>1</v>
      </c>
    </row>
    <row r="6" spans="2:6" x14ac:dyDescent="0.3">
      <c r="B6" s="3">
        <v>3</v>
      </c>
      <c r="C6" s="5" t="s">
        <v>12</v>
      </c>
      <c r="D6" s="4" t="s">
        <v>13</v>
      </c>
      <c r="E6" s="3" t="s">
        <v>9</v>
      </c>
      <c r="F6" s="5">
        <f>'[1]DatWyler - H3C'!E28</f>
        <v>1</v>
      </c>
    </row>
    <row r="7" spans="2:6" x14ac:dyDescent="0.3">
      <c r="B7" s="3">
        <v>4</v>
      </c>
      <c r="C7" s="5" t="s">
        <v>14</v>
      </c>
      <c r="D7" s="4" t="s">
        <v>15</v>
      </c>
      <c r="E7" s="3" t="s">
        <v>9</v>
      </c>
      <c r="F7" s="5">
        <f>'[1]DatWyler - H3C'!E29</f>
        <v>0</v>
      </c>
    </row>
    <row r="8" spans="2:6" x14ac:dyDescent="0.3">
      <c r="B8" s="3">
        <v>5</v>
      </c>
      <c r="C8" s="5" t="s">
        <v>16</v>
      </c>
      <c r="D8" s="6" t="s">
        <v>17</v>
      </c>
      <c r="E8" s="3" t="s">
        <v>9</v>
      </c>
      <c r="F8" s="5">
        <f>'[1]DatWyler - H3C'!E30</f>
        <v>0</v>
      </c>
    </row>
    <row r="9" spans="2:6" x14ac:dyDescent="0.3">
      <c r="B9" s="3">
        <v>6</v>
      </c>
      <c r="C9" s="5" t="s">
        <v>18</v>
      </c>
      <c r="D9" s="4" t="s">
        <v>19</v>
      </c>
      <c r="E9" s="3" t="s">
        <v>9</v>
      </c>
      <c r="F9" s="5">
        <f>'[1]DatWyler - H3C'!E31</f>
        <v>0</v>
      </c>
    </row>
    <row r="10" spans="2:6" x14ac:dyDescent="0.3">
      <c r="B10" s="2" t="s">
        <v>5</v>
      </c>
      <c r="C10" s="38" t="s">
        <v>20</v>
      </c>
      <c r="D10" s="39"/>
      <c r="E10" s="38"/>
      <c r="F10" s="38"/>
    </row>
    <row r="11" spans="2:6" x14ac:dyDescent="0.3">
      <c r="B11" s="3">
        <v>7</v>
      </c>
      <c r="C11" s="5" t="str">
        <f>'[1]DatWyler - H3C'!B33</f>
        <v>LSWM1QSTK1</v>
      </c>
      <c r="D11" s="6" t="str">
        <f>'[1]DatWyler - H3C'!C33</f>
        <v>40G QSFP+ Cable 3m</v>
      </c>
      <c r="E11" s="3" t="s">
        <v>9</v>
      </c>
      <c r="F11" s="5">
        <f>'[1]DatWyler - H3C'!E33</f>
        <v>2</v>
      </c>
    </row>
    <row r="12" spans="2:6" x14ac:dyDescent="0.3">
      <c r="B12" s="3">
        <v>8</v>
      </c>
      <c r="C12" s="5" t="str">
        <f>'[1]DatWyler - H3C'!B34</f>
        <v>SFP-GE-T-D</v>
      </c>
      <c r="D12" s="6" t="str">
        <f>'[1]DatWyler - H3C'!C34</f>
        <v>SFP GE Copper Interface Transceiver Module (100m,RJ45)</v>
      </c>
      <c r="E12" s="3" t="s">
        <v>9</v>
      </c>
      <c r="F12" s="5">
        <f>'[1]DatWyler - H3C'!E34</f>
        <v>12</v>
      </c>
    </row>
    <row r="13" spans="2:6" x14ac:dyDescent="0.3">
      <c r="B13" s="3">
        <v>9</v>
      </c>
      <c r="C13" s="5" t="str">
        <f>'[1]DatWyler - H3C'!B35</f>
        <v>PSR250-12A1-GL</v>
      </c>
      <c r="D13" s="6" t="str">
        <f>'[1]DatWyler - H3C'!C35</f>
        <v>250W AC Power Supply Module (Power Panel Side Exhaust Airflow)</v>
      </c>
      <c r="E13" s="3" t="s">
        <v>9</v>
      </c>
      <c r="F13" s="5">
        <f>'[1]DatWyler - H3C'!E35</f>
        <v>4</v>
      </c>
    </row>
    <row r="14" spans="2:6" x14ac:dyDescent="0.3">
      <c r="B14" s="3">
        <v>10</v>
      </c>
      <c r="C14" s="5" t="s">
        <v>18</v>
      </c>
      <c r="D14" s="4" t="s">
        <v>19</v>
      </c>
      <c r="E14" s="3" t="s">
        <v>9</v>
      </c>
      <c r="F14" s="5">
        <f>'[1]DatWyler - H3C'!E36</f>
        <v>4</v>
      </c>
    </row>
    <row r="15" spans="2:6" x14ac:dyDescent="0.3">
      <c r="B15" s="2" t="s">
        <v>5</v>
      </c>
      <c r="C15" s="38" t="s">
        <v>20</v>
      </c>
      <c r="D15" s="39"/>
      <c r="E15" s="38"/>
      <c r="F15" s="38"/>
    </row>
    <row r="16" spans="2:6" ht="28.8" x14ac:dyDescent="0.3">
      <c r="B16" s="3">
        <v>7</v>
      </c>
      <c r="C16" s="5" t="s">
        <v>21</v>
      </c>
      <c r="D16" s="4" t="s">
        <v>22</v>
      </c>
      <c r="E16" s="3" t="s">
        <v>9</v>
      </c>
      <c r="F16" s="5">
        <f>'[1]DatWyler - H3C'!E38</f>
        <v>0</v>
      </c>
    </row>
    <row r="17" spans="2:6" x14ac:dyDescent="0.3">
      <c r="B17" s="3">
        <v>8</v>
      </c>
      <c r="C17" s="5" t="s">
        <v>23</v>
      </c>
      <c r="D17" s="4" t="s">
        <v>24</v>
      </c>
      <c r="E17" s="3" t="s">
        <v>9</v>
      </c>
      <c r="F17" s="5">
        <f>'[1]DatWyler - H3C'!E39</f>
        <v>10</v>
      </c>
    </row>
    <row r="18" spans="2:6" x14ac:dyDescent="0.3">
      <c r="B18" s="3">
        <v>9</v>
      </c>
      <c r="C18" s="5" t="s">
        <v>25</v>
      </c>
      <c r="D18" s="4" t="s">
        <v>26</v>
      </c>
      <c r="E18" s="3" t="s">
        <v>9</v>
      </c>
      <c r="F18" s="5">
        <f>'[1]DatWyler - H3C'!E40</f>
        <v>10</v>
      </c>
    </row>
    <row r="19" spans="2:6" x14ac:dyDescent="0.3">
      <c r="B19" s="3">
        <v>10</v>
      </c>
      <c r="C19" s="5" t="s">
        <v>18</v>
      </c>
      <c r="D19" s="4" t="s">
        <v>19</v>
      </c>
      <c r="E19" s="3" t="s">
        <v>9</v>
      </c>
      <c r="F19" s="5">
        <f>'[1]DatWyler - H3C'!E41</f>
        <v>10</v>
      </c>
    </row>
    <row r="20" spans="2:6" x14ac:dyDescent="0.3">
      <c r="B20" s="2" t="s">
        <v>5</v>
      </c>
      <c r="C20" s="38" t="s">
        <v>27</v>
      </c>
      <c r="D20" s="39"/>
      <c r="E20" s="38"/>
      <c r="F20" s="38"/>
    </row>
    <row r="21" spans="2:6" x14ac:dyDescent="0.3">
      <c r="B21" s="3">
        <v>11</v>
      </c>
      <c r="C21" s="5" t="s">
        <v>28</v>
      </c>
      <c r="D21" s="6" t="s">
        <v>29</v>
      </c>
      <c r="E21" s="3" t="s">
        <v>9</v>
      </c>
      <c r="F21" s="5">
        <f>'[1]DatWyler - H3C'!E43</f>
        <v>0</v>
      </c>
    </row>
    <row r="22" spans="2:6" x14ac:dyDescent="0.3">
      <c r="B22" s="3">
        <v>14</v>
      </c>
      <c r="C22" s="5" t="s">
        <v>30</v>
      </c>
      <c r="D22" s="6" t="s">
        <v>31</v>
      </c>
      <c r="E22" s="3" t="s">
        <v>9</v>
      </c>
      <c r="F22" s="5">
        <f>'[1]DatWyler - H3C'!E44</f>
        <v>36</v>
      </c>
    </row>
    <row r="23" spans="2:6" x14ac:dyDescent="0.3">
      <c r="B23" s="3">
        <v>12</v>
      </c>
      <c r="C23" s="5" t="s">
        <v>32</v>
      </c>
      <c r="D23" s="4" t="s">
        <v>33</v>
      </c>
      <c r="E23" s="3" t="s">
        <v>9</v>
      </c>
      <c r="F23" s="5">
        <f>'[1]DatWyler - H3C'!E45</f>
        <v>36</v>
      </c>
    </row>
    <row r="24" spans="2:6" x14ac:dyDescent="0.3">
      <c r="B24" s="3">
        <v>13</v>
      </c>
      <c r="C24" s="5" t="s">
        <v>34</v>
      </c>
      <c r="D24" s="4" t="s">
        <v>35</v>
      </c>
      <c r="E24" s="3" t="s">
        <v>9</v>
      </c>
      <c r="F24" s="5">
        <f>'[1]DatWyler - H3C'!E46</f>
        <v>36</v>
      </c>
    </row>
    <row r="25" spans="2:6" x14ac:dyDescent="0.3">
      <c r="B25" s="3">
        <v>15</v>
      </c>
      <c r="C25" s="5" t="s">
        <v>18</v>
      </c>
      <c r="D25" s="6" t="s">
        <v>19</v>
      </c>
      <c r="E25" s="3" t="s">
        <v>9</v>
      </c>
      <c r="F25" s="5">
        <f>'[1]DatWyler - H3C'!E47</f>
        <v>4</v>
      </c>
    </row>
    <row r="26" spans="2:6" x14ac:dyDescent="0.3">
      <c r="B26" s="2" t="s">
        <v>5</v>
      </c>
      <c r="C26" s="38" t="s">
        <v>36</v>
      </c>
      <c r="D26" s="39"/>
      <c r="E26" s="38"/>
      <c r="F26" s="38"/>
    </row>
    <row r="27" spans="2:6" x14ac:dyDescent="0.3">
      <c r="B27" s="3">
        <v>16</v>
      </c>
      <c r="C27" s="5" t="s">
        <v>28</v>
      </c>
      <c r="D27" s="4" t="s">
        <v>29</v>
      </c>
      <c r="E27" s="3" t="s">
        <v>9</v>
      </c>
      <c r="F27" s="5">
        <f>'[1]DatWyler - H3C'!E49</f>
        <v>1</v>
      </c>
    </row>
    <row r="28" spans="2:6" x14ac:dyDescent="0.3">
      <c r="B28" s="3">
        <v>17</v>
      </c>
      <c r="C28" s="5" t="s">
        <v>18</v>
      </c>
      <c r="D28" s="4" t="s">
        <v>19</v>
      </c>
      <c r="E28" s="3" t="s">
        <v>9</v>
      </c>
      <c r="F28" s="5">
        <f>'[1]DatWyler - H3C'!E50</f>
        <v>68</v>
      </c>
    </row>
    <row r="29" spans="2:6" x14ac:dyDescent="0.3">
      <c r="B29" s="2" t="s">
        <v>5</v>
      </c>
      <c r="C29" s="38" t="s">
        <v>37</v>
      </c>
      <c r="D29" s="39"/>
      <c r="E29" s="38"/>
      <c r="F29" s="38"/>
    </row>
    <row r="30" spans="2:6" ht="28.8" x14ac:dyDescent="0.3">
      <c r="B30" s="3">
        <v>18</v>
      </c>
      <c r="C30" s="5" t="s">
        <v>38</v>
      </c>
      <c r="D30" s="4" t="s">
        <v>39</v>
      </c>
      <c r="E30" s="3" t="s">
        <v>9</v>
      </c>
      <c r="F30" s="5">
        <f>'[1]DatWyler - H3C'!E52</f>
        <v>1</v>
      </c>
    </row>
    <row r="31" spans="2:6" x14ac:dyDescent="0.3">
      <c r="B31" s="3">
        <v>19</v>
      </c>
      <c r="C31" s="5" t="s">
        <v>40</v>
      </c>
      <c r="D31" s="4" t="s">
        <v>41</v>
      </c>
      <c r="E31" s="3" t="s">
        <v>9</v>
      </c>
      <c r="F31" s="5">
        <f>'[1]DatWyler - H3C'!E53</f>
        <v>4</v>
      </c>
    </row>
    <row r="32" spans="2:6" x14ac:dyDescent="0.3">
      <c r="B32" s="3">
        <v>21</v>
      </c>
      <c r="C32" s="5" t="s">
        <v>42</v>
      </c>
      <c r="D32" s="4" t="s">
        <v>43</v>
      </c>
      <c r="E32" s="3" t="s">
        <v>9</v>
      </c>
      <c r="F32" s="5">
        <f>'[1]DatWyler - H3C'!E54</f>
        <v>0</v>
      </c>
    </row>
    <row r="33" spans="2:6" x14ac:dyDescent="0.3">
      <c r="B33" s="3">
        <v>22</v>
      </c>
      <c r="C33" s="5" t="s">
        <v>44</v>
      </c>
      <c r="D33" s="4" t="s">
        <v>45</v>
      </c>
      <c r="E33" s="3" t="s">
        <v>9</v>
      </c>
      <c r="F33" s="5">
        <f>'[1]DatWyler - H3C'!E55</f>
        <v>1</v>
      </c>
    </row>
    <row r="34" spans="2:6" x14ac:dyDescent="0.3">
      <c r="B34" s="3">
        <v>23</v>
      </c>
      <c r="C34" s="5" t="s">
        <v>46</v>
      </c>
      <c r="D34" s="4" t="s">
        <v>47</v>
      </c>
      <c r="E34" s="3" t="s">
        <v>9</v>
      </c>
      <c r="F34" s="5">
        <f>'[1]DatWyler - H3C'!E56</f>
        <v>4</v>
      </c>
    </row>
    <row r="35" spans="2:6" x14ac:dyDescent="0.3">
      <c r="B35" s="3">
        <v>24</v>
      </c>
      <c r="C35" s="5" t="s">
        <v>48</v>
      </c>
      <c r="D35" s="4" t="s">
        <v>49</v>
      </c>
      <c r="E35" s="3" t="s">
        <v>9</v>
      </c>
      <c r="F35" s="5">
        <f>'[1]DatWyler - H3C'!E57</f>
        <v>0</v>
      </c>
    </row>
    <row r="36" spans="2:6" x14ac:dyDescent="0.3">
      <c r="B36" s="3">
        <v>25</v>
      </c>
      <c r="C36" s="5" t="s">
        <v>18</v>
      </c>
      <c r="D36" s="4" t="s">
        <v>19</v>
      </c>
      <c r="E36" s="3" t="s">
        <v>9</v>
      </c>
      <c r="F36" s="5">
        <f>'[1]DatWyler - H3C'!E58</f>
        <v>2</v>
      </c>
    </row>
    <row r="37" spans="2:6" x14ac:dyDescent="0.3">
      <c r="B37" s="3">
        <v>26</v>
      </c>
      <c r="C37" s="5" t="s">
        <v>50</v>
      </c>
      <c r="D37" s="4" t="s">
        <v>51</v>
      </c>
      <c r="E37" s="3" t="s">
        <v>9</v>
      </c>
      <c r="F37" s="5">
        <f>'[1]DatWyler - H3C'!E59</f>
        <v>2</v>
      </c>
    </row>
    <row r="38" spans="2:6" x14ac:dyDescent="0.3">
      <c r="B38" s="3">
        <v>20</v>
      </c>
      <c r="C38" s="5" t="s">
        <v>52</v>
      </c>
      <c r="D38" s="4" t="s">
        <v>53</v>
      </c>
      <c r="E38" s="3" t="s">
        <v>9</v>
      </c>
      <c r="F38" s="5">
        <f>'[1]DatWyler - H3C'!E60</f>
        <v>2</v>
      </c>
    </row>
    <row r="39" spans="2:6" x14ac:dyDescent="0.3">
      <c r="B39" s="2" t="s">
        <v>5</v>
      </c>
      <c r="C39" s="38" t="s">
        <v>54</v>
      </c>
      <c r="D39" s="39"/>
      <c r="E39" s="38"/>
      <c r="F39" s="38"/>
    </row>
    <row r="40" spans="2:6" x14ac:dyDescent="0.3">
      <c r="B40" s="3">
        <v>27</v>
      </c>
      <c r="C40" s="5" t="s">
        <v>55</v>
      </c>
      <c r="D40" s="4" t="s">
        <v>56</v>
      </c>
      <c r="E40" s="3" t="s">
        <v>9</v>
      </c>
      <c r="F40" s="5">
        <f>'[1]DatWyler - H3C'!E62</f>
        <v>2</v>
      </c>
    </row>
    <row r="41" spans="2:6" x14ac:dyDescent="0.3">
      <c r="B41" s="2" t="s">
        <v>5</v>
      </c>
      <c r="C41" s="38" t="s">
        <v>57</v>
      </c>
      <c r="D41" s="39"/>
      <c r="E41" s="38"/>
      <c r="F41" s="38"/>
    </row>
    <row r="42" spans="2:6" x14ac:dyDescent="0.3">
      <c r="B42" s="40">
        <f>'[1]DatWyler - H3C'!A64</f>
        <v>25</v>
      </c>
      <c r="C42" s="3" t="str">
        <f>'[1]DatWyler - H3C'!B64</f>
        <v>SV-MA-CT-BS8-INT</v>
      </c>
      <c r="D42" s="4" t="str">
        <f>'[1]DatWyler - H3C'!C64</f>
        <v>CT-Foundation Basic Service 1Y 5×9 Next Business Day-S, INT</v>
      </c>
      <c r="E42" s="40" t="str">
        <f>'[1]DatWyler - H3C'!D64</f>
        <v>Ea</v>
      </c>
      <c r="F42" s="40">
        <f>'[1]DatWyler - H3C'!E64</f>
        <v>4</v>
      </c>
    </row>
    <row r="43" spans="2:6" x14ac:dyDescent="0.3">
      <c r="B43" s="40"/>
      <c r="C43" s="3" t="str">
        <f>'[1]DatWyler - H3C'!B65</f>
        <v>SV-MA-SDN-BS5-G</v>
      </c>
      <c r="D43" s="4" t="str">
        <f>'[1]DatWyler - H3C'!C65</f>
        <v>Network Software 1Y 7×24 Remote Technical Support, INT</v>
      </c>
      <c r="E43" s="40"/>
      <c r="F43" s="40"/>
    </row>
    <row r="44" spans="2:6" x14ac:dyDescent="0.3">
      <c r="B44" s="40"/>
      <c r="C44" s="3" t="str">
        <f>'[1]DatWyler - H3C'!B66</f>
        <v>PSR150-A1-B</v>
      </c>
      <c r="D44" s="4" t="str">
        <f>'[1]DatWyler - H3C'!C66</f>
        <v>150W AC Power Supply</v>
      </c>
      <c r="E44" s="40"/>
      <c r="F44" s="40"/>
    </row>
    <row r="45" spans="2:6" x14ac:dyDescent="0.3">
      <c r="B45" s="40"/>
      <c r="C45" s="3" t="str">
        <f>'[1]DatWyler - H3C'!B67</f>
        <v>SFP</v>
      </c>
      <c r="D45" s="4">
        <f>'[1]DatWyler - H3C'!C67</f>
        <v>0</v>
      </c>
      <c r="E45" s="40"/>
      <c r="F45" s="40"/>
    </row>
    <row r="46" spans="2:6" x14ac:dyDescent="0.3">
      <c r="B46" s="40"/>
      <c r="C46" s="3" t="str">
        <f>'[1]DatWyler - H3C'!B68</f>
        <v>SFP-XG-SX-MM850-A</v>
      </c>
      <c r="D46" s="4" t="str">
        <f>'[1]DatWyler - H3C'!C68</f>
        <v>SFP+ Module(850nm,300m,LC)</v>
      </c>
      <c r="E46" s="40"/>
      <c r="F46" s="40"/>
    </row>
    <row r="47" spans="2:6" x14ac:dyDescent="0.3">
      <c r="B47" s="40"/>
      <c r="C47" s="3" t="str">
        <f>'[1]DatWyler - H3C'!B69</f>
        <v>Server</v>
      </c>
      <c r="D47" s="4">
        <f>'[1]DatWyler - H3C'!C69</f>
        <v>0</v>
      </c>
      <c r="E47" s="40"/>
      <c r="F47" s="40"/>
    </row>
    <row r="48" spans="2:6" x14ac:dyDescent="0.3">
      <c r="B48" s="40"/>
      <c r="C48" s="3" t="str">
        <f>'[1]DatWyler - H3C'!B70</f>
        <v>0235A4HD</v>
      </c>
      <c r="D48" s="4" t="str">
        <f>'[1]DatWyler - H3C'!C70</f>
        <v>H3C UniServer R4900 G6 LFF CTO Server</v>
      </c>
      <c r="E48" s="40"/>
      <c r="F48" s="40"/>
    </row>
    <row r="49" spans="2:6" x14ac:dyDescent="0.3">
      <c r="B49" s="40"/>
      <c r="C49" s="3" t="str">
        <f>'[1]DatWyler - H3C'!B71</f>
        <v>0231AL0C</v>
      </c>
      <c r="D49" s="4" t="str">
        <f>'[1]DatWyler - H3C'!C71</f>
        <v>4410Y(2.0GHz/12Cores/30MB/150W)CPU Module(CTO&amp;BTO)</v>
      </c>
      <c r="E49" s="40"/>
      <c r="F49" s="40"/>
    </row>
    <row r="50" spans="2:6" x14ac:dyDescent="0.3">
      <c r="B50" s="40"/>
      <c r="C50" s="3" t="str">
        <f>'[1]DatWyler - H3C'!B72</f>
        <v>0231AK7R</v>
      </c>
      <c r="D50" s="4" t="str">
        <f>'[1]DatWyler - H3C'!C72</f>
        <v>32GB 1RX4 DDR5-4800 RDIMM Memory Module(CTO&amp;BTO)</v>
      </c>
      <c r="E50" s="40"/>
      <c r="F50" s="40"/>
    </row>
    <row r="51" spans="2:6" x14ac:dyDescent="0.3">
      <c r="B51" s="40"/>
      <c r="C51" s="3" t="str">
        <f>'[1]DatWyler - H3C'!B73</f>
        <v>0231AK7A</v>
      </c>
      <c r="D51" s="4" t="str">
        <f>'[1]DatWyler - H3C'!C73</f>
        <v>G6 2U Front 8LFF Drive Backplane Module(CTO&amp;BTO)</v>
      </c>
      <c r="E51" s="40"/>
      <c r="F51" s="40"/>
    </row>
    <row r="52" spans="2:6" x14ac:dyDescent="0.3">
      <c r="B52" s="40"/>
      <c r="C52" s="3" t="str">
        <f>'[1]DatWyler - H3C'!B74</f>
        <v>0231AH1H</v>
      </c>
      <c r="D52" s="4" t="str">
        <f>'[1]DatWyler - H3C'!C74</f>
        <v>960GB 6G SATA 3.5in RI PM893 SSD UCC Generic Module(CTO&amp;BTO)</v>
      </c>
      <c r="E52" s="40"/>
      <c r="F52" s="40"/>
    </row>
    <row r="53" spans="2:6" x14ac:dyDescent="0.3">
      <c r="B53" s="40"/>
      <c r="C53" s="3" t="str">
        <f>'[1]DatWyler - H3C'!B75</f>
        <v>0231AJQF</v>
      </c>
      <c r="D53" s="4" t="str">
        <f>'[1]DatWyler - H3C'!C75</f>
        <v>G6 2U Riser1/Riser2 3X16 Riser (Supporting 2*150W GPUs and 1*FHHL) (CTO&amp;BTO)</v>
      </c>
      <c r="E53" s="40"/>
      <c r="F53" s="40"/>
    </row>
    <row r="54" spans="2:6" x14ac:dyDescent="0.3">
      <c r="B54" s="40"/>
      <c r="C54" s="3" t="str">
        <f>'[1]DatWyler - H3C'!B76</f>
        <v>0231AN1D</v>
      </c>
      <c r="D54" s="4" t="str">
        <f>'[1]DatWyler - H3C'!C76</f>
        <v>2-Port 10GE Fiber Interface OCP3.0 Ethernet Adapter (ETH531F)(CTO&amp;BTO)</v>
      </c>
      <c r="E54" s="40"/>
      <c r="F54" s="40"/>
    </row>
    <row r="55" spans="2:6" x14ac:dyDescent="0.3">
      <c r="B55" s="40"/>
      <c r="C55" s="3" t="str">
        <f>'[1]DatWyler - H3C'!B77</f>
        <v>0231AJQD</v>
      </c>
      <c r="D55" s="4" t="str">
        <f>'[1]DatWyler - H3C'!C77</f>
        <v>G6 BMC Management Board Module(CTO&amp;BTO)</v>
      </c>
      <c r="E55" s="40"/>
      <c r="F55" s="40"/>
    </row>
    <row r="56" spans="2:6" x14ac:dyDescent="0.3">
      <c r="B56" s="40"/>
      <c r="C56" s="3" t="str">
        <f>'[1]DatWyler - H3C'!B78</f>
        <v>0231A8KB</v>
      </c>
      <c r="D56" s="4" t="str">
        <f>'[1]DatWyler - H3C'!C78</f>
        <v>SFP+ 10Gb Module(850nm,300m,LC)</v>
      </c>
      <c r="E56" s="40"/>
      <c r="F56" s="40"/>
    </row>
    <row r="57" spans="2:6" x14ac:dyDescent="0.3">
      <c r="B57" s="40"/>
      <c r="C57" s="3" t="str">
        <f>'[1]DatWyler - H3C'!B79</f>
        <v>0231AGUQ</v>
      </c>
      <c r="D57" s="4" t="str">
        <f>'[1]DatWyler - H3C'!C79</f>
        <v>800W AC &amp; 240V HVDC Power Supply(GW-R2-Platinum-Light Load and High Efficiency)(CTO&amp;BTO)</v>
      </c>
      <c r="E57" s="40"/>
      <c r="F57" s="40"/>
    </row>
    <row r="58" spans="2:6" x14ac:dyDescent="0.3">
      <c r="B58" s="40"/>
      <c r="C58" s="3" t="str">
        <f>'[1]DatWyler - H3C'!B80</f>
        <v>0404A1WV</v>
      </c>
      <c r="D58" s="4" t="str">
        <f>'[1]DatWyler - H3C'!C80</f>
        <v>AUX Signal Cable,0.3m,HMB(6*1)1.25,UL2835,HMB(6*1)1.25</v>
      </c>
      <c r="E58" s="40"/>
      <c r="F58" s="40"/>
    </row>
    <row r="59" spans="2:6" x14ac:dyDescent="0.3">
      <c r="B59" s="40"/>
      <c r="C59" s="3" t="str">
        <f>'[1]DatWyler - H3C'!B81</f>
        <v>0404A1WW</v>
      </c>
      <c r="D59" s="4" t="str">
        <f>'[1]DatWyler - H3C'!C81</f>
        <v>Internal DC Power Cable,0.35m,HMB(3*2)3.0,UL1061,HMB(3*2)3.0</v>
      </c>
      <c r="E59" s="40"/>
      <c r="F59" s="40"/>
    </row>
    <row r="60" spans="2:6" x14ac:dyDescent="0.3">
      <c r="B60" s="40"/>
      <c r="C60" s="3" t="str">
        <f>'[1]DatWyler - H3C'!B82</f>
        <v>0404A1S2</v>
      </c>
      <c r="D60" s="4" t="str">
        <f>'[1]DatWyler - H3C'!C82</f>
        <v>SAS Cable,0.72m,2*SlimSAS 38P,SAS 3.0+UL1354,MiniSAS HD 72P</v>
      </c>
      <c r="E60" s="40"/>
      <c r="F60" s="40"/>
    </row>
    <row r="61" spans="2:6" x14ac:dyDescent="0.3">
      <c r="B61" s="40"/>
      <c r="C61" s="3" t="str">
        <f>'[1]DatWyler - H3C'!B83</f>
        <v>0404A1Q1</v>
      </c>
      <c r="D61" s="4" t="str">
        <f>'[1]DatWyler - H3C'!C83</f>
        <v>PCIe Cable,0.7m,MCIO 74PDA,PCIe 5.0+UL1354+SAS 4.0,MCIO 74PST</v>
      </c>
      <c r="E61" s="40"/>
      <c r="F61" s="40"/>
    </row>
    <row r="62" spans="2:6" x14ac:dyDescent="0.3">
      <c r="B62" s="40"/>
      <c r="C62" s="3" t="str">
        <f>'[1]DatWyler - H3C'!B84</f>
        <v>0404A1QH</v>
      </c>
      <c r="D62" s="4" t="str">
        <f>'[1]DatWyler - H3C'!C84</f>
        <v>PCIe Cable,0.25m,MCIO 74PST,PCIe 5.0+UL1354+SAS 4.0,MCIO 74PST</v>
      </c>
      <c r="E62" s="40"/>
      <c r="F62" s="40"/>
    </row>
    <row r="63" spans="2:6" ht="28.8" x14ac:dyDescent="0.3">
      <c r="B63" s="40"/>
      <c r="C63" s="3" t="str">
        <f>'[1]DatWyler - H3C'!B85</f>
        <v>0404A0K4</v>
      </c>
      <c r="D63" s="4" t="str">
        <f>'[1]DatWyler - H3C'!C85</f>
        <v>AC Jumper Cord,2.0m,1.0mm^2,Black,C14C(3P)STM250V10A,227 IEC 53(RVV)&amp;H05VV-F&amp;SJT,C13,CCC/UL/EU/KC</v>
      </c>
      <c r="E63" s="40"/>
      <c r="F63" s="40"/>
    </row>
    <row r="64" spans="2:6" x14ac:dyDescent="0.3">
      <c r="B64" s="2" t="s">
        <v>5</v>
      </c>
      <c r="C64" s="38" t="s">
        <v>58</v>
      </c>
      <c r="D64" s="39"/>
      <c r="E64" s="38"/>
      <c r="F64" s="38"/>
    </row>
    <row r="65" spans="2:6" x14ac:dyDescent="0.3">
      <c r="B65" s="5"/>
      <c r="C65" s="5" t="s">
        <v>59</v>
      </c>
      <c r="D65" s="6" t="s">
        <v>60</v>
      </c>
      <c r="E65" s="5" t="s">
        <v>61</v>
      </c>
      <c r="F65" s="5">
        <v>1</v>
      </c>
    </row>
  </sheetData>
  <mergeCells count="3">
    <mergeCell ref="B42:B63"/>
    <mergeCell ref="E42:E63"/>
    <mergeCell ref="F42:F6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11608-2852-40F9-9A10-6EC36256DEC4}">
  <sheetPr filterMode="1"/>
  <dimension ref="B2:H27"/>
  <sheetViews>
    <sheetView workbookViewId="0">
      <selection activeCell="C2" sqref="C2:H19"/>
    </sheetView>
  </sheetViews>
  <sheetFormatPr defaultRowHeight="14.4" x14ac:dyDescent="0.3"/>
  <cols>
    <col min="2" max="2" width="9.109375" style="28"/>
    <col min="3" max="3" width="15.44140625" style="27" customWidth="1"/>
    <col min="4" max="4" width="67.44140625" style="30" customWidth="1"/>
    <col min="5" max="6" width="9.109375" style="28"/>
  </cols>
  <sheetData>
    <row r="2" spans="2:8" x14ac:dyDescent="0.3">
      <c r="B2" s="25" t="s">
        <v>0</v>
      </c>
      <c r="C2" s="25" t="s">
        <v>1</v>
      </c>
      <c r="D2" s="9" t="s">
        <v>2</v>
      </c>
      <c r="E2" s="25" t="s">
        <v>3</v>
      </c>
      <c r="F2" s="25" t="s">
        <v>4</v>
      </c>
      <c r="G2" s="25" t="s">
        <v>128</v>
      </c>
      <c r="H2" s="25" t="s">
        <v>131</v>
      </c>
    </row>
    <row r="3" spans="2:8" hidden="1" x14ac:dyDescent="0.3">
      <c r="B3" s="10" t="s">
        <v>5</v>
      </c>
      <c r="C3" s="16" t="s">
        <v>62</v>
      </c>
      <c r="D3" s="29"/>
      <c r="E3" s="10"/>
      <c r="F3" s="10"/>
      <c r="G3" s="10"/>
      <c r="H3" s="10"/>
    </row>
    <row r="4" spans="2:8" ht="19.5" hidden="1" customHeight="1" x14ac:dyDescent="0.3">
      <c r="B4" s="18">
        <v>1</v>
      </c>
      <c r="C4" s="19">
        <v>418019</v>
      </c>
      <c r="D4" s="22" t="s">
        <v>77</v>
      </c>
      <c r="E4" s="18" t="s">
        <v>9</v>
      </c>
      <c r="F4" s="18">
        <v>82</v>
      </c>
      <c r="G4" s="18">
        <v>82</v>
      </c>
      <c r="H4" s="18">
        <f>G4-F4</f>
        <v>0</v>
      </c>
    </row>
    <row r="5" spans="2:8" hidden="1" x14ac:dyDescent="0.3">
      <c r="B5" s="18">
        <v>2</v>
      </c>
      <c r="C5" s="19">
        <v>4000699</v>
      </c>
      <c r="D5" s="22" t="s">
        <v>78</v>
      </c>
      <c r="E5" s="18" t="s">
        <v>9</v>
      </c>
      <c r="F5" s="18">
        <v>82</v>
      </c>
      <c r="G5" s="18">
        <v>82</v>
      </c>
      <c r="H5" s="18">
        <f t="shared" ref="H5:H27" si="0">G5-F5</f>
        <v>0</v>
      </c>
    </row>
    <row r="6" spans="2:8" hidden="1" x14ac:dyDescent="0.3">
      <c r="B6" s="18">
        <v>3</v>
      </c>
      <c r="C6" s="19">
        <v>418069</v>
      </c>
      <c r="D6" s="22" t="s">
        <v>79</v>
      </c>
      <c r="E6" s="18" t="s">
        <v>9</v>
      </c>
      <c r="F6" s="18">
        <v>1968</v>
      </c>
      <c r="G6" s="18">
        <v>1968</v>
      </c>
      <c r="H6" s="18">
        <f t="shared" si="0"/>
        <v>0</v>
      </c>
    </row>
    <row r="7" spans="2:8" ht="38.4" hidden="1" customHeight="1" x14ac:dyDescent="0.3">
      <c r="B7" s="18">
        <v>4</v>
      </c>
      <c r="C7" s="19">
        <v>418069</v>
      </c>
      <c r="D7" s="22" t="s">
        <v>91</v>
      </c>
      <c r="E7" s="18" t="s">
        <v>9</v>
      </c>
      <c r="F7" s="18">
        <v>1191</v>
      </c>
      <c r="G7" s="18">
        <v>1195</v>
      </c>
      <c r="H7" s="18">
        <f t="shared" si="0"/>
        <v>4</v>
      </c>
    </row>
    <row r="8" spans="2:8" hidden="1" x14ac:dyDescent="0.3">
      <c r="B8" s="45">
        <v>5</v>
      </c>
      <c r="C8" s="46">
        <v>57075317</v>
      </c>
      <c r="D8" s="47" t="s">
        <v>80</v>
      </c>
      <c r="E8" s="45" t="s">
        <v>9</v>
      </c>
      <c r="F8" s="45">
        <v>416</v>
      </c>
      <c r="G8" s="45">
        <v>416</v>
      </c>
      <c r="H8" s="45">
        <f t="shared" si="0"/>
        <v>0</v>
      </c>
    </row>
    <row r="9" spans="2:8" hidden="1" x14ac:dyDescent="0.3">
      <c r="B9" s="18">
        <v>7</v>
      </c>
      <c r="C9" s="19">
        <v>653508</v>
      </c>
      <c r="D9" s="22" t="s">
        <v>81</v>
      </c>
      <c r="E9" s="18" t="s">
        <v>9</v>
      </c>
      <c r="F9" s="18">
        <v>1968</v>
      </c>
      <c r="G9" s="18">
        <v>1968</v>
      </c>
      <c r="H9" s="18">
        <f t="shared" si="0"/>
        <v>0</v>
      </c>
    </row>
    <row r="10" spans="2:8" ht="28.8" hidden="1" x14ac:dyDescent="0.3">
      <c r="B10" s="18">
        <v>6</v>
      </c>
      <c r="C10" s="19">
        <v>240641</v>
      </c>
      <c r="D10" s="22" t="s">
        <v>127</v>
      </c>
      <c r="E10" s="18" t="s">
        <v>9</v>
      </c>
      <c r="F10" s="18">
        <v>780</v>
      </c>
      <c r="G10" s="18">
        <v>780</v>
      </c>
      <c r="H10" s="18">
        <f t="shared" si="0"/>
        <v>0</v>
      </c>
    </row>
    <row r="11" spans="2:8" ht="28.8" hidden="1" x14ac:dyDescent="0.3">
      <c r="B11" s="18">
        <v>8</v>
      </c>
      <c r="C11" s="19">
        <v>653512</v>
      </c>
      <c r="D11" s="22" t="s">
        <v>126</v>
      </c>
      <c r="E11" s="18" t="s">
        <v>9</v>
      </c>
      <c r="F11" s="18">
        <v>1191</v>
      </c>
      <c r="G11" s="18">
        <v>1191</v>
      </c>
      <c r="H11" s="18">
        <f t="shared" si="0"/>
        <v>0</v>
      </c>
    </row>
    <row r="12" spans="2:8" hidden="1" x14ac:dyDescent="0.3">
      <c r="B12" s="10" t="s">
        <v>5</v>
      </c>
      <c r="C12" s="16" t="s">
        <v>63</v>
      </c>
      <c r="D12" s="29"/>
      <c r="E12" s="10"/>
      <c r="F12" s="10"/>
      <c r="G12" s="10"/>
      <c r="H12" s="10"/>
    </row>
    <row r="13" spans="2:8" ht="28.8" hidden="1" x14ac:dyDescent="0.3">
      <c r="B13" s="18">
        <v>9</v>
      </c>
      <c r="C13" s="19" t="s">
        <v>64</v>
      </c>
      <c r="D13" s="22" t="s">
        <v>65</v>
      </c>
      <c r="E13" s="18" t="s">
        <v>9</v>
      </c>
      <c r="F13" s="18">
        <v>3150</v>
      </c>
      <c r="G13" s="18">
        <v>3150</v>
      </c>
      <c r="H13" s="18">
        <f t="shared" si="0"/>
        <v>0</v>
      </c>
    </row>
    <row r="14" spans="2:8" ht="28.8" x14ac:dyDescent="0.3">
      <c r="B14" s="41">
        <v>10</v>
      </c>
      <c r="C14" s="42" t="s">
        <v>66</v>
      </c>
      <c r="D14" s="43" t="s">
        <v>67</v>
      </c>
      <c r="E14" s="41" t="s">
        <v>9</v>
      </c>
      <c r="F14" s="41">
        <v>21</v>
      </c>
      <c r="G14" s="41">
        <v>18</v>
      </c>
      <c r="H14" s="41">
        <f t="shared" si="0"/>
        <v>-3</v>
      </c>
    </row>
    <row r="15" spans="2:8" ht="28.8" hidden="1" x14ac:dyDescent="0.3">
      <c r="B15" s="18">
        <v>11</v>
      </c>
      <c r="C15" s="19" t="s">
        <v>68</v>
      </c>
      <c r="D15" s="22" t="s">
        <v>69</v>
      </c>
      <c r="E15" s="18" t="s">
        <v>9</v>
      </c>
      <c r="F15" s="18">
        <v>2</v>
      </c>
      <c r="G15" s="18">
        <v>2</v>
      </c>
      <c r="H15" s="18">
        <f t="shared" si="0"/>
        <v>0</v>
      </c>
    </row>
    <row r="16" spans="2:8" ht="28.8" customHeight="1" x14ac:dyDescent="0.3">
      <c r="B16" s="41">
        <v>12</v>
      </c>
      <c r="C16" s="42">
        <v>421333</v>
      </c>
      <c r="D16" s="43" t="s">
        <v>70</v>
      </c>
      <c r="E16" s="41" t="s">
        <v>9</v>
      </c>
      <c r="F16" s="41">
        <v>84</v>
      </c>
      <c r="G16" s="41">
        <v>0</v>
      </c>
      <c r="H16" s="41">
        <f t="shared" si="0"/>
        <v>-84</v>
      </c>
    </row>
    <row r="17" spans="2:8" hidden="1" x14ac:dyDescent="0.3">
      <c r="B17" s="20" t="s">
        <v>5</v>
      </c>
      <c r="C17" s="21" t="s">
        <v>71</v>
      </c>
      <c r="D17" s="24"/>
      <c r="E17" s="20"/>
      <c r="F17" s="20"/>
      <c r="G17" s="20"/>
      <c r="H17" s="20"/>
    </row>
    <row r="18" spans="2:8" ht="43.2" x14ac:dyDescent="0.3">
      <c r="B18" s="41">
        <v>13</v>
      </c>
      <c r="C18" s="44" t="s">
        <v>72</v>
      </c>
      <c r="D18" s="43" t="s">
        <v>82</v>
      </c>
      <c r="E18" s="41" t="s">
        <v>9</v>
      </c>
      <c r="F18" s="41">
        <v>1</v>
      </c>
      <c r="G18" s="41">
        <v>0</v>
      </c>
      <c r="H18" s="41">
        <f t="shared" si="0"/>
        <v>-1</v>
      </c>
    </row>
    <row r="19" spans="2:8" ht="43.2" x14ac:dyDescent="0.3">
      <c r="B19" s="41">
        <v>14</v>
      </c>
      <c r="C19" s="44" t="s">
        <v>73</v>
      </c>
      <c r="D19" s="43" t="s">
        <v>74</v>
      </c>
      <c r="E19" s="41" t="s">
        <v>9</v>
      </c>
      <c r="F19" s="41">
        <v>1</v>
      </c>
      <c r="G19" s="41">
        <v>0</v>
      </c>
      <c r="H19" s="41">
        <f t="shared" si="0"/>
        <v>-1</v>
      </c>
    </row>
    <row r="20" spans="2:8" hidden="1" x14ac:dyDescent="0.3">
      <c r="B20" s="10" t="s">
        <v>5</v>
      </c>
      <c r="C20" s="16" t="s">
        <v>75</v>
      </c>
      <c r="D20" s="29"/>
      <c r="E20" s="10"/>
      <c r="F20" s="10"/>
      <c r="G20" s="10"/>
      <c r="H20" s="10"/>
    </row>
    <row r="21" spans="2:8" hidden="1" x14ac:dyDescent="0.3">
      <c r="B21" s="18">
        <v>15</v>
      </c>
      <c r="C21" s="26" t="s">
        <v>83</v>
      </c>
      <c r="D21" s="22" t="s">
        <v>84</v>
      </c>
      <c r="E21" s="18" t="s">
        <v>9</v>
      </c>
      <c r="F21" s="18">
        <v>5</v>
      </c>
      <c r="G21" s="18">
        <v>5</v>
      </c>
      <c r="H21" s="18">
        <f t="shared" si="0"/>
        <v>0</v>
      </c>
    </row>
    <row r="22" spans="2:8" hidden="1" x14ac:dyDescent="0.3">
      <c r="B22" s="18">
        <v>16</v>
      </c>
      <c r="C22" s="26"/>
      <c r="D22" s="22" t="s">
        <v>129</v>
      </c>
      <c r="E22" s="18" t="s">
        <v>9</v>
      </c>
      <c r="F22" s="18">
        <v>2</v>
      </c>
      <c r="G22" s="18">
        <v>2</v>
      </c>
      <c r="H22" s="18">
        <f t="shared" si="0"/>
        <v>0</v>
      </c>
    </row>
    <row r="23" spans="2:8" hidden="1" x14ac:dyDescent="0.3">
      <c r="B23" s="18">
        <v>17</v>
      </c>
      <c r="C23" s="26" t="s">
        <v>85</v>
      </c>
      <c r="D23" s="22" t="s">
        <v>86</v>
      </c>
      <c r="E23" s="18" t="s">
        <v>9</v>
      </c>
      <c r="F23" s="18">
        <v>4</v>
      </c>
      <c r="G23" s="18">
        <v>4</v>
      </c>
      <c r="H23" s="18">
        <f t="shared" si="0"/>
        <v>0</v>
      </c>
    </row>
    <row r="24" spans="2:8" hidden="1" x14ac:dyDescent="0.3">
      <c r="B24" s="18">
        <v>18</v>
      </c>
      <c r="C24" s="26" t="s">
        <v>87</v>
      </c>
      <c r="D24" s="22" t="s">
        <v>88</v>
      </c>
      <c r="E24" s="18" t="s">
        <v>9</v>
      </c>
      <c r="F24" s="18">
        <v>10</v>
      </c>
      <c r="G24" s="18">
        <v>10</v>
      </c>
      <c r="H24" s="18">
        <f t="shared" si="0"/>
        <v>0</v>
      </c>
    </row>
    <row r="25" spans="2:8" hidden="1" x14ac:dyDescent="0.3">
      <c r="B25" s="41">
        <v>19</v>
      </c>
      <c r="C25" s="44" t="s">
        <v>89</v>
      </c>
      <c r="D25" s="43" t="s">
        <v>90</v>
      </c>
      <c r="E25" s="41" t="s">
        <v>9</v>
      </c>
      <c r="F25" s="41">
        <v>34</v>
      </c>
      <c r="G25" s="41">
        <v>34</v>
      </c>
      <c r="H25" s="41">
        <f t="shared" si="0"/>
        <v>0</v>
      </c>
    </row>
    <row r="26" spans="2:8" hidden="1" x14ac:dyDescent="0.3">
      <c r="B26" s="10" t="s">
        <v>5</v>
      </c>
      <c r="C26" s="16" t="s">
        <v>58</v>
      </c>
      <c r="D26" s="29"/>
      <c r="E26" s="10"/>
      <c r="F26" s="10"/>
      <c r="G26" s="10"/>
      <c r="H26" s="10"/>
    </row>
    <row r="27" spans="2:8" hidden="1" x14ac:dyDescent="0.3">
      <c r="B27" s="13">
        <v>20</v>
      </c>
      <c r="C27" s="13" t="s">
        <v>59</v>
      </c>
      <c r="D27" s="23" t="s">
        <v>76</v>
      </c>
      <c r="E27" s="13" t="s">
        <v>61</v>
      </c>
      <c r="F27" s="13">
        <v>1</v>
      </c>
      <c r="G27" s="13">
        <v>1</v>
      </c>
      <c r="H27" s="18">
        <f t="shared" si="0"/>
        <v>0</v>
      </c>
    </row>
  </sheetData>
  <autoFilter ref="B2:H27" xr:uid="{55F11608-2852-40F9-9A10-6EC36256DEC4}">
    <filterColumn colId="6">
      <filters>
        <filter val="-1"/>
        <filter val="-3"/>
        <filter val="-84"/>
      </filters>
    </filterColumn>
  </autoFilter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17617-216E-4EBA-9A7A-800642A0824C}">
  <sheetPr filterMode="1"/>
  <dimension ref="B2:H20"/>
  <sheetViews>
    <sheetView workbookViewId="0">
      <selection activeCell="C2" sqref="C2:H17"/>
    </sheetView>
  </sheetViews>
  <sheetFormatPr defaultRowHeight="14.4" x14ac:dyDescent="0.3"/>
  <cols>
    <col min="3" max="3" width="12.44140625" bestFit="1" customWidth="1"/>
    <col min="4" max="4" width="54.6640625" style="8" customWidth="1"/>
  </cols>
  <sheetData>
    <row r="2" spans="2:8" x14ac:dyDescent="0.3">
      <c r="B2" s="33" t="s">
        <v>0</v>
      </c>
      <c r="C2" s="33" t="s">
        <v>1</v>
      </c>
      <c r="D2" s="31" t="s">
        <v>2</v>
      </c>
      <c r="E2" s="33" t="s">
        <v>3</v>
      </c>
      <c r="F2" s="33" t="s">
        <v>4</v>
      </c>
      <c r="G2" s="33" t="s">
        <v>128</v>
      </c>
      <c r="H2" s="33" t="s">
        <v>131</v>
      </c>
    </row>
    <row r="3" spans="2:8" hidden="1" x14ac:dyDescent="0.3">
      <c r="B3" s="10" t="s">
        <v>5</v>
      </c>
      <c r="C3" s="16" t="s">
        <v>92</v>
      </c>
      <c r="D3" s="17"/>
      <c r="E3" s="16"/>
      <c r="F3" s="16"/>
      <c r="G3" s="16"/>
      <c r="H3" s="16"/>
    </row>
    <row r="4" spans="2:8" ht="27.6" x14ac:dyDescent="0.3">
      <c r="B4" s="48">
        <v>1</v>
      </c>
      <c r="C4" s="48" t="s">
        <v>93</v>
      </c>
      <c r="D4" s="49" t="s">
        <v>94</v>
      </c>
      <c r="E4" s="48" t="s">
        <v>9</v>
      </c>
      <c r="F4" s="48">
        <v>1</v>
      </c>
      <c r="G4" s="48">
        <v>0</v>
      </c>
      <c r="H4" s="48">
        <f>G4-F4</f>
        <v>-1</v>
      </c>
    </row>
    <row r="5" spans="2:8" ht="28.8" x14ac:dyDescent="0.3">
      <c r="B5" s="48">
        <v>2</v>
      </c>
      <c r="C5" s="50" t="s">
        <v>95</v>
      </c>
      <c r="D5" s="51" t="s">
        <v>96</v>
      </c>
      <c r="E5" s="48" t="s">
        <v>9</v>
      </c>
      <c r="F5" s="48">
        <v>1</v>
      </c>
      <c r="G5" s="48">
        <v>0</v>
      </c>
      <c r="H5" s="48">
        <f>G5-F5</f>
        <v>-1</v>
      </c>
    </row>
    <row r="6" spans="2:8" hidden="1" x14ac:dyDescent="0.3">
      <c r="B6" s="11">
        <v>3</v>
      </c>
      <c r="C6" s="13" t="s">
        <v>97</v>
      </c>
      <c r="D6" s="15" t="s">
        <v>98</v>
      </c>
      <c r="E6" s="11" t="s">
        <v>9</v>
      </c>
      <c r="F6" s="11">
        <v>1</v>
      </c>
      <c r="G6" s="11">
        <v>1</v>
      </c>
      <c r="H6" s="11">
        <f>G6-F6</f>
        <v>0</v>
      </c>
    </row>
    <row r="7" spans="2:8" x14ac:dyDescent="0.3">
      <c r="B7" s="48">
        <v>4</v>
      </c>
      <c r="C7" s="48" t="s">
        <v>99</v>
      </c>
      <c r="D7" s="49" t="s">
        <v>100</v>
      </c>
      <c r="E7" s="48" t="s">
        <v>9</v>
      </c>
      <c r="F7" s="48">
        <v>41</v>
      </c>
      <c r="G7" s="48">
        <v>0</v>
      </c>
      <c r="H7" s="48">
        <f>G7-F7</f>
        <v>-41</v>
      </c>
    </row>
    <row r="8" spans="2:8" hidden="1" x14ac:dyDescent="0.3">
      <c r="B8" s="11">
        <v>5</v>
      </c>
      <c r="C8" s="13" t="s">
        <v>101</v>
      </c>
      <c r="D8" s="23" t="s">
        <v>102</v>
      </c>
      <c r="E8" s="11" t="s">
        <v>9</v>
      </c>
      <c r="F8" s="11">
        <v>4</v>
      </c>
      <c r="G8" s="11">
        <v>4</v>
      </c>
      <c r="H8" s="11">
        <f>G8-F8</f>
        <v>0</v>
      </c>
    </row>
    <row r="9" spans="2:8" x14ac:dyDescent="0.3">
      <c r="B9" s="48">
        <v>6</v>
      </c>
      <c r="C9" s="52" t="s">
        <v>103</v>
      </c>
      <c r="D9" s="53" t="s">
        <v>104</v>
      </c>
      <c r="E9" s="48" t="s">
        <v>9</v>
      </c>
      <c r="F9" s="48">
        <v>3</v>
      </c>
      <c r="G9" s="48">
        <v>0</v>
      </c>
      <c r="H9" s="48">
        <f>G9-F9</f>
        <v>-3</v>
      </c>
    </row>
    <row r="10" spans="2:8" hidden="1" x14ac:dyDescent="0.3">
      <c r="B10" s="11">
        <v>7</v>
      </c>
      <c r="C10" s="34"/>
      <c r="D10" s="32" t="s">
        <v>105</v>
      </c>
      <c r="E10" s="11" t="s">
        <v>9</v>
      </c>
      <c r="F10" s="11">
        <v>1</v>
      </c>
      <c r="G10" s="11">
        <v>0</v>
      </c>
      <c r="H10" s="11">
        <f>G10-F10</f>
        <v>-1</v>
      </c>
    </row>
    <row r="11" spans="2:8" hidden="1" x14ac:dyDescent="0.3">
      <c r="B11" s="10" t="s">
        <v>5</v>
      </c>
      <c r="C11" s="16" t="s">
        <v>106</v>
      </c>
      <c r="D11" s="17"/>
      <c r="E11" s="16"/>
      <c r="F11" s="16"/>
      <c r="G11" s="16"/>
      <c r="H11" s="16"/>
    </row>
    <row r="12" spans="2:8" ht="28.8" x14ac:dyDescent="0.3">
      <c r="B12" s="48">
        <v>8</v>
      </c>
      <c r="C12" s="50" t="s">
        <v>93</v>
      </c>
      <c r="D12" s="51" t="s">
        <v>94</v>
      </c>
      <c r="E12" s="48" t="s">
        <v>9</v>
      </c>
      <c r="F12" s="48">
        <v>1</v>
      </c>
      <c r="G12" s="48">
        <v>0</v>
      </c>
      <c r="H12" s="48">
        <f>G12-F12</f>
        <v>-1</v>
      </c>
    </row>
    <row r="13" spans="2:8" x14ac:dyDescent="0.3">
      <c r="B13" s="48">
        <v>9</v>
      </c>
      <c r="C13" s="48" t="s">
        <v>95</v>
      </c>
      <c r="D13" s="49" t="s">
        <v>96</v>
      </c>
      <c r="E13" s="48" t="s">
        <v>9</v>
      </c>
      <c r="F13" s="48">
        <v>1</v>
      </c>
      <c r="G13" s="48">
        <v>0</v>
      </c>
      <c r="H13" s="48">
        <f>G13-F13</f>
        <v>-1</v>
      </c>
    </row>
    <row r="14" spans="2:8" x14ac:dyDescent="0.3">
      <c r="B14" s="48">
        <v>10</v>
      </c>
      <c r="C14" s="48" t="s">
        <v>97</v>
      </c>
      <c r="D14" s="49" t="s">
        <v>98</v>
      </c>
      <c r="E14" s="48" t="s">
        <v>9</v>
      </c>
      <c r="F14" s="48">
        <v>1</v>
      </c>
      <c r="G14" s="48">
        <v>0</v>
      </c>
      <c r="H14" s="48">
        <f>G14-F14</f>
        <v>-1</v>
      </c>
    </row>
    <row r="15" spans="2:8" x14ac:dyDescent="0.3">
      <c r="B15" s="48">
        <v>11</v>
      </c>
      <c r="C15" s="48" t="s">
        <v>99</v>
      </c>
      <c r="D15" s="49" t="s">
        <v>100</v>
      </c>
      <c r="E15" s="48" t="s">
        <v>9</v>
      </c>
      <c r="F15" s="48">
        <v>118</v>
      </c>
      <c r="G15" s="48">
        <v>0</v>
      </c>
      <c r="H15" s="48">
        <f>G15-F15</f>
        <v>-118</v>
      </c>
    </row>
    <row r="16" spans="2:8" hidden="1" x14ac:dyDescent="0.3">
      <c r="B16" s="11">
        <v>12</v>
      </c>
      <c r="C16" s="13" t="s">
        <v>101</v>
      </c>
      <c r="D16" s="15" t="s">
        <v>102</v>
      </c>
      <c r="E16" s="11" t="s">
        <v>9</v>
      </c>
      <c r="F16" s="11">
        <v>6</v>
      </c>
      <c r="G16" s="11">
        <v>6</v>
      </c>
      <c r="H16" s="11">
        <f>G16-F16</f>
        <v>0</v>
      </c>
    </row>
    <row r="17" spans="2:8" x14ac:dyDescent="0.3">
      <c r="B17" s="48">
        <v>13</v>
      </c>
      <c r="C17" s="52" t="s">
        <v>103</v>
      </c>
      <c r="D17" s="53" t="s">
        <v>104</v>
      </c>
      <c r="E17" s="48" t="s">
        <v>9</v>
      </c>
      <c r="F17" s="48">
        <v>8</v>
      </c>
      <c r="G17" s="48">
        <v>0</v>
      </c>
      <c r="H17" s="48">
        <f>G17-F17</f>
        <v>-8</v>
      </c>
    </row>
    <row r="18" spans="2:8" hidden="1" x14ac:dyDescent="0.3">
      <c r="B18" s="11">
        <v>14</v>
      </c>
      <c r="C18" s="34"/>
      <c r="D18" s="32" t="s">
        <v>105</v>
      </c>
      <c r="E18" s="11" t="s">
        <v>9</v>
      </c>
      <c r="F18" s="11">
        <v>1</v>
      </c>
      <c r="G18" s="11">
        <v>0</v>
      </c>
      <c r="H18" s="11">
        <f>G18-F18</f>
        <v>-1</v>
      </c>
    </row>
    <row r="19" spans="2:8" ht="27.6" hidden="1" x14ac:dyDescent="0.3">
      <c r="B19" s="10" t="s">
        <v>5</v>
      </c>
      <c r="C19" s="17" t="s">
        <v>58</v>
      </c>
      <c r="D19" s="17"/>
      <c r="E19" s="16"/>
      <c r="F19" s="16"/>
      <c r="G19" s="16"/>
      <c r="H19" s="16"/>
    </row>
    <row r="20" spans="2:8" hidden="1" x14ac:dyDescent="0.3">
      <c r="B20" s="13">
        <v>17</v>
      </c>
      <c r="C20" s="14" t="s">
        <v>59</v>
      </c>
      <c r="D20" s="23" t="s">
        <v>122</v>
      </c>
      <c r="E20" s="13" t="s">
        <v>61</v>
      </c>
      <c r="F20" s="13">
        <v>1</v>
      </c>
      <c r="G20" s="13">
        <v>1</v>
      </c>
      <c r="H20" s="13">
        <f>G20-F20</f>
        <v>0</v>
      </c>
    </row>
  </sheetData>
  <autoFilter ref="B2:H20" xr:uid="{BE617617-216E-4EBA-9A7A-800642A0824C}">
    <filterColumn colId="6">
      <filters>
        <filter val="-1"/>
        <filter val="-118"/>
        <filter val="-3"/>
        <filter val="-41"/>
        <filter val="-8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7487E-7527-4397-9FC1-AF4660702FAC}">
  <sheetPr filterMode="1"/>
  <dimension ref="B2:H13"/>
  <sheetViews>
    <sheetView tabSelected="1" workbookViewId="0">
      <selection activeCell="E24" sqref="E24"/>
    </sheetView>
  </sheetViews>
  <sheetFormatPr defaultRowHeight="14.4" x14ac:dyDescent="0.3"/>
  <cols>
    <col min="3" max="3" width="16.6640625" style="8" bestFit="1" customWidth="1"/>
    <col min="4" max="4" width="46.5546875" style="8" customWidth="1"/>
  </cols>
  <sheetData>
    <row r="2" spans="2:8" x14ac:dyDescent="0.3">
      <c r="B2" s="37" t="s">
        <v>0</v>
      </c>
      <c r="C2" s="35" t="s">
        <v>1</v>
      </c>
      <c r="D2" s="35" t="s">
        <v>2</v>
      </c>
      <c r="E2" s="37" t="s">
        <v>3</v>
      </c>
      <c r="F2" s="37" t="s">
        <v>4</v>
      </c>
      <c r="G2" s="37" t="s">
        <v>128</v>
      </c>
      <c r="H2" s="37" t="s">
        <v>130</v>
      </c>
    </row>
    <row r="3" spans="2:8" hidden="1" x14ac:dyDescent="0.3">
      <c r="B3" s="10" t="s">
        <v>5</v>
      </c>
      <c r="C3" s="17" t="s">
        <v>107</v>
      </c>
      <c r="D3" s="17" t="s">
        <v>108</v>
      </c>
      <c r="E3" s="16"/>
      <c r="F3" s="16"/>
      <c r="G3" s="16"/>
      <c r="H3" s="16"/>
    </row>
    <row r="4" spans="2:8" hidden="1" x14ac:dyDescent="0.3">
      <c r="B4" s="11">
        <v>1</v>
      </c>
      <c r="C4" s="23" t="s">
        <v>109</v>
      </c>
      <c r="D4" s="23" t="s">
        <v>110</v>
      </c>
      <c r="E4" s="11" t="s">
        <v>9</v>
      </c>
      <c r="F4" s="13">
        <v>271</v>
      </c>
      <c r="G4" s="13">
        <f>271</f>
        <v>271</v>
      </c>
      <c r="H4" s="13">
        <f>G4-F4</f>
        <v>0</v>
      </c>
    </row>
    <row r="5" spans="2:8" hidden="1" x14ac:dyDescent="0.3">
      <c r="B5" s="11">
        <v>2</v>
      </c>
      <c r="C5" s="12" t="s">
        <v>111</v>
      </c>
      <c r="D5" s="12" t="s">
        <v>112</v>
      </c>
      <c r="E5" s="11" t="s">
        <v>9</v>
      </c>
      <c r="F5" s="13">
        <v>77</v>
      </c>
      <c r="G5" s="13">
        <v>77</v>
      </c>
      <c r="H5" s="13">
        <f>G5-F5</f>
        <v>0</v>
      </c>
    </row>
    <row r="6" spans="2:8" ht="26.4" customHeight="1" x14ac:dyDescent="0.3">
      <c r="B6" s="48">
        <v>3</v>
      </c>
      <c r="C6" s="49" t="s">
        <v>113</v>
      </c>
      <c r="D6" s="49" t="s">
        <v>114</v>
      </c>
      <c r="E6" s="48" t="s">
        <v>9</v>
      </c>
      <c r="F6" s="48">
        <v>3</v>
      </c>
      <c r="G6" s="48">
        <v>2</v>
      </c>
      <c r="H6" s="48">
        <f>G6-F6</f>
        <v>-1</v>
      </c>
    </row>
    <row r="7" spans="2:8" hidden="1" x14ac:dyDescent="0.3">
      <c r="B7" s="11">
        <v>4</v>
      </c>
      <c r="C7" s="23" t="s">
        <v>115</v>
      </c>
      <c r="D7" s="15" t="s">
        <v>116</v>
      </c>
      <c r="E7" s="11" t="s">
        <v>9</v>
      </c>
      <c r="F7" s="13">
        <v>9</v>
      </c>
      <c r="G7" s="13">
        <v>9</v>
      </c>
      <c r="H7" s="13">
        <f>G7-F7</f>
        <v>0</v>
      </c>
    </row>
    <row r="8" spans="2:8" ht="124.2" hidden="1" x14ac:dyDescent="0.3">
      <c r="B8" s="11">
        <v>5</v>
      </c>
      <c r="C8" s="23" t="s">
        <v>123</v>
      </c>
      <c r="D8" s="15" t="s">
        <v>125</v>
      </c>
      <c r="E8" s="11" t="s">
        <v>9</v>
      </c>
      <c r="F8" s="13">
        <v>1</v>
      </c>
      <c r="G8" s="13">
        <v>1</v>
      </c>
      <c r="H8" s="13">
        <f>G8-F8</f>
        <v>0</v>
      </c>
    </row>
    <row r="9" spans="2:8" hidden="1" x14ac:dyDescent="0.3">
      <c r="B9" s="11">
        <v>6</v>
      </c>
      <c r="C9" s="23" t="s">
        <v>124</v>
      </c>
      <c r="D9" s="15" t="s">
        <v>117</v>
      </c>
      <c r="E9" s="11" t="s">
        <v>9</v>
      </c>
      <c r="F9" s="13">
        <v>1</v>
      </c>
      <c r="G9" s="13">
        <v>1</v>
      </c>
      <c r="H9" s="13">
        <f>G9-F9</f>
        <v>0</v>
      </c>
    </row>
    <row r="10" spans="2:8" hidden="1" x14ac:dyDescent="0.3">
      <c r="B10" s="11">
        <v>7</v>
      </c>
      <c r="C10" s="23" t="s">
        <v>118</v>
      </c>
      <c r="D10" s="15" t="s">
        <v>119</v>
      </c>
      <c r="E10" s="11" t="s">
        <v>9</v>
      </c>
      <c r="F10" s="13">
        <v>1</v>
      </c>
      <c r="G10" s="13">
        <v>1</v>
      </c>
      <c r="H10" s="13">
        <f>G10-F10</f>
        <v>0</v>
      </c>
    </row>
    <row r="11" spans="2:8" ht="27.6" hidden="1" x14ac:dyDescent="0.3">
      <c r="B11" s="11">
        <v>8</v>
      </c>
      <c r="C11" s="23" t="s">
        <v>120</v>
      </c>
      <c r="D11" s="36" t="s">
        <v>121</v>
      </c>
      <c r="E11" s="11" t="s">
        <v>9</v>
      </c>
      <c r="F11" s="13">
        <v>0</v>
      </c>
      <c r="G11" s="13">
        <v>0</v>
      </c>
      <c r="H11" s="13">
        <f>G11-F11</f>
        <v>0</v>
      </c>
    </row>
    <row r="12" spans="2:8" ht="27.6" hidden="1" x14ac:dyDescent="0.3">
      <c r="B12" s="10" t="s">
        <v>5</v>
      </c>
      <c r="C12" s="29" t="s">
        <v>58</v>
      </c>
      <c r="D12" s="17"/>
      <c r="E12" s="16"/>
      <c r="F12" s="16"/>
      <c r="G12" s="16"/>
      <c r="H12" s="16"/>
    </row>
    <row r="13" spans="2:8" hidden="1" x14ac:dyDescent="0.3">
      <c r="B13" s="13">
        <v>17</v>
      </c>
      <c r="C13" s="23" t="s">
        <v>59</v>
      </c>
      <c r="D13" s="23" t="s">
        <v>122</v>
      </c>
      <c r="E13" s="13" t="s">
        <v>61</v>
      </c>
      <c r="F13" s="13">
        <v>1</v>
      </c>
      <c r="G13" s="13">
        <v>1</v>
      </c>
      <c r="H13" s="13">
        <f>G13-F13</f>
        <v>0</v>
      </c>
    </row>
  </sheetData>
  <autoFilter ref="B2:H13" xr:uid="{23A7487E-7527-4397-9FC1-AF4660702FAC}">
    <filterColumn colId="6">
      <filters>
        <filter val="-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H3C</vt:lpstr>
      <vt:lpstr>DATWYLER</vt:lpstr>
      <vt:lpstr>PA</vt:lpstr>
      <vt:lpstr>CCTV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EJTech</dc:creator>
  <cp:lastModifiedBy>Mahmoud Saleh</cp:lastModifiedBy>
  <dcterms:created xsi:type="dcterms:W3CDTF">2015-06-05T18:17:20Z</dcterms:created>
  <dcterms:modified xsi:type="dcterms:W3CDTF">2025-06-19T12:47:26Z</dcterms:modified>
</cp:coreProperties>
</file>