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WORK\IUB\IUB Class\CSE303\Lecture\Project\Autumn20\Materials\"/>
    </mc:Choice>
  </mc:AlternateContent>
  <xr:revisionPtr revIDLastSave="0" documentId="13_ncr:1_{DF8D5104-4C31-4016-A83E-0F650D67F9CE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V6" i="1" s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V10" i="1" s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V25" i="1" s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3" i="1" l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<sst xmlns="http://schemas.openxmlformats.org/spreadsheetml/2006/main" count="431" uniqueCount="45">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</sst>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workbookViewId="0">
      <pane xSplit="2" topLeftCell="O1" activePane="topRight" state="frozen"/>
      <selection pane="topRight" activeCell="B5" sqref="B5:B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5" t="s">
        <v>12</v>
      </c>
      <c r="Y1" s="56"/>
      <c r="Z1" s="56"/>
      <c r="AA1" s="57"/>
    </row>
    <row r="2" spans="1:27" ht="15" customHeight="1">
      <c r="A2" s="59"/>
      <c r="B2" s="59"/>
      <c r="C2" s="59"/>
      <c r="D2" s="59"/>
      <c r="E2" s="59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1">
        <f>SUM(F4:K4)</f>
        <v>150</v>
      </c>
      <c r="M2" s="61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9"/>
      <c r="B3" s="59"/>
      <c r="C3" s="59"/>
      <c r="D3" s="59"/>
      <c r="E3" s="59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9"/>
      <c r="M3" s="59"/>
      <c r="N3" s="4" t="s">
        <v>16</v>
      </c>
      <c r="O3" s="4" t="s">
        <v>17</v>
      </c>
      <c r="P3" s="4" t="s">
        <v>18</v>
      </c>
      <c r="Q3" s="4" t="s">
        <v>19</v>
      </c>
      <c r="R3" s="59"/>
      <c r="S3" s="59"/>
      <c r="T3" s="4" t="s">
        <v>22</v>
      </c>
      <c r="U3" s="59"/>
      <c r="V3" s="59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3">
        <f>SUM(T4)</f>
        <v>30</v>
      </c>
    </row>
    <row r="4" spans="1:27" ht="15" customHeight="1">
      <c r="A4" s="60"/>
      <c r="B4" s="60"/>
      <c r="C4" s="60"/>
      <c r="D4" s="60"/>
      <c r="E4" s="60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0"/>
      <c r="M4" s="60"/>
      <c r="N4" s="5">
        <v>20</v>
      </c>
      <c r="O4" s="5">
        <v>15</v>
      </c>
      <c r="P4" s="5">
        <v>15</v>
      </c>
      <c r="Q4" s="5">
        <v>50</v>
      </c>
      <c r="R4" s="60"/>
      <c r="S4" s="60"/>
      <c r="T4" s="4">
        <v>30</v>
      </c>
      <c r="U4" s="60"/>
      <c r="V4" s="60"/>
      <c r="W4" s="7"/>
      <c r="X4" s="60"/>
      <c r="Y4" s="60"/>
      <c r="Z4" s="63"/>
      <c r="AA4" s="54"/>
    </row>
    <row r="5" spans="1:27">
      <c r="A5" s="8">
        <v>1</v>
      </c>
      <c r="B5" s="100">
        <v>1416455</v>
      </c>
      <c r="C5" s="38" t="s">
        <v>39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>
      <c r="A6" s="8">
        <v>2</v>
      </c>
      <c r="B6" s="100">
        <v>1579288</v>
      </c>
      <c r="C6" s="38" t="s">
        <v>39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/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>
      <c r="A7" s="8">
        <v>3</v>
      </c>
      <c r="B7" s="100">
        <v>1528882</v>
      </c>
      <c r="C7" s="38" t="s">
        <v>39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>
      <c r="A8" s="8">
        <v>4</v>
      </c>
      <c r="B8" s="100">
        <v>1653725</v>
      </c>
      <c r="C8" s="38" t="s">
        <v>39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/>
      <c r="O8" s="10"/>
      <c r="P8" s="10"/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>
      <c r="A9" s="8">
        <v>5</v>
      </c>
      <c r="B9" s="100">
        <v>1625654</v>
      </c>
      <c r="C9" s="38" t="s">
        <v>39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>
      <c r="A10" s="8">
        <v>6</v>
      </c>
      <c r="B10" s="100">
        <v>1669953</v>
      </c>
      <c r="C10" s="38" t="s">
        <v>39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/>
      <c r="O10" s="10"/>
      <c r="P10" s="10"/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>
      <c r="A11" s="8">
        <v>7</v>
      </c>
      <c r="B11" s="100">
        <v>1665555</v>
      </c>
      <c r="C11" s="38" t="s">
        <v>39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>
      <c r="A12" s="8">
        <v>8</v>
      </c>
      <c r="B12" s="100">
        <v>1616161</v>
      </c>
      <c r="C12" s="38" t="s">
        <v>39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>
      <c r="A13" s="8">
        <v>9</v>
      </c>
      <c r="B13" s="100">
        <v>1633554</v>
      </c>
      <c r="C13" s="38" t="s">
        <v>39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/>
      <c r="O13" s="10"/>
      <c r="P13" s="10"/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>
      <c r="A14" s="8">
        <v>10</v>
      </c>
      <c r="B14" s="100">
        <v>1645333</v>
      </c>
      <c r="C14" s="38" t="s">
        <v>39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>
      <c r="A15" s="8">
        <v>11</v>
      </c>
      <c r="B15" s="100">
        <v>1691291</v>
      </c>
      <c r="C15" s="38" t="s">
        <v>39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>
      <c r="A16" s="8">
        <v>12</v>
      </c>
      <c r="B16" s="100">
        <v>1662147</v>
      </c>
      <c r="C16" s="38" t="s">
        <v>39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>
      <c r="A17" s="8">
        <v>13</v>
      </c>
      <c r="B17" s="100">
        <v>1691483</v>
      </c>
      <c r="C17" s="38" t="s">
        <v>39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>
      <c r="A18" s="8">
        <v>14</v>
      </c>
      <c r="B18" s="100">
        <v>1674181</v>
      </c>
      <c r="C18" s="38" t="s">
        <v>39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>
      <c r="A19" s="8">
        <v>15</v>
      </c>
      <c r="B19" s="100">
        <v>1641252</v>
      </c>
      <c r="C19" s="38" t="s">
        <v>39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>
      <c r="A20" s="8">
        <v>16</v>
      </c>
      <c r="B20" s="100">
        <v>1695837</v>
      </c>
      <c r="C20" s="38" t="s">
        <v>39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>
      <c r="A21" s="8">
        <v>17</v>
      </c>
      <c r="B21" s="100">
        <v>1613273</v>
      </c>
      <c r="C21" s="38" t="s">
        <v>39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>
      <c r="A22" s="8">
        <v>18</v>
      </c>
      <c r="B22" s="100">
        <v>1612985</v>
      </c>
      <c r="C22" s="38" t="s">
        <v>39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/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>
      <c r="A23" s="8">
        <v>19</v>
      </c>
      <c r="B23" s="100">
        <v>1623112</v>
      </c>
      <c r="C23" s="38" t="s">
        <v>39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>
      <c r="A24" s="8">
        <v>20</v>
      </c>
      <c r="B24" s="100">
        <v>1668314</v>
      </c>
      <c r="C24" s="38" t="s">
        <v>39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>
      <c r="A25" s="8">
        <v>21</v>
      </c>
      <c r="B25" s="100">
        <v>1622731</v>
      </c>
      <c r="C25" s="38" t="s">
        <v>39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/>
      <c r="O25" s="12"/>
      <c r="P25" s="12"/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>
      <c r="A26" s="8">
        <v>22</v>
      </c>
      <c r="B26" s="100">
        <v>1696326</v>
      </c>
      <c r="C26" s="38" t="s">
        <v>39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>
      <c r="A27" s="8">
        <v>23</v>
      </c>
      <c r="B27" s="100">
        <v>1646434</v>
      </c>
      <c r="C27" s="38" t="s">
        <v>39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>
      <c r="A28" s="8">
        <v>24</v>
      </c>
      <c r="B28" s="100">
        <v>1614142</v>
      </c>
      <c r="C28" s="38" t="s">
        <v>39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>
      <c r="A29" s="8">
        <v>25</v>
      </c>
      <c r="B29" s="100">
        <v>1654432</v>
      </c>
      <c r="C29" s="38" t="s">
        <v>39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>
      <c r="A30" s="8">
        <v>26</v>
      </c>
      <c r="B30" s="100">
        <v>1678812</v>
      </c>
      <c r="C30" s="38" t="s">
        <v>39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>
      <c r="A31" s="8">
        <v>27</v>
      </c>
      <c r="B31" s="100">
        <v>1614733</v>
      </c>
      <c r="C31" s="38" t="s">
        <v>39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>
      <c r="A32" s="8">
        <v>28</v>
      </c>
      <c r="B32" s="100">
        <v>1665491</v>
      </c>
      <c r="C32" s="38" t="s">
        <v>39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>
      <c r="A33" s="8">
        <v>29</v>
      </c>
      <c r="B33" s="100">
        <v>1634352</v>
      </c>
      <c r="C33" s="38" t="s">
        <v>39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>
      <c r="A34" s="8">
        <v>30</v>
      </c>
      <c r="B34" s="100">
        <v>1661638</v>
      </c>
      <c r="C34" s="38" t="s">
        <v>39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>
      <c r="A35" s="8">
        <v>31</v>
      </c>
      <c r="B35" s="100">
        <v>1686272</v>
      </c>
      <c r="C35" s="38" t="s">
        <v>39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>
      <c r="A36" s="8">
        <v>32</v>
      </c>
      <c r="B36" s="100">
        <v>1729416</v>
      </c>
      <c r="C36" s="38" t="s">
        <v>39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>
      <c r="A37" s="8">
        <v>33</v>
      </c>
      <c r="B37" s="100">
        <v>1763881</v>
      </c>
      <c r="C37" s="38" t="s">
        <v>39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/>
      <c r="O37" s="10"/>
      <c r="P37" s="10"/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>
      <c r="A38" s="8">
        <v>34</v>
      </c>
      <c r="B38" s="100">
        <v>1781682</v>
      </c>
      <c r="C38" s="38" t="s">
        <v>39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>
      <c r="A39" s="8">
        <v>35</v>
      </c>
      <c r="B39" s="100">
        <v>1778274</v>
      </c>
      <c r="C39" s="38" t="s">
        <v>39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>
      <c r="A40" s="8">
        <v>36</v>
      </c>
      <c r="B40" s="100">
        <v>1795656</v>
      </c>
      <c r="C40" s="38" t="s">
        <v>39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>
      <c r="A41" s="8">
        <v>37</v>
      </c>
      <c r="B41" s="100">
        <v>1773277</v>
      </c>
      <c r="C41" s="38" t="s">
        <v>39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>
      <c r="A42" s="8">
        <v>38</v>
      </c>
      <c r="B42" s="100">
        <v>1759787</v>
      </c>
      <c r="C42" s="38" t="s">
        <v>39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/>
      <c r="O42" s="10"/>
      <c r="P42" s="10"/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>
      <c r="A43" s="8">
        <v>39</v>
      </c>
      <c r="B43" s="100">
        <v>1743714</v>
      </c>
      <c r="C43" s="38" t="s">
        <v>39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/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>
      <c r="A44" s="8">
        <v>40</v>
      </c>
      <c r="B44" s="100">
        <v>1747457</v>
      </c>
      <c r="C44" s="38" t="s">
        <v>39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>
      <c r="A45" s="8">
        <v>41</v>
      </c>
      <c r="B45" s="100">
        <v>1728125</v>
      </c>
      <c r="C45" s="38" t="s">
        <v>39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/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>
      <c r="A46" s="8">
        <v>42</v>
      </c>
      <c r="B46" s="100">
        <v>1783512</v>
      </c>
      <c r="C46" s="38" t="s">
        <v>39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>
      <c r="A47" s="8">
        <v>43</v>
      </c>
      <c r="B47" s="100">
        <v>1768463</v>
      </c>
      <c r="C47" s="38" t="s">
        <v>39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>
      <c r="A48" s="8">
        <v>44</v>
      </c>
      <c r="B48" s="100">
        <v>1797625</v>
      </c>
      <c r="C48" s="38" t="s">
        <v>39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>
      <c r="A49" s="8">
        <v>45</v>
      </c>
      <c r="B49" s="100">
        <v>1754681</v>
      </c>
      <c r="C49" s="38" t="s">
        <v>39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/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>
      <c r="A50" s="8">
        <v>46</v>
      </c>
      <c r="B50" s="100">
        <v>1798883</v>
      </c>
      <c r="C50" s="38" t="s">
        <v>39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>
      <c r="A51" s="8">
        <v>47</v>
      </c>
      <c r="B51" s="100">
        <v>1769463</v>
      </c>
      <c r="C51" s="38" t="s">
        <v>39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/>
      <c r="O51" s="15"/>
      <c r="P51" s="15"/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>
      <c r="A52" s="8">
        <v>48</v>
      </c>
      <c r="B52" s="100">
        <v>1766156</v>
      </c>
      <c r="C52" s="38" t="s">
        <v>39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>
      <c r="A53" s="8">
        <v>49</v>
      </c>
      <c r="B53" s="100">
        <v>1772947</v>
      </c>
      <c r="C53" s="38" t="s">
        <v>39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>
      <c r="A54" s="8">
        <v>50</v>
      </c>
      <c r="B54" s="100">
        <v>1731817</v>
      </c>
      <c r="C54" s="38" t="s">
        <v>39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>
      <c r="A55" s="8">
        <v>51</v>
      </c>
      <c r="B55" s="100">
        <v>1752538</v>
      </c>
      <c r="C55" s="38" t="s">
        <v>39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>
      <c r="A56" s="8">
        <v>52</v>
      </c>
      <c r="B56" s="100">
        <v>1731852</v>
      </c>
      <c r="C56" s="38" t="s">
        <v>39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>
      <c r="A57" s="8">
        <v>53</v>
      </c>
      <c r="B57" s="100">
        <v>1766176</v>
      </c>
      <c r="C57" s="38" t="s">
        <v>39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>
      <c r="A58" s="8">
        <v>54</v>
      </c>
      <c r="B58" s="100">
        <v>1715578</v>
      </c>
      <c r="C58" s="38" t="s">
        <v>39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>
      <c r="A59" s="8">
        <v>55</v>
      </c>
      <c r="B59" s="100">
        <v>1745484</v>
      </c>
      <c r="C59" s="38" t="s">
        <v>39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/>
      <c r="O59" s="16"/>
      <c r="P59" s="16"/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>
      <c r="A60" s="8">
        <v>56</v>
      </c>
      <c r="B60" s="100">
        <v>1791753</v>
      </c>
      <c r="C60" s="38" t="s">
        <v>39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>
      <c r="A61" s="8">
        <v>57</v>
      </c>
      <c r="B61" s="100">
        <v>1742892</v>
      </c>
      <c r="C61" s="38" t="s">
        <v>39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/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>
      <c r="A62" s="8">
        <v>58</v>
      </c>
      <c r="B62" s="100">
        <v>1788337</v>
      </c>
      <c r="C62" s="38" t="s">
        <v>39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>
      <c r="A63" s="8">
        <v>59</v>
      </c>
      <c r="B63" s="100">
        <v>1736425</v>
      </c>
      <c r="C63" s="38" t="s">
        <v>39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>
      <c r="A64" s="8">
        <v>60</v>
      </c>
      <c r="B64" s="100">
        <v>1728439</v>
      </c>
      <c r="C64" s="38" t="s">
        <v>39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>
      <c r="A65" s="8">
        <v>61</v>
      </c>
      <c r="B65" s="100">
        <v>1712983</v>
      </c>
      <c r="C65" s="38" t="s">
        <v>39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>
      <c r="A66" s="8">
        <v>62</v>
      </c>
      <c r="B66" s="100">
        <v>1718437</v>
      </c>
      <c r="C66" s="38" t="s">
        <v>39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>
      <c r="A67" s="8">
        <v>63</v>
      </c>
      <c r="B67" s="100">
        <v>1784847</v>
      </c>
      <c r="C67" s="38" t="s">
        <v>39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>
      <c r="A68" s="8">
        <v>64</v>
      </c>
      <c r="B68" s="100">
        <v>1737824</v>
      </c>
      <c r="C68" s="38" t="s">
        <v>39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>
      <c r="A69" s="8">
        <v>65</v>
      </c>
      <c r="B69" s="100">
        <v>1797789</v>
      </c>
      <c r="C69" s="38" t="s">
        <v>39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/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>
      <c r="A70" s="8">
        <v>66</v>
      </c>
      <c r="B70" s="100">
        <v>1728139</v>
      </c>
      <c r="C70" s="38" t="s">
        <v>39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/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>
      <c r="A71" s="8">
        <v>67</v>
      </c>
      <c r="B71" s="100">
        <v>1711619</v>
      </c>
      <c r="C71" s="38" t="s">
        <v>39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>
      <c r="A72" s="8">
        <v>68</v>
      </c>
      <c r="B72" s="100">
        <v>1789481</v>
      </c>
      <c r="C72" s="38" t="s">
        <v>39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>
      <c r="A73" s="8">
        <v>69</v>
      </c>
      <c r="B73" s="100">
        <v>1711729</v>
      </c>
      <c r="C73" s="38" t="s">
        <v>39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>
      <c r="A74" s="8">
        <v>70</v>
      </c>
      <c r="B74" s="100">
        <v>1773384</v>
      </c>
      <c r="C74" s="38" t="s">
        <v>39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>
      <c r="A75" s="8">
        <v>71</v>
      </c>
      <c r="B75" s="100">
        <v>1762565</v>
      </c>
      <c r="C75" s="38" t="s">
        <v>39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>
      <c r="A76" s="8">
        <v>72</v>
      </c>
      <c r="B76" s="100">
        <v>1898334</v>
      </c>
      <c r="C76" s="38" t="s">
        <v>39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>
      <c r="A77" s="8">
        <v>73</v>
      </c>
      <c r="B77" s="100">
        <v>1892367</v>
      </c>
      <c r="C77" s="38" t="s">
        <v>39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>
      <c r="A78" s="8">
        <v>74</v>
      </c>
      <c r="B78" s="100">
        <v>1863951</v>
      </c>
      <c r="C78" s="38" t="s">
        <v>39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>
      <c r="A79" s="8">
        <v>75</v>
      </c>
      <c r="B79" s="100">
        <v>1835298</v>
      </c>
      <c r="C79" s="38" t="s">
        <v>39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>
      <c r="A80" s="8">
        <v>76</v>
      </c>
      <c r="B80" s="100">
        <v>1835874</v>
      </c>
      <c r="C80" s="38" t="s">
        <v>39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>
      <c r="A81" s="8">
        <v>77</v>
      </c>
      <c r="B81" s="100">
        <v>1849651</v>
      </c>
      <c r="C81" s="38" t="s">
        <v>39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>
      <c r="A82" s="8">
        <v>78</v>
      </c>
      <c r="B82" s="100">
        <v>1872128</v>
      </c>
      <c r="C82" s="38" t="s">
        <v>39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>
      <c r="A83" s="8">
        <v>79</v>
      </c>
      <c r="B83" s="100">
        <v>1887973</v>
      </c>
      <c r="C83" s="38" t="s">
        <v>39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>
      <c r="A84" s="8">
        <v>80</v>
      </c>
      <c r="B84" s="100">
        <v>1886577</v>
      </c>
      <c r="C84" s="38" t="s">
        <v>39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>
      <c r="A85" s="8">
        <v>81</v>
      </c>
      <c r="B85" s="100">
        <v>1877262</v>
      </c>
      <c r="C85" s="38" t="s">
        <v>39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>
      <c r="A86" s="8">
        <v>82</v>
      </c>
      <c r="B86" s="100">
        <v>1873255</v>
      </c>
      <c r="C86" s="38" t="s">
        <v>39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>
      <c r="A87" s="8">
        <v>83</v>
      </c>
      <c r="B87" s="100">
        <v>1834433</v>
      </c>
      <c r="C87" s="38" t="s">
        <v>39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>
      <c r="A88" s="8">
        <v>84</v>
      </c>
      <c r="B88" s="100">
        <v>1868128</v>
      </c>
      <c r="C88" s="38" t="s">
        <v>39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>
      <c r="A89" s="8">
        <v>85</v>
      </c>
      <c r="B89" s="100">
        <v>1845457</v>
      </c>
      <c r="C89" s="38" t="s">
        <v>39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/>
      <c r="O89" s="15"/>
      <c r="P89" s="15"/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>
      <c r="A90" s="8">
        <v>86</v>
      </c>
      <c r="B90" s="100">
        <v>1855787</v>
      </c>
      <c r="C90" s="38" t="s">
        <v>39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>
      <c r="A91" s="8">
        <v>87</v>
      </c>
      <c r="B91" s="100">
        <v>1893863</v>
      </c>
      <c r="C91" s="38" t="s">
        <v>39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/>
      <c r="O91" s="15"/>
      <c r="P91" s="15"/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>
      <c r="A92" s="8">
        <v>88</v>
      </c>
      <c r="B92" s="100">
        <v>1842333</v>
      </c>
      <c r="C92" s="38" t="s">
        <v>39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8" t="s">
        <v>0</v>
      </c>
      <c r="B1" s="71" t="s">
        <v>1</v>
      </c>
      <c r="C1" s="58" t="s">
        <v>2</v>
      </c>
      <c r="D1" s="58" t="s">
        <v>3</v>
      </c>
      <c r="E1" s="58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9"/>
      <c r="B2" s="72"/>
      <c r="C2" s="59"/>
      <c r="D2" s="59"/>
      <c r="E2" s="59"/>
      <c r="F2" s="59"/>
      <c r="G2" s="81"/>
      <c r="H2" s="82"/>
      <c r="I2" s="84" t="s">
        <v>27</v>
      </c>
      <c r="J2" s="65"/>
      <c r="K2" s="66"/>
      <c r="L2" s="34"/>
      <c r="M2" s="84" t="s">
        <v>28</v>
      </c>
      <c r="N2" s="66"/>
      <c r="O2" s="4">
        <v>40</v>
      </c>
      <c r="P2" s="35"/>
      <c r="Q2" s="68" t="s">
        <v>29</v>
      </c>
      <c r="R2" s="69"/>
      <c r="S2" s="69"/>
      <c r="T2" s="70"/>
    </row>
    <row r="3" spans="1:20" ht="15" customHeight="1">
      <c r="A3" s="59"/>
      <c r="B3" s="72"/>
      <c r="C3" s="59"/>
      <c r="D3" s="59"/>
      <c r="E3" s="59"/>
      <c r="F3" s="59"/>
      <c r="G3" s="77"/>
      <c r="H3" s="83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60"/>
      <c r="B4" s="73"/>
      <c r="C4" s="60"/>
      <c r="D4" s="60"/>
      <c r="E4" s="60"/>
      <c r="F4" s="60"/>
      <c r="G4" s="20" t="s">
        <v>32</v>
      </c>
      <c r="H4" s="20">
        <v>40</v>
      </c>
      <c r="I4" s="60"/>
      <c r="J4" s="60"/>
      <c r="K4" s="60"/>
      <c r="L4" s="74"/>
      <c r="M4" s="60"/>
      <c r="N4" s="60"/>
      <c r="O4" s="60"/>
      <c r="P4" s="74"/>
      <c r="Q4" s="60"/>
      <c r="R4" s="60"/>
      <c r="S4" s="77"/>
      <c r="T4" s="67"/>
    </row>
    <row r="5" spans="1:20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85" t="str">
        <f t="shared" ref="G5:G92" si="0">IF(F5&gt;=$H$4,"P","F")</f>
        <v>P</v>
      </c>
      <c r="H5" s="66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85" t="str">
        <f t="shared" si="0"/>
        <v>P</v>
      </c>
      <c r="H6" s="66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85" t="str">
        <f t="shared" si="0"/>
        <v>P</v>
      </c>
      <c r="H7" s="66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85" t="str">
        <f t="shared" si="0"/>
        <v>F</v>
      </c>
      <c r="H8" s="66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85" t="str">
        <f t="shared" si="0"/>
        <v>P</v>
      </c>
      <c r="H9" s="66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85" t="str">
        <f t="shared" si="0"/>
        <v>F</v>
      </c>
      <c r="H10" s="66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85" t="str">
        <f t="shared" si="0"/>
        <v>P</v>
      </c>
      <c r="H11" s="66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85" t="str">
        <f t="shared" si="0"/>
        <v>P</v>
      </c>
      <c r="H12" s="66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85" t="str">
        <f t="shared" si="0"/>
        <v>F</v>
      </c>
      <c r="H13" s="66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85" t="str">
        <f t="shared" si="0"/>
        <v>P</v>
      </c>
      <c r="H14" s="66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85" t="str">
        <f t="shared" si="0"/>
        <v>P</v>
      </c>
      <c r="H15" s="66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85" t="str">
        <f t="shared" si="0"/>
        <v>P</v>
      </c>
      <c r="H16" s="66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85" t="str">
        <f t="shared" si="0"/>
        <v>P</v>
      </c>
      <c r="H17" s="66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85" t="str">
        <f t="shared" si="0"/>
        <v>P</v>
      </c>
      <c r="H18" s="66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85" t="str">
        <f t="shared" si="0"/>
        <v>P</v>
      </c>
      <c r="H19" s="66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85" t="str">
        <f t="shared" si="0"/>
        <v>P</v>
      </c>
      <c r="H20" s="66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85" t="str">
        <f t="shared" si="0"/>
        <v>P</v>
      </c>
      <c r="H21" s="66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85" t="str">
        <f t="shared" si="0"/>
        <v>P</v>
      </c>
      <c r="H22" s="66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85" t="str">
        <f t="shared" si="0"/>
        <v>P</v>
      </c>
      <c r="H23" s="66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85" t="str">
        <f t="shared" si="0"/>
        <v>P</v>
      </c>
      <c r="H24" s="66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85" t="str">
        <f t="shared" si="0"/>
        <v>F</v>
      </c>
      <c r="H25" s="66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85" t="str">
        <f t="shared" si="0"/>
        <v>P</v>
      </c>
      <c r="H26" s="66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85" t="str">
        <f t="shared" si="0"/>
        <v>P</v>
      </c>
      <c r="H27" s="66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85" t="str">
        <f t="shared" si="0"/>
        <v>P</v>
      </c>
      <c r="H28" s="66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85" t="str">
        <f t="shared" si="0"/>
        <v>P</v>
      </c>
      <c r="H29" s="66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85" t="str">
        <f t="shared" si="0"/>
        <v>P</v>
      </c>
      <c r="H30" s="66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85" t="str">
        <f t="shared" si="0"/>
        <v>P</v>
      </c>
      <c r="H31" s="66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85" t="str">
        <f t="shared" si="0"/>
        <v>P</v>
      </c>
      <c r="H32" s="66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85" t="str">
        <f t="shared" si="0"/>
        <v>P</v>
      </c>
      <c r="H33" s="66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85" t="str">
        <f t="shared" si="0"/>
        <v>P</v>
      </c>
      <c r="H34" s="66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85" t="str">
        <f t="shared" si="0"/>
        <v>P</v>
      </c>
      <c r="H35" s="66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85" t="str">
        <f t="shared" si="0"/>
        <v>P</v>
      </c>
      <c r="H36" s="66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85" t="str">
        <f t="shared" si="0"/>
        <v>F</v>
      </c>
      <c r="H37" s="66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85" t="str">
        <f t="shared" si="0"/>
        <v>P</v>
      </c>
      <c r="H38" s="66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85" t="str">
        <f t="shared" si="0"/>
        <v>P</v>
      </c>
      <c r="H39" s="66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85" t="str">
        <f t="shared" si="0"/>
        <v>P</v>
      </c>
      <c r="H40" s="66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85" t="str">
        <f t="shared" si="0"/>
        <v>P</v>
      </c>
      <c r="H41" s="66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85" t="str">
        <f t="shared" si="0"/>
        <v>F</v>
      </c>
      <c r="H42" s="66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85" t="str">
        <f t="shared" si="0"/>
        <v>P</v>
      </c>
      <c r="H43" s="66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85" t="str">
        <f t="shared" si="0"/>
        <v>P</v>
      </c>
      <c r="H44" s="66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85" t="str">
        <f t="shared" si="0"/>
        <v>P</v>
      </c>
      <c r="H45" s="66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85" t="str">
        <f t="shared" si="0"/>
        <v>P</v>
      </c>
      <c r="H46" s="66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85" t="str">
        <f t="shared" si="0"/>
        <v>P</v>
      </c>
      <c r="H47" s="66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85" t="str">
        <f t="shared" si="0"/>
        <v>P</v>
      </c>
      <c r="H48" s="66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85" t="str">
        <f t="shared" si="0"/>
        <v>P</v>
      </c>
      <c r="H49" s="66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85" t="str">
        <f t="shared" si="0"/>
        <v>P</v>
      </c>
      <c r="H50" s="66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85" t="str">
        <f t="shared" si="0"/>
        <v>F</v>
      </c>
      <c r="H51" s="66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85" t="str">
        <f t="shared" si="0"/>
        <v>P</v>
      </c>
      <c r="H52" s="66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85" t="str">
        <f t="shared" si="0"/>
        <v>P</v>
      </c>
      <c r="H53" s="66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85" t="str">
        <f t="shared" si="0"/>
        <v>P</v>
      </c>
      <c r="H54" s="66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85" t="str">
        <f t="shared" si="0"/>
        <v>P</v>
      </c>
      <c r="H55" s="66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85" t="str">
        <f t="shared" si="0"/>
        <v>P</v>
      </c>
      <c r="H56" s="66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85" t="str">
        <f t="shared" si="0"/>
        <v>P</v>
      </c>
      <c r="H57" s="66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85" t="str">
        <f t="shared" si="0"/>
        <v>P</v>
      </c>
      <c r="H58" s="66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85" t="str">
        <f t="shared" si="0"/>
        <v>F</v>
      </c>
      <c r="H59" s="66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85" t="str">
        <f t="shared" si="0"/>
        <v>P</v>
      </c>
      <c r="H60" s="66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85" t="str">
        <f t="shared" si="0"/>
        <v>P</v>
      </c>
      <c r="H61" s="66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85" t="str">
        <f t="shared" si="0"/>
        <v>P</v>
      </c>
      <c r="H62" s="66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85" t="str">
        <f t="shared" si="0"/>
        <v>P</v>
      </c>
      <c r="H63" s="66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85" t="str">
        <f t="shared" si="0"/>
        <v>P</v>
      </c>
      <c r="H64" s="66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85" t="str">
        <f t="shared" si="0"/>
        <v>P</v>
      </c>
      <c r="H65" s="66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85" t="str">
        <f t="shared" si="0"/>
        <v>P</v>
      </c>
      <c r="H66" s="66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85" t="str">
        <f t="shared" si="0"/>
        <v>P</v>
      </c>
      <c r="H67" s="66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85" t="str">
        <f t="shared" si="0"/>
        <v>P</v>
      </c>
      <c r="H68" s="66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85" t="str">
        <f t="shared" si="0"/>
        <v>P</v>
      </c>
      <c r="H69" s="66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85" t="str">
        <f t="shared" si="0"/>
        <v>P</v>
      </c>
      <c r="H70" s="66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85" t="str">
        <f t="shared" si="0"/>
        <v>P</v>
      </c>
      <c r="H71" s="66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85" t="str">
        <f t="shared" si="0"/>
        <v>P</v>
      </c>
      <c r="H72" s="66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85" t="str">
        <f t="shared" si="0"/>
        <v>F</v>
      </c>
      <c r="H73" s="66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85" t="str">
        <f t="shared" si="0"/>
        <v>P</v>
      </c>
      <c r="H74" s="66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85" t="str">
        <f t="shared" si="0"/>
        <v>P</v>
      </c>
      <c r="H75" s="66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85" t="str">
        <f t="shared" si="0"/>
        <v>P</v>
      </c>
      <c r="H76" s="66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85" t="str">
        <f t="shared" si="0"/>
        <v>P</v>
      </c>
      <c r="H77" s="66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85" t="str">
        <f t="shared" si="0"/>
        <v>P</v>
      </c>
      <c r="H78" s="66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85" t="str">
        <f t="shared" si="0"/>
        <v>P</v>
      </c>
      <c r="H79" s="66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85" t="str">
        <f t="shared" si="0"/>
        <v>P</v>
      </c>
      <c r="H80" s="66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85" t="str">
        <f t="shared" si="0"/>
        <v>P</v>
      </c>
      <c r="H81" s="66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85" t="str">
        <f t="shared" si="0"/>
        <v>P</v>
      </c>
      <c r="H82" s="66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85" t="str">
        <f t="shared" si="0"/>
        <v>P</v>
      </c>
      <c r="H83" s="66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85" t="str">
        <f t="shared" si="0"/>
        <v>P</v>
      </c>
      <c r="H84" s="66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85" t="str">
        <f t="shared" si="0"/>
        <v>P</v>
      </c>
      <c r="H85" s="66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85" t="str">
        <f t="shared" si="0"/>
        <v>P</v>
      </c>
      <c r="H86" s="66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85" t="str">
        <f t="shared" si="0"/>
        <v>P</v>
      </c>
      <c r="H87" s="66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85" t="str">
        <f t="shared" si="0"/>
        <v>P</v>
      </c>
      <c r="H88" s="66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85" t="str">
        <f t="shared" si="0"/>
        <v>F</v>
      </c>
      <c r="H89" s="66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85" t="str">
        <f t="shared" si="0"/>
        <v>P</v>
      </c>
      <c r="H90" s="66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85" t="str">
        <f t="shared" si="0"/>
        <v>F</v>
      </c>
      <c r="H91" s="66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85" t="str">
        <f t="shared" si="0"/>
        <v>P</v>
      </c>
      <c r="H92" s="66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>
      <c r="A93" s="21"/>
      <c r="B93" s="44"/>
      <c r="C93" s="27"/>
      <c r="D93" s="27"/>
      <c r="E93" s="27"/>
      <c r="F93" s="28"/>
      <c r="G93" s="85"/>
      <c r="H93" s="6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85"/>
      <c r="H94" s="6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85"/>
      <c r="H95" s="6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85"/>
      <c r="H96" s="6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85"/>
      <c r="H97" s="6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85"/>
      <c r="H98" s="6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85"/>
      <c r="H99" s="6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85"/>
      <c r="H100" s="6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85"/>
      <c r="H101" s="6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85"/>
      <c r="H102" s="6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85"/>
      <c r="H103" s="6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85"/>
      <c r="H104" s="6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85"/>
      <c r="H105" s="6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85"/>
      <c r="H106" s="6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85"/>
      <c r="H107" s="6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tabSelected="1"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30"/>
    </row>
    <row r="2" spans="1:14" ht="15" customHeight="1">
      <c r="A2" s="87"/>
      <c r="B2" s="88"/>
      <c r="C2" s="83"/>
      <c r="D2" s="60"/>
      <c r="E2" s="60"/>
      <c r="F2" s="60"/>
      <c r="G2" s="60"/>
      <c r="N2" s="30"/>
    </row>
    <row r="3" spans="1:14" ht="15" customHeight="1">
      <c r="A3" s="87"/>
      <c r="B3" s="88"/>
      <c r="C3" s="89" t="s">
        <v>13</v>
      </c>
      <c r="D3" s="86">
        <f>COUNTIF(Analysis!M5:M107,"Y")</f>
        <v>43</v>
      </c>
      <c r="E3" s="86">
        <f>(D3*100)/B1</f>
        <v>48.863636363636367</v>
      </c>
      <c r="F3" s="90">
        <f>B1-D3</f>
        <v>45</v>
      </c>
      <c r="G3" s="86">
        <f>(F3*100)/B1</f>
        <v>51.136363636363633</v>
      </c>
      <c r="N3" s="31"/>
    </row>
    <row r="4" spans="1:14" ht="15" customHeight="1">
      <c r="A4" s="87"/>
      <c r="B4" s="88"/>
      <c r="C4" s="83"/>
      <c r="D4" s="60"/>
      <c r="E4" s="60"/>
      <c r="F4" s="60"/>
      <c r="G4" s="60"/>
      <c r="N4" s="31"/>
    </row>
    <row r="5" spans="1:14" ht="15" customHeight="1">
      <c r="A5" s="87"/>
      <c r="B5" s="88"/>
      <c r="C5" s="89" t="s">
        <v>14</v>
      </c>
      <c r="D5" s="86">
        <f>COUNTIF(Analysis!N5:N107,"Y")</f>
        <v>46</v>
      </c>
      <c r="E5" s="86">
        <f>(D5*100)/B1</f>
        <v>52.272727272727273</v>
      </c>
      <c r="F5" s="86">
        <f>B1-D5</f>
        <v>42</v>
      </c>
      <c r="G5" s="86">
        <f>(F5*100)/B1</f>
        <v>47.727272727272727</v>
      </c>
      <c r="N5" s="32"/>
    </row>
    <row r="6" spans="1:14" ht="15" customHeight="1">
      <c r="A6" s="87"/>
      <c r="B6" s="88"/>
      <c r="C6" s="83"/>
      <c r="D6" s="60"/>
      <c r="E6" s="60"/>
      <c r="F6" s="60"/>
      <c r="G6" s="60"/>
      <c r="H6" s="32"/>
      <c r="I6" s="32"/>
      <c r="J6" s="32"/>
      <c r="K6" s="32"/>
      <c r="L6" s="32"/>
      <c r="M6" s="32"/>
      <c r="N6" s="32"/>
    </row>
    <row r="7" spans="1:14" ht="15" customHeight="1">
      <c r="A7" s="87"/>
      <c r="B7" s="88"/>
      <c r="C7" s="89" t="s">
        <v>15</v>
      </c>
      <c r="D7" s="86">
        <f>COUNTIF(Analysis!O5:O107,"Y")</f>
        <v>31</v>
      </c>
      <c r="E7" s="86">
        <f>(D7*100)/B1</f>
        <v>35.227272727272727</v>
      </c>
      <c r="F7" s="86">
        <f>B1-D7</f>
        <v>57</v>
      </c>
      <c r="G7" s="86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7"/>
      <c r="B8" s="88"/>
      <c r="C8" s="83"/>
      <c r="D8" s="60"/>
      <c r="E8" s="60"/>
      <c r="F8" s="60"/>
      <c r="G8" s="60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7"/>
      <c r="B9" s="88"/>
      <c r="C9" s="93" t="s">
        <v>43</v>
      </c>
      <c r="D9" s="95">
        <f>COUNTIF(Analysis!P5:P107,"Y")</f>
        <v>56</v>
      </c>
      <c r="E9" s="86">
        <f>(D9*100)/B1</f>
        <v>63.636363636363633</v>
      </c>
      <c r="F9" s="86">
        <f>B1-D9</f>
        <v>32</v>
      </c>
      <c r="G9" s="86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7"/>
      <c r="B10" s="88"/>
      <c r="C10" s="94"/>
      <c r="D10" s="96"/>
      <c r="E10" s="60"/>
      <c r="F10" s="60"/>
      <c r="G10" s="60"/>
      <c r="H10" s="32"/>
      <c r="I10" s="32"/>
      <c r="J10" s="32"/>
      <c r="K10" s="32"/>
      <c r="L10" s="32"/>
      <c r="M10" s="32"/>
      <c r="N10" s="32"/>
    </row>
    <row r="11" spans="1:14" ht="15" customHeight="1">
      <c r="A11" s="87"/>
      <c r="B11" s="88"/>
      <c r="C11" s="99" t="s">
        <v>30</v>
      </c>
      <c r="D11" s="86">
        <f>COUNTIF(Analysis!Q5:Q107,"Y")</f>
        <v>43</v>
      </c>
      <c r="E11" s="86">
        <f>(D11*100)/B1</f>
        <v>48.863636363636367</v>
      </c>
      <c r="F11" s="90">
        <f>B1-D11</f>
        <v>45</v>
      </c>
      <c r="G11" s="86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7"/>
      <c r="B12" s="88"/>
      <c r="C12" s="83"/>
      <c r="D12" s="60"/>
      <c r="E12" s="60"/>
      <c r="F12" s="60"/>
      <c r="G12" s="60"/>
      <c r="H12" s="32"/>
      <c r="I12" s="32"/>
      <c r="J12" s="32"/>
      <c r="K12" s="32"/>
      <c r="L12" s="32"/>
      <c r="M12" s="32"/>
      <c r="N12" s="32"/>
    </row>
    <row r="13" spans="1:14" ht="15" customHeight="1">
      <c r="A13" s="87"/>
      <c r="B13" s="88"/>
      <c r="C13" s="99" t="s">
        <v>31</v>
      </c>
      <c r="D13" s="86">
        <f>COUNTIF(Analysis!R5:R107,"Y")</f>
        <v>46</v>
      </c>
      <c r="E13" s="86">
        <f>(D13*100)/B1</f>
        <v>52.272727272727273</v>
      </c>
      <c r="F13" s="86">
        <f>B1-D13</f>
        <v>42</v>
      </c>
      <c r="G13" s="86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7"/>
      <c r="B14" s="88"/>
      <c r="C14" s="83"/>
      <c r="D14" s="60"/>
      <c r="E14" s="60"/>
      <c r="F14" s="60"/>
      <c r="G14" s="60"/>
      <c r="H14" s="32"/>
      <c r="I14" s="32"/>
      <c r="J14" s="32"/>
      <c r="K14" s="32"/>
      <c r="L14" s="32"/>
      <c r="M14" s="32"/>
      <c r="N14" s="32"/>
    </row>
    <row r="15" spans="1:14" ht="15" customHeight="1">
      <c r="A15" s="87"/>
      <c r="B15" s="88"/>
      <c r="C15" s="99" t="s">
        <v>40</v>
      </c>
      <c r="D15" s="86">
        <f>COUNTIF(Analysis!S5:S107,"Y")</f>
        <v>31</v>
      </c>
      <c r="E15" s="86">
        <f>(D15*100)/B1</f>
        <v>35.227272727272727</v>
      </c>
      <c r="F15" s="86">
        <f>B1-D15</f>
        <v>57</v>
      </c>
      <c r="G15" s="86">
        <f>(F15*100)/B1</f>
        <v>64.772727272727266</v>
      </c>
      <c r="K15" s="32"/>
      <c r="L15" s="32"/>
      <c r="M15" s="32"/>
      <c r="N15" s="32"/>
    </row>
    <row r="16" spans="1:14" ht="15" customHeight="1">
      <c r="A16" s="87"/>
      <c r="B16" s="88"/>
      <c r="C16" s="82"/>
      <c r="D16" s="60"/>
      <c r="E16" s="60"/>
      <c r="F16" s="60"/>
      <c r="G16" s="60"/>
      <c r="K16" s="32"/>
      <c r="L16" s="32"/>
      <c r="M16" s="32"/>
      <c r="N16" s="32"/>
    </row>
    <row r="17" spans="1:18" ht="15" customHeight="1">
      <c r="A17" s="87"/>
      <c r="B17" s="88"/>
      <c r="C17" s="97" t="s">
        <v>44</v>
      </c>
      <c r="D17" s="98">
        <f>COUNTIF(Analysis!T5:T107,"Y")</f>
        <v>56</v>
      </c>
      <c r="E17" s="86">
        <f>(D17*100)/B1</f>
        <v>63.636363636363633</v>
      </c>
      <c r="F17" s="86">
        <f>B1-D17</f>
        <v>32</v>
      </c>
      <c r="G17" s="86">
        <f>(F17*100)/B1</f>
        <v>36.363636363636367</v>
      </c>
      <c r="K17" s="32"/>
      <c r="L17" s="32"/>
      <c r="M17" s="32"/>
      <c r="N17" s="32"/>
    </row>
    <row r="18" spans="1:18" ht="15" customHeight="1">
      <c r="A18" s="87"/>
      <c r="B18" s="88"/>
      <c r="C18" s="97"/>
      <c r="D18" s="83"/>
      <c r="E18" s="60"/>
      <c r="F18" s="60"/>
      <c r="G18" s="60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1"/>
      <c r="H21" s="92"/>
      <c r="I21" s="92"/>
      <c r="J21" s="92"/>
      <c r="K21" s="92"/>
      <c r="L21" s="92"/>
      <c r="M21" s="91"/>
      <c r="N21" s="92"/>
      <c r="O21" s="92"/>
      <c r="P21" s="92"/>
      <c r="Q21" s="92"/>
      <c r="R21" s="92"/>
    </row>
    <row r="22" spans="1:18" ht="15" customHeight="1">
      <c r="A22" s="32"/>
      <c r="B22" s="32"/>
      <c r="C22" s="32"/>
      <c r="D22" s="32"/>
      <c r="E22" s="32"/>
      <c r="F22" s="3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</row>
    <row r="23" spans="1:18" ht="15" customHeight="1">
      <c r="A23" s="32"/>
      <c r="B23" s="32"/>
      <c r="C23" s="32"/>
      <c r="D23" s="32"/>
      <c r="E23" s="32"/>
      <c r="F23" s="32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</row>
    <row r="24" spans="1:18" ht="15" customHeight="1">
      <c r="A24" s="32"/>
      <c r="B24" s="32"/>
      <c r="C24" s="32"/>
      <c r="D24" s="32"/>
      <c r="E24" s="32"/>
      <c r="F24" s="3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1:C12"/>
    <mergeCell ref="C13:C14"/>
    <mergeCell ref="C15:C16"/>
    <mergeCell ref="G13:G14"/>
    <mergeCell ref="G23:G24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C7:C8"/>
    <mergeCell ref="D7:D8"/>
    <mergeCell ref="E7:E8"/>
    <mergeCell ref="F7:F8"/>
    <mergeCell ref="F13:F14"/>
    <mergeCell ref="E11:E12"/>
    <mergeCell ref="F11:F12"/>
    <mergeCell ref="C9:C10"/>
    <mergeCell ref="D9:D10"/>
    <mergeCell ref="E9:E10"/>
    <mergeCell ref="F9:F10"/>
    <mergeCell ref="G9:G10"/>
    <mergeCell ref="C17:C18"/>
    <mergeCell ref="D17:D18"/>
    <mergeCell ref="E17:E18"/>
    <mergeCell ref="F17:F18"/>
    <mergeCell ref="G17:G18"/>
    <mergeCell ref="A1:A18"/>
    <mergeCell ref="B1:B18"/>
    <mergeCell ref="C3:C4"/>
    <mergeCell ref="D3:D4"/>
    <mergeCell ref="E3:E4"/>
    <mergeCell ref="F3:F4"/>
    <mergeCell ref="C1:C2"/>
    <mergeCell ref="C5:C6"/>
    <mergeCell ref="D5:D6"/>
    <mergeCell ref="E5:E6"/>
    <mergeCell ref="F5:F6"/>
    <mergeCell ref="G5:G6"/>
    <mergeCell ref="D11:D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Sayed</cp:lastModifiedBy>
  <dcterms:created xsi:type="dcterms:W3CDTF">2019-10-21T16:50:53Z</dcterms:created>
  <dcterms:modified xsi:type="dcterms:W3CDTF">2020-11-13T13:10:29Z</dcterms:modified>
</cp:coreProperties>
</file>