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2333e09a6bf37b68/Documents/GitHub/natural-hazards-class/ground_water_excercise1/"/>
    </mc:Choice>
  </mc:AlternateContent>
  <xr:revisionPtr revIDLastSave="1" documentId="13_ncr:1_{13F75F13-46D0-49C8-AA5A-F97AA899FD5C}" xr6:coauthVersionLast="47" xr6:coauthVersionMax="47" xr10:uidLastSave="{1E4285FA-D7E1-4750-BF4A-690D5F224A0E}"/>
  <bookViews>
    <workbookView xWindow="3396" yWindow="1728" windowWidth="18864" windowHeight="11952" xr2:uid="{00000000-000D-0000-FFFF-FFFF00000000}"/>
  </bookViews>
  <sheets>
    <sheet name="Data" sheetId="1" r:id="rId1"/>
    <sheet name="Equations us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I6" i="1"/>
  <c r="I11" i="1"/>
  <c r="I15" i="1"/>
  <c r="I35" i="1"/>
  <c r="I9" i="1"/>
  <c r="I17" i="1"/>
  <c r="I24" i="1"/>
  <c r="I33" i="1"/>
  <c r="G2" i="1"/>
  <c r="G3" i="1"/>
  <c r="I3" i="1" s="1"/>
  <c r="G4" i="1"/>
  <c r="I4" i="1" s="1"/>
  <c r="G5" i="1"/>
  <c r="G6" i="1"/>
  <c r="G7" i="1"/>
  <c r="I7" i="1" s="1"/>
  <c r="G8" i="1"/>
  <c r="I8" i="1" s="1"/>
  <c r="G9" i="1"/>
  <c r="G10" i="1"/>
  <c r="I10" i="1" s="1"/>
  <c r="G11" i="1"/>
  <c r="G12" i="1"/>
  <c r="I12" i="1" s="1"/>
  <c r="G13" i="1"/>
  <c r="G14" i="1"/>
  <c r="I14" i="1" s="1"/>
  <c r="G15" i="1"/>
  <c r="G16" i="1"/>
  <c r="I16" i="1" s="1"/>
  <c r="G17" i="1"/>
  <c r="G18" i="1"/>
  <c r="I18" i="1" s="1"/>
  <c r="G19" i="1"/>
  <c r="I19" i="1" s="1"/>
  <c r="G20" i="1"/>
  <c r="I20" i="1" s="1"/>
  <c r="G21" i="1"/>
  <c r="G22" i="1"/>
  <c r="I22" i="1" s="1"/>
  <c r="G23" i="1"/>
  <c r="I23" i="1" s="1"/>
  <c r="G24" i="1"/>
  <c r="G25" i="1"/>
  <c r="I25" i="1" s="1"/>
  <c r="G26" i="1"/>
  <c r="I26" i="1" s="1"/>
  <c r="G27" i="1"/>
  <c r="I27" i="1" s="1"/>
  <c r="G28" i="1"/>
  <c r="I28" i="1" s="1"/>
  <c r="G29" i="1"/>
  <c r="G30" i="1"/>
  <c r="I30" i="1" s="1"/>
  <c r="G31" i="1"/>
  <c r="I31" i="1" s="1"/>
  <c r="G32" i="1"/>
  <c r="I32" i="1" s="1"/>
  <c r="G33" i="1"/>
  <c r="G34" i="1"/>
  <c r="I34" i="1" s="1"/>
  <c r="G35" i="1"/>
  <c r="G36" i="1"/>
  <c r="I36" i="1" s="1"/>
  <c r="G37" i="1"/>
  <c r="G38" i="1"/>
  <c r="I38" i="1" s="1"/>
  <c r="I21" i="1" l="1"/>
  <c r="I29" i="1"/>
  <c r="I5" i="1"/>
  <c r="I37" i="1"/>
  <c r="I13" i="1"/>
</calcChain>
</file>

<file path=xl/sharedStrings.xml><?xml version="1.0" encoding="utf-8"?>
<sst xmlns="http://schemas.openxmlformats.org/spreadsheetml/2006/main" count="9" uniqueCount="9">
  <si>
    <t>LONGITUDE</t>
  </si>
  <si>
    <t>LATITUDE</t>
  </si>
  <si>
    <t>collar elevation</t>
  </si>
  <si>
    <t>Midpoint depth</t>
  </si>
  <si>
    <t>Formation pressure</t>
  </si>
  <si>
    <t>Elevation Head (Z)</t>
  </si>
  <si>
    <t>pressure to head in feet</t>
  </si>
  <si>
    <t>hydraulic head</t>
  </si>
  <si>
    <t>Well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</si>
</sst>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1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</xdr:row>
      <xdr:rowOff>167640</xdr:rowOff>
    </xdr:from>
    <xdr:to>
      <xdr:col>7</xdr:col>
      <xdr:colOff>373380</xdr:colOff>
      <xdr:row>15</xdr:row>
      <xdr:rowOff>22860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762000" y="533400"/>
          <a:ext cx="3878580" cy="2232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Elevation Head= Coller elevation-</a:t>
          </a:r>
          <a:r>
            <a:rPr lang="en-US" sz="1100" baseline="0"/>
            <a:t> Midpoint</a:t>
          </a:r>
        </a:p>
        <a:p>
          <a:endParaRPr lang="en-US" sz="1100" baseline="0"/>
        </a:p>
        <a:p>
          <a:r>
            <a:rPr lang="en-US" sz="1100" baseline="0"/>
            <a:t>Hydraulic head= Elevation head (Z)+ 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head in feat (</a:t>
          </a:r>
          <a:r>
            <a:rPr lang="en-US" sz="1100" baseline="0"/>
            <a:t>h)</a:t>
          </a:r>
          <a:br>
            <a:rPr lang="en-US" sz="1100" baseline="0"/>
          </a:br>
          <a:endParaRPr lang="en-US" sz="1100" baseline="0"/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Hydraulic head=</a:t>
          </a:r>
          <a:r>
            <a:rPr lang="en-US" sz="1100" baseline="0"/>
            <a:t>Elevation Head (Z)+pressure to head in feet</a:t>
          </a:r>
        </a:p>
        <a:p>
          <a:endParaRPr lang="en-US" sz="1100" baseline="0"/>
        </a:p>
        <a:p>
          <a:r>
            <a:rPr lang="en-US" sz="1100" baseline="0"/>
            <a:t>pressure to head in feet= 2.31*Formation pressure/1</a:t>
          </a:r>
        </a:p>
        <a:p>
          <a:endParaRPr lang="en-US" sz="1100" baseline="0"/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Converting pressure in </a:t>
          </a:r>
          <a:r>
            <a:rPr lang="en-US" sz="1100" b="1" i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psi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to head in </a:t>
          </a:r>
          <a:r>
            <a:rPr lang="en-US" sz="1100" b="1" i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feet</a:t>
          </a:r>
          <a:endParaRPr lang="en-US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i="1">
              <a:effectLst/>
            </a:rPr>
            <a:t>head in feat (h) = 2.31 p / SG        </a:t>
          </a:r>
          <a:endParaRPr lang="en-US">
            <a:effectLst/>
          </a:endParaRPr>
        </a:p>
        <a:p>
          <a:r>
            <a:rPr lang="en-US" i="1">
              <a:effectLst/>
            </a:rPr>
            <a:t>where</a:t>
          </a:r>
          <a:endParaRPr lang="en-US">
            <a:effectLst/>
          </a:endParaRPr>
        </a:p>
        <a:p>
          <a:r>
            <a:rPr lang="en-US" i="1">
              <a:effectLst/>
            </a:rPr>
            <a:t>h = head (ft)</a:t>
          </a:r>
          <a:endParaRPr lang="en-US">
            <a:effectLst/>
          </a:endParaRPr>
        </a:p>
        <a:p>
          <a:r>
            <a:rPr lang="en-US" i="1">
              <a:effectLst/>
            </a:rPr>
            <a:t>p = pressure (psi)</a:t>
          </a:r>
          <a:br>
            <a:rPr lang="en-US" i="1">
              <a:effectLst/>
            </a:rPr>
          </a:br>
          <a:r>
            <a:rPr lang="en-US" i="1">
              <a:effectLst/>
            </a:rPr>
            <a:t>SG= specifice gravity of fluid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38" totalsRowShown="0" headerRowDxfId="10" dataDxfId="9">
  <autoFilter ref="A1:I38" xr:uid="{00000000-0009-0000-0100-000001000000}"/>
  <sortState xmlns:xlrd2="http://schemas.microsoft.com/office/spreadsheetml/2017/richdata2" ref="A2:F37">
    <sortCondition ref="C1:C37"/>
  </sortState>
  <tableColumns count="9">
    <tableColumn id="1" xr3:uid="{00000000-0010-0000-0000-000001000000}" name="LONGITUDE" dataDxfId="8"/>
    <tableColumn id="2" xr3:uid="{00000000-0010-0000-0000-000002000000}" name="LATITUDE" dataDxfId="7"/>
    <tableColumn id="3" xr3:uid="{00000000-0010-0000-0000-000003000000}" name="Well ID" dataDxfId="6"/>
    <tableColumn id="4" xr3:uid="{00000000-0010-0000-0000-000004000000}" name="collar elevation" dataDxfId="5"/>
    <tableColumn id="5" xr3:uid="{00000000-0010-0000-0000-000005000000}" name="Midpoint depth" dataDxfId="4"/>
    <tableColumn id="6" xr3:uid="{00000000-0010-0000-0000-000006000000}" name="Formation pressure" dataDxfId="3"/>
    <tableColumn id="8" xr3:uid="{00000000-0010-0000-0000-000008000000}" name="Elevation Head (Z)" dataDxfId="2">
      <calculatedColumnFormula>Table1[[#This Row],[collar elevation]]-Table1[[#This Row],[Midpoint depth]]</calculatedColumnFormula>
    </tableColumn>
    <tableColumn id="9" xr3:uid="{00000000-0010-0000-0000-000009000000}" name="pressure to head in feet" dataDxfId="1">
      <calculatedColumnFormula>2.31*Table1[[#This Row],[Formation pressure]]/1</calculatedColumnFormula>
    </tableColumn>
    <tableColumn id="10" xr3:uid="{00000000-0010-0000-0000-00000A000000}" name="hydraulic head" dataDxfId="0">
      <calculatedColumnFormula>Table1[[#This Row],[Elevation Head (Z)]]+Table1[[#This Row],[pressure to head in feet]]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topLeftCell="A28" workbookViewId="0">
      <selection activeCell="A39" sqref="A39:XFD39"/>
    </sheetView>
  </sheetViews>
  <sheetFormatPr defaultRowHeight="14.4" x14ac:dyDescent="0.3"/>
  <cols>
    <col min="1" max="1" width="36.44140625" style="1" customWidth="1"/>
    <col min="2" max="2" width="15.33203125" customWidth="1"/>
    <col min="3" max="3" width="19" customWidth="1"/>
    <col min="4" max="4" width="16.44140625" customWidth="1"/>
    <col min="5" max="5" width="16.109375" customWidth="1"/>
    <col min="6" max="6" width="23.109375" customWidth="1"/>
    <col min="7" max="7" width="21" customWidth="1"/>
    <col min="8" max="8" width="26.5546875" customWidth="1"/>
    <col min="9" max="9" width="22.6640625" customWidth="1"/>
    <col min="10" max="10" width="11" bestFit="1" customWidth="1"/>
    <col min="11" max="11" width="12.6640625" bestFit="1" customWidth="1"/>
    <col min="12" max="12" width="12" bestFit="1" customWidth="1"/>
  </cols>
  <sheetData>
    <row r="1" spans="1:9" x14ac:dyDescent="0.3">
      <c r="A1" s="1" t="s">
        <v>0</v>
      </c>
      <c r="B1" t="s">
        <v>1</v>
      </c>
      <c r="C1" t="s">
        <v>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s="1">
        <v>-101.18576274</v>
      </c>
      <c r="B2" s="1">
        <v>35.27729369</v>
      </c>
      <c r="C2" s="1">
        <v>1</v>
      </c>
      <c r="D2" s="1">
        <v>3357</v>
      </c>
      <c r="E2" s="1">
        <v>3608</v>
      </c>
      <c r="F2" s="1">
        <v>743</v>
      </c>
      <c r="G2" s="1">
        <f>Table1[[#This Row],[collar elevation]]-Table1[[#This Row],[Midpoint depth]]</f>
        <v>-251</v>
      </c>
      <c r="H2" s="1">
        <f>2.31*Table1[[#This Row],[Formation pressure]]/1</f>
        <v>1716.33</v>
      </c>
      <c r="I2" s="1">
        <f>Table1[[#This Row],[Elevation Head (Z)]]+Table1[[#This Row],[pressure to head in feet]]</f>
        <v>1465.33</v>
      </c>
    </row>
    <row r="3" spans="1:9" x14ac:dyDescent="0.3">
      <c r="A3" s="1">
        <v>-102.47552376</v>
      </c>
      <c r="B3" s="1">
        <v>34.700733849999999</v>
      </c>
      <c r="C3" s="1">
        <v>2</v>
      </c>
      <c r="D3" s="1">
        <v>3913</v>
      </c>
      <c r="E3" s="1">
        <v>6984</v>
      </c>
      <c r="F3" s="1">
        <v>2425</v>
      </c>
      <c r="G3" s="1">
        <f>Table1[[#This Row],[collar elevation]]-Table1[[#This Row],[Midpoint depth]]</f>
        <v>-3071</v>
      </c>
      <c r="H3" s="1">
        <f>2.31*Table1[[#This Row],[Formation pressure]]/1</f>
        <v>5601.75</v>
      </c>
      <c r="I3" s="1">
        <f>Table1[[#This Row],[Elevation Head (Z)]]+Table1[[#This Row],[pressure to head in feet]]</f>
        <v>2530.75</v>
      </c>
    </row>
    <row r="4" spans="1:9" x14ac:dyDescent="0.3">
      <c r="A4" s="1">
        <v>-102.04893614</v>
      </c>
      <c r="B4" s="1">
        <v>34.637412249999997</v>
      </c>
      <c r="C4" s="1">
        <v>3</v>
      </c>
      <c r="D4" s="1">
        <v>3711</v>
      </c>
      <c r="E4" s="1">
        <v>5889</v>
      </c>
      <c r="F4" s="1">
        <v>1879</v>
      </c>
      <c r="G4" s="1">
        <f>Table1[[#This Row],[collar elevation]]-Table1[[#This Row],[Midpoint depth]]</f>
        <v>-2178</v>
      </c>
      <c r="H4" s="1">
        <f>2.31*Table1[[#This Row],[Formation pressure]]/1</f>
        <v>4340.49</v>
      </c>
      <c r="I4" s="1">
        <f>Table1[[#This Row],[Elevation Head (Z)]]+Table1[[#This Row],[pressure to head in feet]]</f>
        <v>2162.4899999999998</v>
      </c>
    </row>
    <row r="5" spans="1:9" x14ac:dyDescent="0.3">
      <c r="A5" s="1">
        <v>-102.28555896</v>
      </c>
      <c r="B5" s="1">
        <v>34.497438180000003</v>
      </c>
      <c r="C5" s="1">
        <v>4</v>
      </c>
      <c r="D5" s="1">
        <v>3855</v>
      </c>
      <c r="E5" s="1">
        <v>6772</v>
      </c>
      <c r="F5" s="1">
        <v>2234</v>
      </c>
      <c r="G5" s="1">
        <f>Table1[[#This Row],[collar elevation]]-Table1[[#This Row],[Midpoint depth]]</f>
        <v>-2917</v>
      </c>
      <c r="H5" s="1">
        <f>2.31*Table1[[#This Row],[Formation pressure]]/1</f>
        <v>5160.54</v>
      </c>
      <c r="I5" s="1">
        <f>Table1[[#This Row],[Elevation Head (Z)]]+Table1[[#This Row],[pressure to head in feet]]</f>
        <v>2243.54</v>
      </c>
    </row>
    <row r="6" spans="1:9" x14ac:dyDescent="0.3">
      <c r="A6" s="1">
        <v>-100.31925662</v>
      </c>
      <c r="B6" s="1">
        <v>34.350798689999998</v>
      </c>
      <c r="C6" s="1">
        <v>5</v>
      </c>
      <c r="D6" s="1">
        <v>1749</v>
      </c>
      <c r="E6" s="1">
        <v>4043</v>
      </c>
      <c r="F6" s="1">
        <v>1755</v>
      </c>
      <c r="G6" s="1">
        <f>Table1[[#This Row],[collar elevation]]-Table1[[#This Row],[Midpoint depth]]</f>
        <v>-2294</v>
      </c>
      <c r="H6" s="1">
        <f>2.31*Table1[[#This Row],[Formation pressure]]/1</f>
        <v>4054.05</v>
      </c>
      <c r="I6" s="1">
        <f>Table1[[#This Row],[Elevation Head (Z)]]+Table1[[#This Row],[pressure to head in feet]]</f>
        <v>1760.0500000000002</v>
      </c>
    </row>
    <row r="7" spans="1:9" x14ac:dyDescent="0.3">
      <c r="A7" s="1">
        <v>-100.07930107999999</v>
      </c>
      <c r="B7" s="1">
        <v>34.600752370000002</v>
      </c>
      <c r="C7" s="1">
        <v>6</v>
      </c>
      <c r="D7" s="1">
        <v>1685</v>
      </c>
      <c r="E7" s="1">
        <v>2648</v>
      </c>
      <c r="F7" s="1">
        <v>1171</v>
      </c>
      <c r="G7" s="1">
        <f>Table1[[#This Row],[collar elevation]]-Table1[[#This Row],[Midpoint depth]]</f>
        <v>-963</v>
      </c>
      <c r="H7" s="1">
        <f>2.31*Table1[[#This Row],[Formation pressure]]/1</f>
        <v>2705.01</v>
      </c>
      <c r="I7" s="1">
        <f>Table1[[#This Row],[Elevation Head (Z)]]+Table1[[#This Row],[pressure to head in feet]]</f>
        <v>1742.0100000000002</v>
      </c>
    </row>
    <row r="8" spans="1:9" x14ac:dyDescent="0.3">
      <c r="A8" s="1">
        <v>-100.36591464999999</v>
      </c>
      <c r="B8" s="1">
        <v>33.894216620000002</v>
      </c>
      <c r="C8" s="1">
        <v>7</v>
      </c>
      <c r="D8" s="1">
        <v>1952</v>
      </c>
      <c r="E8" s="1">
        <v>3954</v>
      </c>
      <c r="F8" s="1">
        <v>1610</v>
      </c>
      <c r="G8" s="1">
        <f>Table1[[#This Row],[collar elevation]]-Table1[[#This Row],[Midpoint depth]]</f>
        <v>-2002</v>
      </c>
      <c r="H8" s="1">
        <f>2.31*Table1[[#This Row],[Formation pressure]]/1</f>
        <v>3719.1</v>
      </c>
      <c r="I8" s="1">
        <f>Table1[[#This Row],[Elevation Head (Z)]]+Table1[[#This Row],[pressure to head in feet]]</f>
        <v>1717.1</v>
      </c>
    </row>
    <row r="9" spans="1:9" x14ac:dyDescent="0.3">
      <c r="A9" s="1">
        <v>-100.21927515</v>
      </c>
      <c r="B9" s="1">
        <v>34.19749376</v>
      </c>
      <c r="C9" s="1">
        <v>8</v>
      </c>
      <c r="D9" s="1">
        <v>2031</v>
      </c>
      <c r="E9" s="1">
        <v>3604</v>
      </c>
      <c r="F9" s="1">
        <v>1431</v>
      </c>
      <c r="G9" s="1">
        <f>Table1[[#This Row],[collar elevation]]-Table1[[#This Row],[Midpoint depth]]</f>
        <v>-1573</v>
      </c>
      <c r="H9" s="1">
        <f>2.31*Table1[[#This Row],[Formation pressure]]/1</f>
        <v>3305.61</v>
      </c>
      <c r="I9" s="1">
        <f>Table1[[#This Row],[Elevation Head (Z)]]+Table1[[#This Row],[pressure to head in feet]]</f>
        <v>1732.6100000000001</v>
      </c>
    </row>
    <row r="10" spans="1:9" x14ac:dyDescent="0.3">
      <c r="A10" s="1">
        <v>-102.48218919999999</v>
      </c>
      <c r="B10" s="1">
        <v>35.044003580000002</v>
      </c>
      <c r="C10" s="1">
        <v>9</v>
      </c>
      <c r="D10" s="1">
        <v>4025</v>
      </c>
      <c r="E10" s="1">
        <v>5770</v>
      </c>
      <c r="F10" s="1">
        <v>1650</v>
      </c>
      <c r="G10" s="1">
        <f>Table1[[#This Row],[collar elevation]]-Table1[[#This Row],[Midpoint depth]]</f>
        <v>-1745</v>
      </c>
      <c r="H10" s="1">
        <f>2.31*Table1[[#This Row],[Formation pressure]]/1</f>
        <v>3811.5</v>
      </c>
      <c r="I10" s="1">
        <f>Table1[[#This Row],[Elevation Head (Z)]]+Table1[[#This Row],[pressure to head in feet]]</f>
        <v>2066.5</v>
      </c>
    </row>
    <row r="11" spans="1:9" x14ac:dyDescent="0.3">
      <c r="A11" s="1">
        <v>-100.6291992</v>
      </c>
      <c r="B11" s="1">
        <v>33.617601200000003</v>
      </c>
      <c r="C11" s="1">
        <v>10</v>
      </c>
      <c r="D11" s="1">
        <v>2345</v>
      </c>
      <c r="E11" s="1">
        <v>4048</v>
      </c>
      <c r="F11" s="1">
        <v>1504</v>
      </c>
      <c r="G11" s="1">
        <f>Table1[[#This Row],[collar elevation]]-Table1[[#This Row],[Midpoint depth]]</f>
        <v>-1703</v>
      </c>
      <c r="H11" s="1">
        <f>2.31*Table1[[#This Row],[Formation pressure]]/1</f>
        <v>3474.2400000000002</v>
      </c>
      <c r="I11" s="1">
        <f>Table1[[#This Row],[Elevation Head (Z)]]+Table1[[#This Row],[pressure to head in feet]]</f>
        <v>1771.2400000000002</v>
      </c>
    </row>
    <row r="12" spans="1:9" x14ac:dyDescent="0.3">
      <c r="A12" s="1">
        <v>-100.93914177000001</v>
      </c>
      <c r="B12" s="1">
        <v>33.804233289999999</v>
      </c>
      <c r="C12" s="1">
        <v>11</v>
      </c>
      <c r="D12" s="1">
        <v>2212</v>
      </c>
      <c r="E12" s="1">
        <v>5260</v>
      </c>
      <c r="F12" s="1">
        <v>2103</v>
      </c>
      <c r="G12" s="1">
        <f>Table1[[#This Row],[collar elevation]]-Table1[[#This Row],[Midpoint depth]]</f>
        <v>-3048</v>
      </c>
      <c r="H12" s="1">
        <f>2.31*Table1[[#This Row],[Formation pressure]]/1</f>
        <v>4857.93</v>
      </c>
      <c r="I12" s="1">
        <f>Table1[[#This Row],[Elevation Head (Z)]]+Table1[[#This Row],[pressure to head in feet]]</f>
        <v>1809.9300000000003</v>
      </c>
    </row>
    <row r="13" spans="1:9" x14ac:dyDescent="0.3">
      <c r="A13" s="1">
        <v>-100.82582943</v>
      </c>
      <c r="B13" s="1">
        <v>34.977349259999997</v>
      </c>
      <c r="C13" s="1">
        <v>12</v>
      </c>
      <c r="D13" s="1">
        <v>2618</v>
      </c>
      <c r="E13" s="1">
        <v>3220</v>
      </c>
      <c r="F13" s="1">
        <v>827</v>
      </c>
      <c r="G13" s="1">
        <f>Table1[[#This Row],[collar elevation]]-Table1[[#This Row],[Midpoint depth]]</f>
        <v>-602</v>
      </c>
      <c r="H13" s="1">
        <f>2.31*Table1[[#This Row],[Formation pressure]]/1</f>
        <v>1910.3700000000001</v>
      </c>
      <c r="I13" s="1">
        <f>Table1[[#This Row],[Elevation Head (Z)]]+Table1[[#This Row],[pressure to head in feet]]</f>
        <v>1308.3700000000001</v>
      </c>
    </row>
    <row r="14" spans="1:9" x14ac:dyDescent="0.3">
      <c r="A14" s="1">
        <v>-100.75250968</v>
      </c>
      <c r="B14" s="1">
        <v>34.910694939999999</v>
      </c>
      <c r="C14" s="1">
        <v>13</v>
      </c>
      <c r="D14" s="1">
        <v>2590</v>
      </c>
      <c r="E14" s="1">
        <v>3035</v>
      </c>
      <c r="F14" s="1">
        <v>794</v>
      </c>
      <c r="G14" s="1">
        <f>Table1[[#This Row],[collar elevation]]-Table1[[#This Row],[Midpoint depth]]</f>
        <v>-445</v>
      </c>
      <c r="H14" s="1">
        <f>2.31*Table1[[#This Row],[Formation pressure]]/1</f>
        <v>1834.14</v>
      </c>
      <c r="I14" s="1">
        <f>Table1[[#This Row],[Elevation Head (Z)]]+Table1[[#This Row],[pressure to head in feet]]</f>
        <v>1389.14</v>
      </c>
    </row>
    <row r="15" spans="1:9" x14ac:dyDescent="0.3">
      <c r="A15" s="1">
        <v>-101.25241706</v>
      </c>
      <c r="B15" s="1">
        <v>34.21415734</v>
      </c>
      <c r="C15" s="1">
        <v>14</v>
      </c>
      <c r="D15" s="1">
        <v>3170</v>
      </c>
      <c r="E15" s="1">
        <v>5127</v>
      </c>
      <c r="F15" s="1">
        <v>1640</v>
      </c>
      <c r="G15" s="1">
        <f>Table1[[#This Row],[collar elevation]]-Table1[[#This Row],[Midpoint depth]]</f>
        <v>-1957</v>
      </c>
      <c r="H15" s="1">
        <f>2.31*Table1[[#This Row],[Formation pressure]]/1</f>
        <v>3788.4</v>
      </c>
      <c r="I15" s="1">
        <f>Table1[[#This Row],[Elevation Head (Z)]]+Table1[[#This Row],[pressure to head in feet]]</f>
        <v>1831.4</v>
      </c>
    </row>
    <row r="16" spans="1:9" x14ac:dyDescent="0.3">
      <c r="A16" s="1">
        <v>-101.38239297</v>
      </c>
      <c r="B16" s="1">
        <v>34.287477080000002</v>
      </c>
      <c r="C16" s="1">
        <v>15</v>
      </c>
      <c r="D16" s="1">
        <v>3258</v>
      </c>
      <c r="E16" s="1">
        <v>5541</v>
      </c>
      <c r="F16" s="1">
        <v>1907</v>
      </c>
      <c r="G16" s="1">
        <f>Table1[[#This Row],[collar elevation]]-Table1[[#This Row],[Midpoint depth]]</f>
        <v>-2283</v>
      </c>
      <c r="H16" s="1">
        <f>2.31*Table1[[#This Row],[Formation pressure]]/1</f>
        <v>4405.17</v>
      </c>
      <c r="I16" s="1">
        <f>Table1[[#This Row],[Elevation Head (Z)]]+Table1[[#This Row],[pressure to head in feet]]</f>
        <v>2122.17</v>
      </c>
    </row>
    <row r="17" spans="1:9" x14ac:dyDescent="0.3">
      <c r="A17" s="1">
        <v>-100.0193122</v>
      </c>
      <c r="B17" s="1">
        <v>34.080848699999997</v>
      </c>
      <c r="C17" s="1">
        <v>16</v>
      </c>
      <c r="D17" s="1">
        <v>1750</v>
      </c>
      <c r="E17" s="1">
        <v>3560</v>
      </c>
      <c r="F17" s="1">
        <v>1532</v>
      </c>
      <c r="G17" s="1">
        <f>Table1[[#This Row],[collar elevation]]-Table1[[#This Row],[Midpoint depth]]</f>
        <v>-1810</v>
      </c>
      <c r="H17" s="1">
        <f>2.31*Table1[[#This Row],[Formation pressure]]/1</f>
        <v>3538.92</v>
      </c>
      <c r="I17" s="1">
        <f>Table1[[#This Row],[Elevation Head (Z)]]+Table1[[#This Row],[pressure to head in feet]]</f>
        <v>1728.92</v>
      </c>
    </row>
    <row r="18" spans="1:9" x14ac:dyDescent="0.3">
      <c r="A18" s="1">
        <v>-101.0091288</v>
      </c>
      <c r="B18" s="1">
        <v>35.567239960000002</v>
      </c>
      <c r="C18" s="1">
        <v>17</v>
      </c>
      <c r="D18" s="1">
        <v>3271</v>
      </c>
      <c r="E18" s="1">
        <v>4056</v>
      </c>
      <c r="F18" s="1">
        <v>1036</v>
      </c>
      <c r="G18" s="1">
        <f>Table1[[#This Row],[collar elevation]]-Table1[[#This Row],[Midpoint depth]]</f>
        <v>-785</v>
      </c>
      <c r="H18" s="1">
        <f>2.31*Table1[[#This Row],[Formation pressure]]/1</f>
        <v>2393.16</v>
      </c>
      <c r="I18" s="1">
        <f>Table1[[#This Row],[Elevation Head (Z)]]+Table1[[#This Row],[pressure to head in feet]]</f>
        <v>1608.1599999999999</v>
      </c>
    </row>
    <row r="19" spans="1:9" x14ac:dyDescent="0.3">
      <c r="A19" s="1">
        <v>-101.87896763000001</v>
      </c>
      <c r="B19" s="1">
        <v>34.147503020000002</v>
      </c>
      <c r="C19" s="1">
        <v>18</v>
      </c>
      <c r="D19" s="1">
        <v>3444</v>
      </c>
      <c r="E19" s="1">
        <v>7950</v>
      </c>
      <c r="F19" s="1">
        <v>3062</v>
      </c>
      <c r="G19" s="1">
        <f>Table1[[#This Row],[collar elevation]]-Table1[[#This Row],[Midpoint depth]]</f>
        <v>-4506</v>
      </c>
      <c r="H19" s="1">
        <f>2.31*Table1[[#This Row],[Formation pressure]]/1</f>
        <v>7073.22</v>
      </c>
      <c r="I19" s="1">
        <f>Table1[[#This Row],[Elevation Head (Z)]]+Table1[[#This Row],[pressure to head in feet]]</f>
        <v>2567.2200000000003</v>
      </c>
    </row>
    <row r="20" spans="1:9" x14ac:dyDescent="0.3">
      <c r="A20" s="1">
        <v>-100.85915659</v>
      </c>
      <c r="B20" s="1">
        <v>34.550761639999997</v>
      </c>
      <c r="C20" s="1">
        <v>19</v>
      </c>
      <c r="D20" s="1">
        <v>2208</v>
      </c>
      <c r="E20" s="1">
        <v>3378</v>
      </c>
      <c r="F20" s="1">
        <v>1268</v>
      </c>
      <c r="G20" s="1">
        <f>Table1[[#This Row],[collar elevation]]-Table1[[#This Row],[Midpoint depth]]</f>
        <v>-1170</v>
      </c>
      <c r="H20" s="1">
        <f>2.31*Table1[[#This Row],[Formation pressure]]/1</f>
        <v>2929.08</v>
      </c>
      <c r="I20" s="1">
        <f>Table1[[#This Row],[Elevation Head (Z)]]+Table1[[#This Row],[pressure to head in feet]]</f>
        <v>1759.08</v>
      </c>
    </row>
    <row r="21" spans="1:9" x14ac:dyDescent="0.3">
      <c r="A21" s="1">
        <v>-102.69881572</v>
      </c>
      <c r="B21" s="1">
        <v>35.690550450000003</v>
      </c>
      <c r="C21" s="1">
        <v>20</v>
      </c>
      <c r="D21" s="1">
        <v>3897</v>
      </c>
      <c r="E21" s="1">
        <v>4029</v>
      </c>
      <c r="F21" s="1">
        <v>809</v>
      </c>
      <c r="G21" s="1">
        <f>Table1[[#This Row],[collar elevation]]-Table1[[#This Row],[Midpoint depth]]</f>
        <v>-132</v>
      </c>
      <c r="H21" s="1">
        <f>2.31*Table1[[#This Row],[Formation pressure]]/1</f>
        <v>1868.79</v>
      </c>
      <c r="I21" s="1">
        <f>Table1[[#This Row],[Elevation Head (Z)]]+Table1[[#This Row],[pressure to head in feet]]</f>
        <v>1736.79</v>
      </c>
    </row>
    <row r="22" spans="1:9" x14ac:dyDescent="0.3">
      <c r="A22" s="1">
        <v>-100.49255785</v>
      </c>
      <c r="B22" s="1">
        <v>35.707214030000003</v>
      </c>
      <c r="C22" s="1">
        <v>21</v>
      </c>
      <c r="D22" s="1">
        <v>2869</v>
      </c>
      <c r="E22" s="1">
        <v>4500</v>
      </c>
      <c r="F22" s="1">
        <v>1303</v>
      </c>
      <c r="G22" s="1">
        <f>Table1[[#This Row],[collar elevation]]-Table1[[#This Row],[Midpoint depth]]</f>
        <v>-1631</v>
      </c>
      <c r="H22" s="1">
        <f>2.31*Table1[[#This Row],[Formation pressure]]/1</f>
        <v>3009.9300000000003</v>
      </c>
      <c r="I22" s="1">
        <f>Table1[[#This Row],[Elevation Head (Z)]]+Table1[[#This Row],[pressure to head in feet]]</f>
        <v>1378.9300000000003</v>
      </c>
    </row>
    <row r="23" spans="1:9" x14ac:dyDescent="0.3">
      <c r="A23" s="1">
        <v>-102.43553117</v>
      </c>
      <c r="B23" s="1">
        <v>33.650928360000002</v>
      </c>
      <c r="C23" s="1">
        <v>22</v>
      </c>
      <c r="D23" s="1">
        <v>3522</v>
      </c>
      <c r="E23" s="1">
        <v>9454</v>
      </c>
      <c r="F23" s="1">
        <v>3715</v>
      </c>
      <c r="G23" s="1">
        <f>Table1[[#This Row],[collar elevation]]-Table1[[#This Row],[Midpoint depth]]</f>
        <v>-5932</v>
      </c>
      <c r="H23" s="1">
        <f>2.31*Table1[[#This Row],[Formation pressure]]/1</f>
        <v>8581.65</v>
      </c>
      <c r="I23" s="1">
        <f>Table1[[#This Row],[Elevation Head (Z)]]+Table1[[#This Row],[pressure to head in feet]]</f>
        <v>2649.6499999999996</v>
      </c>
    </row>
    <row r="24" spans="1:9" x14ac:dyDescent="0.3">
      <c r="A24" s="1">
        <v>-100.27259859999999</v>
      </c>
      <c r="B24" s="1">
        <v>33.714249959999997</v>
      </c>
      <c r="C24" s="1">
        <v>23</v>
      </c>
      <c r="D24" s="1">
        <v>1730</v>
      </c>
      <c r="E24" s="1">
        <v>4067</v>
      </c>
      <c r="F24" s="1">
        <v>1702</v>
      </c>
      <c r="G24" s="1">
        <f>Table1[[#This Row],[collar elevation]]-Table1[[#This Row],[Midpoint depth]]</f>
        <v>-2337</v>
      </c>
      <c r="H24" s="1">
        <f>2.31*Table1[[#This Row],[Formation pressure]]/1</f>
        <v>3931.62</v>
      </c>
      <c r="I24" s="1">
        <f>Table1[[#This Row],[Elevation Head (Z)]]+Table1[[#This Row],[pressure to head in feet]]</f>
        <v>1594.62</v>
      </c>
    </row>
    <row r="25" spans="1:9" x14ac:dyDescent="0.3">
      <c r="A25" s="1">
        <v>-102.26889538</v>
      </c>
      <c r="B25" s="1">
        <v>34.017527100000002</v>
      </c>
      <c r="C25" s="1">
        <v>24</v>
      </c>
      <c r="D25" s="1">
        <v>3481</v>
      </c>
      <c r="E25" s="1">
        <v>7378</v>
      </c>
      <c r="F25" s="1">
        <v>2784</v>
      </c>
      <c r="G25" s="1">
        <f>Table1[[#This Row],[collar elevation]]-Table1[[#This Row],[Midpoint depth]]</f>
        <v>-3897</v>
      </c>
      <c r="H25" s="1">
        <f>2.31*Table1[[#This Row],[Formation pressure]]/1</f>
        <v>6431.04</v>
      </c>
      <c r="I25" s="1">
        <f>Table1[[#This Row],[Elevation Head (Z)]]+Table1[[#This Row],[pressure to head in feet]]</f>
        <v>2534.04</v>
      </c>
    </row>
    <row r="26" spans="1:9" x14ac:dyDescent="0.3">
      <c r="A26" s="1">
        <v>-101.80231517</v>
      </c>
      <c r="B26" s="1">
        <v>33.710917250000001</v>
      </c>
      <c r="C26" s="1">
        <v>25</v>
      </c>
      <c r="D26" s="1">
        <v>3260</v>
      </c>
      <c r="E26" s="1">
        <v>7491</v>
      </c>
      <c r="F26" s="1">
        <v>2980</v>
      </c>
      <c r="G26" s="1">
        <f>Table1[[#This Row],[collar elevation]]-Table1[[#This Row],[Midpoint depth]]</f>
        <v>-4231</v>
      </c>
      <c r="H26" s="1">
        <f>2.31*Table1[[#This Row],[Formation pressure]]/1</f>
        <v>6883.8</v>
      </c>
      <c r="I26" s="1">
        <f>Table1[[#This Row],[Elevation Head (Z)]]+Table1[[#This Row],[pressure to head in feet]]</f>
        <v>2652.8</v>
      </c>
    </row>
    <row r="27" spans="1:9" x14ac:dyDescent="0.3">
      <c r="A27" s="1">
        <v>-100.72584796</v>
      </c>
      <c r="B27" s="1">
        <v>33.940874639999997</v>
      </c>
      <c r="C27" s="1">
        <v>26</v>
      </c>
      <c r="D27" s="1">
        <v>2529</v>
      </c>
      <c r="E27" s="1">
        <v>4363</v>
      </c>
      <c r="F27" s="1">
        <v>1520</v>
      </c>
      <c r="G27" s="1">
        <f>Table1[[#This Row],[collar elevation]]-Table1[[#This Row],[Midpoint depth]]</f>
        <v>-1834</v>
      </c>
      <c r="H27" s="1">
        <f>2.31*Table1[[#This Row],[Formation pressure]]/1</f>
        <v>3511.2000000000003</v>
      </c>
      <c r="I27" s="1">
        <f>Table1[[#This Row],[Elevation Head (Z)]]+Table1[[#This Row],[pressure to head in feet]]</f>
        <v>1677.2000000000003</v>
      </c>
    </row>
    <row r="28" spans="1:9" x14ac:dyDescent="0.3">
      <c r="A28" s="1">
        <v>-102.47885648</v>
      </c>
      <c r="B28" s="1">
        <v>35.273960969999997</v>
      </c>
      <c r="C28" s="1">
        <v>27</v>
      </c>
      <c r="D28" s="1">
        <v>3702</v>
      </c>
      <c r="E28" s="1">
        <v>4898</v>
      </c>
      <c r="F28" s="1">
        <v>1349</v>
      </c>
      <c r="G28" s="1">
        <f>Table1[[#This Row],[collar elevation]]-Table1[[#This Row],[Midpoint depth]]</f>
        <v>-1196</v>
      </c>
      <c r="H28" s="1">
        <f>2.31*Table1[[#This Row],[Formation pressure]]/1</f>
        <v>3116.19</v>
      </c>
      <c r="I28" s="1">
        <f>Table1[[#This Row],[Elevation Head (Z)]]+Table1[[#This Row],[pressure to head in feet]]</f>
        <v>1920.19</v>
      </c>
    </row>
    <row r="29" spans="1:9" x14ac:dyDescent="0.3">
      <c r="A29" s="1">
        <v>-101.64901024</v>
      </c>
      <c r="B29" s="1">
        <v>35.440596759999998</v>
      </c>
      <c r="C29" s="1">
        <v>28</v>
      </c>
      <c r="D29" s="1">
        <v>3540</v>
      </c>
      <c r="E29" s="1">
        <v>3979</v>
      </c>
      <c r="F29" s="1">
        <v>800</v>
      </c>
      <c r="G29" s="1">
        <f>Table1[[#This Row],[collar elevation]]-Table1[[#This Row],[Midpoint depth]]</f>
        <v>-439</v>
      </c>
      <c r="H29" s="1">
        <f>2.31*Table1[[#This Row],[Formation pressure]]/1</f>
        <v>1848</v>
      </c>
      <c r="I29" s="1">
        <f>Table1[[#This Row],[Elevation Head (Z)]]+Table1[[#This Row],[pressure to head in feet]]</f>
        <v>1409</v>
      </c>
    </row>
    <row r="30" spans="1:9" x14ac:dyDescent="0.3">
      <c r="A30" s="1">
        <v>-101.8089806</v>
      </c>
      <c r="B30" s="1">
        <v>35.247299239999997</v>
      </c>
      <c r="C30" s="1">
        <v>29</v>
      </c>
      <c r="D30" s="1">
        <v>3577</v>
      </c>
      <c r="E30" s="1">
        <v>4062</v>
      </c>
      <c r="F30" s="1">
        <v>872</v>
      </c>
      <c r="G30" s="1">
        <f>Table1[[#This Row],[collar elevation]]-Table1[[#This Row],[Midpoint depth]]</f>
        <v>-485</v>
      </c>
      <c r="H30" s="1">
        <f>2.31*Table1[[#This Row],[Formation pressure]]/1</f>
        <v>2014.32</v>
      </c>
      <c r="I30" s="1">
        <f>Table1[[#This Row],[Elevation Head (Z)]]+Table1[[#This Row],[pressure to head in feet]]</f>
        <v>1529.32</v>
      </c>
    </row>
    <row r="31" spans="1:9" x14ac:dyDescent="0.3">
      <c r="A31" s="1">
        <v>-102.12225589000001</v>
      </c>
      <c r="B31" s="1">
        <v>35.010676420000003</v>
      </c>
      <c r="C31" s="1">
        <v>30</v>
      </c>
      <c r="D31" s="1">
        <v>3777</v>
      </c>
      <c r="E31" s="1">
        <v>5351</v>
      </c>
      <c r="F31" s="1">
        <v>1550</v>
      </c>
      <c r="G31" s="1">
        <f>Table1[[#This Row],[collar elevation]]-Table1[[#This Row],[Midpoint depth]]</f>
        <v>-1574</v>
      </c>
      <c r="H31" s="1">
        <f>2.31*Table1[[#This Row],[Formation pressure]]/1</f>
        <v>3580.5</v>
      </c>
      <c r="I31" s="1">
        <f>Table1[[#This Row],[Elevation Head (Z)]]+Table1[[#This Row],[pressure to head in feet]]</f>
        <v>2006.5</v>
      </c>
    </row>
    <row r="32" spans="1:9" x14ac:dyDescent="0.3">
      <c r="A32" s="1">
        <v>-101.65900839</v>
      </c>
      <c r="B32" s="1">
        <v>34.530765340000002</v>
      </c>
      <c r="C32" s="1">
        <v>31</v>
      </c>
      <c r="D32" s="1">
        <v>3420</v>
      </c>
      <c r="E32" s="1">
        <v>5453</v>
      </c>
      <c r="F32" s="1">
        <v>1896</v>
      </c>
      <c r="G32" s="1">
        <f>Table1[[#This Row],[collar elevation]]-Table1[[#This Row],[Midpoint depth]]</f>
        <v>-2033</v>
      </c>
      <c r="H32" s="1">
        <f>2.31*Table1[[#This Row],[Formation pressure]]/1</f>
        <v>4379.76</v>
      </c>
      <c r="I32" s="1">
        <f>Table1[[#This Row],[Elevation Head (Z)]]+Table1[[#This Row],[pressure to head in feet]]</f>
        <v>2346.7600000000002</v>
      </c>
    </row>
    <row r="33" spans="1:9" x14ac:dyDescent="0.3">
      <c r="A33" s="1">
        <v>-100.12929182000001</v>
      </c>
      <c r="B33" s="1">
        <v>34.884033219999999</v>
      </c>
      <c r="C33" s="1">
        <v>32</v>
      </c>
      <c r="D33" s="1">
        <v>2148</v>
      </c>
      <c r="E33" s="1">
        <v>4038</v>
      </c>
      <c r="F33" s="1">
        <v>1396</v>
      </c>
      <c r="G33" s="1">
        <f>Table1[[#This Row],[collar elevation]]-Table1[[#This Row],[Midpoint depth]]</f>
        <v>-1890</v>
      </c>
      <c r="H33" s="1">
        <f>2.31*Table1[[#This Row],[Formation pressure]]/1</f>
        <v>3224.76</v>
      </c>
      <c r="I33" s="1">
        <f>Table1[[#This Row],[Elevation Head (Z)]]+Table1[[#This Row],[pressure to head in feet]]</f>
        <v>1334.7600000000002</v>
      </c>
    </row>
    <row r="34" spans="1:9" x14ac:dyDescent="0.3">
      <c r="A34" s="1">
        <v>-103.75528663999999</v>
      </c>
      <c r="B34" s="1">
        <v>33.574275900000004</v>
      </c>
      <c r="C34" s="1">
        <v>33</v>
      </c>
      <c r="D34" s="1">
        <v>4294</v>
      </c>
      <c r="E34" s="1">
        <v>8675</v>
      </c>
      <c r="F34" s="1">
        <v>3419</v>
      </c>
      <c r="G34" s="1">
        <f>Table1[[#This Row],[collar elevation]]-Table1[[#This Row],[Midpoint depth]]</f>
        <v>-4381</v>
      </c>
      <c r="H34" s="1">
        <f>2.31*Table1[[#This Row],[Formation pressure]]/1</f>
        <v>7897.89</v>
      </c>
      <c r="I34" s="1">
        <f>Table1[[#This Row],[Elevation Head (Z)]]+Table1[[#This Row],[pressure to head in feet]]</f>
        <v>3516.8900000000003</v>
      </c>
    </row>
    <row r="35" spans="1:9" x14ac:dyDescent="0.3">
      <c r="A35" s="1">
        <v>-103.33203173</v>
      </c>
      <c r="B35" s="1">
        <v>34.590754230000002</v>
      </c>
      <c r="C35" s="1">
        <v>34</v>
      </c>
      <c r="D35" s="1">
        <v>4411</v>
      </c>
      <c r="E35" s="1">
        <v>6582</v>
      </c>
      <c r="F35" s="1">
        <v>2065</v>
      </c>
      <c r="G35" s="1">
        <f>Table1[[#This Row],[collar elevation]]-Table1[[#This Row],[Midpoint depth]]</f>
        <v>-2171</v>
      </c>
      <c r="H35" s="1">
        <f>2.31*Table1[[#This Row],[Formation pressure]]/1</f>
        <v>4770.1500000000005</v>
      </c>
      <c r="I35" s="1">
        <f>Table1[[#This Row],[Elevation Head (Z)]]+Table1[[#This Row],[pressure to head in feet]]</f>
        <v>2599.1500000000005</v>
      </c>
    </row>
    <row r="36" spans="1:9" x14ac:dyDescent="0.3">
      <c r="A36" s="1">
        <v>-103.59864899999999</v>
      </c>
      <c r="B36" s="1">
        <v>34.557427070000003</v>
      </c>
      <c r="C36" s="1">
        <v>35</v>
      </c>
      <c r="D36" s="1">
        <v>4623</v>
      </c>
      <c r="E36" s="1">
        <v>6279</v>
      </c>
      <c r="F36" s="1">
        <v>1866</v>
      </c>
      <c r="G36" s="1">
        <f>Table1[[#This Row],[collar elevation]]-Table1[[#This Row],[Midpoint depth]]</f>
        <v>-1656</v>
      </c>
      <c r="H36" s="1">
        <f>2.31*Table1[[#This Row],[Formation pressure]]/1</f>
        <v>4310.46</v>
      </c>
      <c r="I36" s="1">
        <f>Table1[[#This Row],[Elevation Head (Z)]]+Table1[[#This Row],[pressure to head in feet]]</f>
        <v>2654.46</v>
      </c>
    </row>
    <row r="37" spans="1:9" x14ac:dyDescent="0.3">
      <c r="A37" s="1">
        <v>-104.10188909</v>
      </c>
      <c r="B37" s="1">
        <v>34.547428920000002</v>
      </c>
      <c r="C37" s="1">
        <v>36</v>
      </c>
      <c r="D37" s="1">
        <v>4480</v>
      </c>
      <c r="E37" s="1">
        <v>6609</v>
      </c>
      <c r="F37" s="1">
        <v>2470</v>
      </c>
      <c r="G37" s="1">
        <f>Table1[[#This Row],[collar elevation]]-Table1[[#This Row],[Midpoint depth]]</f>
        <v>-2129</v>
      </c>
      <c r="H37" s="1">
        <f>2.31*Table1[[#This Row],[Formation pressure]]/1</f>
        <v>5705.7</v>
      </c>
      <c r="I37" s="1">
        <f>Table1[[#This Row],[Elevation Head (Z)]]+Table1[[#This Row],[pressure to head in feet]]</f>
        <v>3576.7</v>
      </c>
    </row>
    <row r="38" spans="1:9" x14ac:dyDescent="0.3">
      <c r="A38" s="1">
        <v>-103.65863788</v>
      </c>
      <c r="B38" s="1">
        <v>34.044188830000003</v>
      </c>
      <c r="C38" s="1">
        <v>37</v>
      </c>
      <c r="D38" s="1">
        <v>4376</v>
      </c>
      <c r="E38" s="1">
        <v>7699</v>
      </c>
      <c r="F38" s="1">
        <v>2799</v>
      </c>
      <c r="G38" s="1">
        <f>Table1[[#This Row],[collar elevation]]-Table1[[#This Row],[Midpoint depth]]</f>
        <v>-3323</v>
      </c>
      <c r="H38" s="1">
        <f>2.31*Table1[[#This Row],[Formation pressure]]/1</f>
        <v>6465.6900000000005</v>
      </c>
      <c r="I38" s="1">
        <f>Table1[[#This Row],[Elevation Head (Z)]]+Table1[[#This Row],[pressure to head in feet]]</f>
        <v>3142.6900000000005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K6" sqref="K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Equations used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mahmud muhammad</dc:creator>
  <cp:lastModifiedBy>mahmud muhammad</cp:lastModifiedBy>
  <dcterms:created xsi:type="dcterms:W3CDTF">2015-09-08T05:47:56Z</dcterms:created>
  <dcterms:modified xsi:type="dcterms:W3CDTF">2024-10-12T22:52:33Z</dcterms:modified>
</cp:coreProperties>
</file>