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janke\Dropbox\data sci bootcamp\projects\1 - crowd funding analysis\"/>
    </mc:Choice>
  </mc:AlternateContent>
  <xr:revisionPtr revIDLastSave="0" documentId="13_ncr:1_{CCB08AD6-6560-42EE-BDD6-F672BA2BC5F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heatre Outcomes by Launch Date" sheetId="2" r:id="rId1"/>
    <sheet name="Outcomes Based on Goals" sheetId="3" r:id="rId2"/>
    <sheet name="data" sheetId="1" r:id="rId3"/>
  </sheets>
  <definedNames>
    <definedName name="_xlnm._FilterDatabase" localSheetId="2" hidden="1">data!$A$1:$S$4115</definedName>
  </definedName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2" i="3"/>
  <c r="G3" i="3"/>
  <c r="G4" i="3"/>
  <c r="G5" i="3"/>
  <c r="G6" i="3"/>
  <c r="G7" i="3"/>
  <c r="G8" i="3"/>
  <c r="G9" i="3"/>
  <c r="G10" i="3"/>
  <c r="G11" i="3"/>
  <c r="G12" i="3"/>
  <c r="G13" i="3"/>
  <c r="G2" i="3"/>
  <c r="F3" i="3"/>
  <c r="F4" i="3"/>
  <c r="F5" i="3"/>
  <c r="F6" i="3"/>
  <c r="F7" i="3"/>
  <c r="F8" i="3"/>
  <c r="F9" i="3"/>
  <c r="F10" i="3"/>
  <c r="F11" i="3"/>
  <c r="F12" i="3"/>
  <c r="F13" i="3"/>
  <c r="F2" i="3"/>
  <c r="E3" i="3"/>
  <c r="E4" i="3"/>
  <c r="E5" i="3"/>
  <c r="E6" i="3"/>
  <c r="E7" i="3"/>
  <c r="E8" i="3"/>
  <c r="E9" i="3"/>
  <c r="E10" i="3"/>
  <c r="E11" i="3"/>
  <c r="E12" i="3"/>
  <c r="E13" i="3"/>
  <c r="E2" i="3"/>
  <c r="D13" i="3"/>
  <c r="D12" i="3"/>
  <c r="D11" i="3"/>
  <c r="D10" i="3"/>
  <c r="D9" i="3"/>
  <c r="D8" i="3"/>
  <c r="D7" i="3"/>
  <c r="D6" i="3"/>
  <c r="D5" i="3"/>
  <c r="D4" i="3"/>
  <c r="D3" i="3"/>
  <c r="D2" i="3"/>
  <c r="C13" i="3"/>
  <c r="C12" i="3"/>
  <c r="C11" i="3"/>
  <c r="C10" i="3"/>
  <c r="C9" i="3"/>
  <c r="C8" i="3"/>
  <c r="C7" i="3"/>
  <c r="C6" i="3"/>
  <c r="C5" i="3"/>
  <c r="C4" i="3"/>
  <c r="C3" i="3"/>
  <c r="C2" i="3"/>
  <c r="B13" i="3"/>
  <c r="B12" i="3"/>
  <c r="B11" i="3"/>
  <c r="B10" i="3"/>
  <c r="B9" i="3"/>
  <c r="B8" i="3"/>
  <c r="B7" i="3"/>
  <c r="B6" i="3"/>
  <c r="B5" i="3"/>
  <c r="B4" i="3"/>
  <c r="B3" i="3"/>
  <c r="B2" i="3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3578" i="1"/>
  <c r="N3579" i="1"/>
  <c r="N3444" i="1"/>
  <c r="N3580" i="1"/>
  <c r="N3519" i="1"/>
  <c r="N3722" i="1"/>
  <c r="N3257" i="1"/>
  <c r="N3691" i="1"/>
  <c r="N3241" i="1"/>
  <c r="N3242" i="1"/>
  <c r="N3518" i="1"/>
  <c r="N3541" i="1"/>
  <c r="N3692" i="1"/>
  <c r="N3317" i="1"/>
  <c r="N3810" i="1"/>
  <c r="N3318" i="1"/>
  <c r="N3510" i="1"/>
  <c r="N3319" i="1"/>
  <c r="N3581" i="1"/>
  <c r="N2798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3320" i="1"/>
  <c r="N3321" i="1"/>
  <c r="N3258" i="1"/>
  <c r="N1286" i="1"/>
  <c r="N3542" i="1"/>
  <c r="N3259" i="1"/>
  <c r="N3520" i="1"/>
  <c r="N3445" i="1"/>
  <c r="N3305" i="1"/>
  <c r="N3811" i="1"/>
  <c r="N2799" i="1"/>
  <c r="N3392" i="1"/>
  <c r="N3162" i="1"/>
  <c r="N3822" i="1"/>
  <c r="N3322" i="1"/>
  <c r="N3521" i="1"/>
  <c r="N3446" i="1"/>
  <c r="N3323" i="1"/>
  <c r="N3393" i="1"/>
  <c r="N3522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3252" i="1"/>
  <c r="N3170" i="1"/>
  <c r="N3171" i="1"/>
  <c r="N3656" i="1"/>
  <c r="N3582" i="1"/>
  <c r="N3394" i="1"/>
  <c r="N3172" i="1"/>
  <c r="N3324" i="1"/>
  <c r="N3447" i="1"/>
  <c r="N3448" i="1"/>
  <c r="N3325" i="1"/>
  <c r="N3326" i="1"/>
  <c r="N3693" i="1"/>
  <c r="N524" i="1"/>
  <c r="N2971" i="1"/>
  <c r="N3151" i="1"/>
  <c r="N3675" i="1"/>
  <c r="N3583" i="1"/>
  <c r="N3584" i="1"/>
  <c r="N3173" i="1"/>
  <c r="N2800" i="1"/>
  <c r="N3449" i="1"/>
  <c r="N3694" i="1"/>
  <c r="N3174" i="1"/>
  <c r="N2794" i="1"/>
  <c r="N3450" i="1"/>
  <c r="N3585" i="1"/>
  <c r="N3568" i="1"/>
  <c r="N3395" i="1"/>
  <c r="N3396" i="1"/>
  <c r="N3695" i="1"/>
  <c r="N3586" i="1"/>
  <c r="N3438" i="1"/>
  <c r="N3260" i="1"/>
  <c r="N1287" i="1"/>
  <c r="N3451" i="1"/>
  <c r="N2842" i="1"/>
  <c r="N3696" i="1"/>
  <c r="N3587" i="1"/>
  <c r="N534" i="1"/>
  <c r="N3175" i="1"/>
  <c r="N3657" i="1"/>
  <c r="N527" i="1"/>
  <c r="N2968" i="1"/>
  <c r="N3452" i="1"/>
  <c r="N3327" i="1"/>
  <c r="N3328" i="1"/>
  <c r="N3688" i="1"/>
  <c r="N3397" i="1"/>
  <c r="N3453" i="1"/>
  <c r="N3454" i="1"/>
  <c r="N3398" i="1"/>
  <c r="N3434" i="1"/>
  <c r="N3152" i="1"/>
  <c r="N3176" i="1"/>
  <c r="N2797" i="1"/>
  <c r="N3163" i="1"/>
  <c r="N3329" i="1"/>
  <c r="N3523" i="1"/>
  <c r="N3399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3588" i="1"/>
  <c r="N3177" i="1"/>
  <c r="N3697" i="1"/>
  <c r="N3589" i="1"/>
  <c r="N3261" i="1"/>
  <c r="N3698" i="1"/>
  <c r="N3590" i="1"/>
  <c r="N3524" i="1"/>
  <c r="N3178" i="1"/>
  <c r="N3658" i="1"/>
  <c r="N3507" i="1"/>
  <c r="N3330" i="1"/>
  <c r="N3591" i="1"/>
  <c r="N3592" i="1"/>
  <c r="N3676" i="1"/>
  <c r="N526" i="1"/>
  <c r="N3455" i="1"/>
  <c r="N2979" i="1"/>
  <c r="N3593" i="1"/>
  <c r="N3456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823" i="1"/>
  <c r="N3309" i="1"/>
  <c r="N3253" i="1"/>
  <c r="N3525" i="1"/>
  <c r="N3526" i="1"/>
  <c r="N3388" i="1"/>
  <c r="N3457" i="1"/>
  <c r="N3667" i="1"/>
  <c r="N3594" i="1"/>
  <c r="N3627" i="1"/>
  <c r="N3543" i="1"/>
  <c r="N3595" i="1"/>
  <c r="N3262" i="1"/>
  <c r="N3569" i="1"/>
  <c r="N3331" i="1"/>
  <c r="N3544" i="1"/>
  <c r="N3728" i="1"/>
  <c r="N3400" i="1"/>
  <c r="N2980" i="1"/>
  <c r="N3835" i="1"/>
  <c r="N3458" i="1"/>
  <c r="N3401" i="1"/>
  <c r="N3677" i="1"/>
  <c r="N3332" i="1"/>
  <c r="N3668" i="1"/>
  <c r="N3333" i="1"/>
  <c r="N3699" i="1"/>
  <c r="N3459" i="1"/>
  <c r="N3596" i="1"/>
  <c r="N3315" i="1"/>
  <c r="N3402" i="1"/>
  <c r="N3263" i="1"/>
  <c r="N3565" i="1"/>
  <c r="N3243" i="1"/>
  <c r="N2801" i="1"/>
  <c r="N3669" i="1"/>
  <c r="N3403" i="1"/>
  <c r="N3566" i="1"/>
  <c r="N3179" i="1"/>
  <c r="N3508" i="1"/>
  <c r="N3812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597" i="1"/>
  <c r="N3689" i="1"/>
  <c r="N3460" i="1"/>
  <c r="N3829" i="1"/>
  <c r="N3545" i="1"/>
  <c r="N3659" i="1"/>
  <c r="N3723" i="1"/>
  <c r="N3836" i="1"/>
  <c r="N3334" i="1"/>
  <c r="N3570" i="1"/>
  <c r="N3724" i="1"/>
  <c r="N3824" i="1"/>
  <c r="N3813" i="1"/>
  <c r="N3546" i="1"/>
  <c r="N3404" i="1"/>
  <c r="N3506" i="1"/>
  <c r="N3832" i="1"/>
  <c r="N3335" i="1"/>
  <c r="N3244" i="1"/>
  <c r="N3245" i="1"/>
  <c r="N3670" i="1"/>
  <c r="N3825" i="1"/>
  <c r="N3432" i="1"/>
  <c r="N3180" i="1"/>
  <c r="N3181" i="1"/>
  <c r="N3598" i="1"/>
  <c r="N3547" i="1"/>
  <c r="N3814" i="1"/>
  <c r="N3826" i="1"/>
  <c r="N3837" i="1"/>
  <c r="N3439" i="1"/>
  <c r="N3655" i="1"/>
  <c r="N3461" i="1"/>
  <c r="N3686" i="1"/>
  <c r="N3700" i="1"/>
  <c r="N3678" i="1"/>
  <c r="N3300" i="1"/>
  <c r="N3828" i="1"/>
  <c r="N3701" i="1"/>
  <c r="N3405" i="1"/>
  <c r="N3725" i="1"/>
  <c r="N3628" i="1"/>
  <c r="N3831" i="1"/>
  <c r="N3264" i="1"/>
  <c r="N3390" i="1"/>
  <c r="N3827" i="1"/>
  <c r="N3729" i="1"/>
  <c r="N1300" i="1"/>
  <c r="N3702" i="1"/>
  <c r="N3336" i="1"/>
  <c r="N3671" i="1"/>
  <c r="N3830" i="1"/>
  <c r="N3599" i="1"/>
  <c r="N3511" i="1"/>
  <c r="N3727" i="1"/>
  <c r="N3406" i="1"/>
  <c r="N3407" i="1"/>
  <c r="N3435" i="1"/>
  <c r="N3660" i="1"/>
  <c r="N3815" i="1"/>
  <c r="N3337" i="1"/>
  <c r="N3679" i="1"/>
  <c r="N3310" i="1"/>
  <c r="N3265" i="1"/>
  <c r="N3703" i="1"/>
  <c r="N3548" i="1"/>
  <c r="N3821" i="1"/>
  <c r="N3311" i="1"/>
  <c r="N3571" i="1"/>
  <c r="N3600" i="1"/>
  <c r="N3408" i="1"/>
  <c r="N3653" i="1"/>
  <c r="N3338" i="1"/>
  <c r="N3601" i="1"/>
  <c r="N3834" i="1"/>
  <c r="N3153" i="1"/>
  <c r="N3462" i="1"/>
  <c r="N3577" i="1"/>
  <c r="N3816" i="1"/>
  <c r="N3409" i="1"/>
  <c r="N3704" i="1"/>
  <c r="N2802" i="1"/>
  <c r="N3339" i="1"/>
  <c r="N2803" i="1"/>
  <c r="N531" i="1"/>
  <c r="N3572" i="1"/>
  <c r="N2963" i="1"/>
  <c r="N2972" i="1"/>
  <c r="N3266" i="1"/>
  <c r="N3629" i="1"/>
  <c r="N3705" i="1"/>
  <c r="N3463" i="1"/>
  <c r="N3464" i="1"/>
  <c r="N3465" i="1"/>
  <c r="N3685" i="1"/>
  <c r="N3312" i="1"/>
  <c r="N3817" i="1"/>
  <c r="N3549" i="1"/>
  <c r="N3267" i="1"/>
  <c r="N3182" i="1"/>
  <c r="N3527" i="1"/>
  <c r="N2789" i="1"/>
  <c r="N3666" i="1"/>
  <c r="N3410" i="1"/>
  <c r="N3411" i="1"/>
  <c r="N3340" i="1"/>
  <c r="N3154" i="1"/>
  <c r="N3550" i="1"/>
  <c r="N3721" i="1"/>
  <c r="N3237" i="1"/>
  <c r="N3341" i="1"/>
  <c r="N2804" i="1"/>
  <c r="N3412" i="1"/>
  <c r="N2805" i="1"/>
  <c r="N3512" i="1"/>
  <c r="N3183" i="1"/>
  <c r="N3268" i="1"/>
  <c r="N2795" i="1"/>
  <c r="N3680" i="1"/>
  <c r="N3155" i="1"/>
  <c r="N3313" i="1"/>
  <c r="N3184" i="1"/>
  <c r="N3269" i="1"/>
  <c r="N3602" i="1"/>
  <c r="N3661" i="1"/>
  <c r="N3528" i="1"/>
  <c r="N3540" i="1"/>
  <c r="N3603" i="1"/>
  <c r="N1288" i="1"/>
  <c r="N3413" i="1"/>
  <c r="N3818" i="1"/>
  <c r="N3681" i="1"/>
  <c r="N3466" i="1"/>
  <c r="N3515" i="1"/>
  <c r="N3662" i="1"/>
  <c r="N2973" i="1"/>
  <c r="N3573" i="1"/>
  <c r="N2806" i="1"/>
  <c r="N3270" i="1"/>
  <c r="N3342" i="1"/>
  <c r="N3650" i="1"/>
  <c r="N3185" i="1"/>
  <c r="N3529" i="1"/>
  <c r="N3604" i="1"/>
  <c r="N3605" i="1"/>
  <c r="N2807" i="1"/>
  <c r="N3467" i="1"/>
  <c r="N3307" i="1"/>
  <c r="N3271" i="1"/>
  <c r="N3343" i="1"/>
  <c r="N3706" i="1"/>
  <c r="N3551" i="1"/>
  <c r="N3687" i="1"/>
  <c r="N3606" i="1"/>
  <c r="N2808" i="1"/>
  <c r="N3674" i="1"/>
  <c r="N3468" i="1"/>
  <c r="N3414" i="1"/>
  <c r="N2809" i="1"/>
  <c r="N2981" i="1"/>
  <c r="N3186" i="1"/>
  <c r="N3607" i="1"/>
  <c r="N3272" i="1"/>
  <c r="N535" i="1"/>
  <c r="N3187" i="1"/>
  <c r="N3344" i="1"/>
  <c r="N3530" i="1"/>
  <c r="N3469" i="1"/>
  <c r="N3682" i="1"/>
  <c r="N3683" i="1"/>
  <c r="N2839" i="1"/>
  <c r="N3345" i="1"/>
  <c r="N3470" i="1"/>
  <c r="N3552" i="1"/>
  <c r="N3531" i="1"/>
  <c r="N3308" i="1"/>
  <c r="N3663" i="1"/>
  <c r="N3346" i="1"/>
  <c r="N3347" i="1"/>
  <c r="N3471" i="1"/>
  <c r="N3273" i="1"/>
  <c r="N3707" i="1"/>
  <c r="N3274" i="1"/>
  <c r="N2810" i="1"/>
  <c r="N2811" i="1"/>
  <c r="N3275" i="1"/>
  <c r="N2840" i="1"/>
  <c r="N2812" i="1"/>
  <c r="N3276" i="1"/>
  <c r="N1289" i="1"/>
  <c r="N3553" i="1"/>
  <c r="N3246" i="1"/>
  <c r="N3708" i="1"/>
  <c r="N3443" i="1"/>
  <c r="N3819" i="1"/>
  <c r="N3348" i="1"/>
  <c r="N2813" i="1"/>
  <c r="N2790" i="1"/>
  <c r="N3709" i="1"/>
  <c r="N3349" i="1"/>
  <c r="N2814" i="1"/>
  <c r="N2815" i="1"/>
  <c r="N3472" i="1"/>
  <c r="N3820" i="1"/>
  <c r="N3473" i="1"/>
  <c r="N2816" i="1"/>
  <c r="N3474" i="1"/>
  <c r="N536" i="1"/>
  <c r="N3554" i="1"/>
  <c r="N3306" i="1"/>
  <c r="N3555" i="1"/>
  <c r="N3436" i="1"/>
  <c r="N2974" i="1"/>
  <c r="N3710" i="1"/>
  <c r="N3475" i="1"/>
  <c r="N1290" i="1"/>
  <c r="N3664" i="1"/>
  <c r="N3833" i="1"/>
  <c r="N3538" i="1"/>
  <c r="N3277" i="1"/>
  <c r="N3350" i="1"/>
  <c r="N532" i="1"/>
  <c r="N3351" i="1"/>
  <c r="N3352" i="1"/>
  <c r="N3353" i="1"/>
  <c r="N3690" i="1"/>
  <c r="N3711" i="1"/>
  <c r="N3188" i="1"/>
  <c r="N3608" i="1"/>
  <c r="N3476" i="1"/>
  <c r="N3415" i="1"/>
  <c r="N3247" i="1"/>
  <c r="N3609" i="1"/>
  <c r="N3416" i="1"/>
  <c r="N1291" i="1"/>
  <c r="N3189" i="1"/>
  <c r="N1301" i="1"/>
  <c r="N3354" i="1"/>
  <c r="N3210" i="1"/>
  <c r="N3211" i="1"/>
  <c r="N3385" i="1"/>
  <c r="N3156" i="1"/>
  <c r="N2817" i="1"/>
  <c r="N2969" i="1"/>
  <c r="N3212" i="1"/>
  <c r="N1302" i="1"/>
  <c r="N2975" i="1"/>
  <c r="N3712" i="1"/>
  <c r="N3477" i="1"/>
  <c r="N3355" i="1"/>
  <c r="N3169" i="1"/>
  <c r="N2818" i="1"/>
  <c r="N2819" i="1"/>
  <c r="N2820" i="1"/>
  <c r="N1292" i="1"/>
  <c r="N3713" i="1"/>
  <c r="N3610" i="1"/>
  <c r="N3356" i="1"/>
  <c r="N3532" i="1"/>
  <c r="N3478" i="1"/>
  <c r="N3714" i="1"/>
  <c r="N3440" i="1"/>
  <c r="N1293" i="1"/>
  <c r="N2821" i="1"/>
  <c r="N3357" i="1"/>
  <c r="N3576" i="1"/>
  <c r="N3358" i="1"/>
  <c r="N1303" i="1"/>
  <c r="N1304" i="1"/>
  <c r="N3314" i="1"/>
  <c r="N3359" i="1"/>
  <c r="N3278" i="1"/>
  <c r="N3279" i="1"/>
  <c r="N3715" i="1"/>
  <c r="N3479" i="1"/>
  <c r="N3516" i="1"/>
  <c r="N3417" i="1"/>
  <c r="N3302" i="1"/>
  <c r="N3480" i="1"/>
  <c r="N3360" i="1"/>
  <c r="N3481" i="1"/>
  <c r="N3611" i="1"/>
  <c r="N3213" i="1"/>
  <c r="N2822" i="1"/>
  <c r="N3539" i="1"/>
  <c r="N3280" i="1"/>
  <c r="N2796" i="1"/>
  <c r="N3612" i="1"/>
  <c r="N3482" i="1"/>
  <c r="N3299" i="1"/>
  <c r="N3303" i="1"/>
  <c r="N3361" i="1"/>
  <c r="N3214" i="1"/>
  <c r="N3281" i="1"/>
  <c r="N3556" i="1"/>
  <c r="N3418" i="1"/>
  <c r="N3215" i="1"/>
  <c r="N3419" i="1"/>
  <c r="N3483" i="1"/>
  <c r="N3716" i="1"/>
  <c r="N528" i="1"/>
  <c r="N3484" i="1"/>
  <c r="N3165" i="1"/>
  <c r="N3282" i="1"/>
  <c r="N3216" i="1"/>
  <c r="N3441" i="1"/>
  <c r="N2823" i="1"/>
  <c r="N3485" i="1"/>
  <c r="N3420" i="1"/>
  <c r="N3557" i="1"/>
  <c r="N3283" i="1"/>
  <c r="N3362" i="1"/>
  <c r="N3363" i="1"/>
  <c r="N2791" i="1"/>
  <c r="N3256" i="1"/>
  <c r="N3558" i="1"/>
  <c r="N3717" i="1"/>
  <c r="N2824" i="1"/>
  <c r="N3513" i="1"/>
  <c r="N3665" i="1"/>
  <c r="N3304" i="1"/>
  <c r="N2825" i="1"/>
  <c r="N3437" i="1"/>
  <c r="N3217" i="1"/>
  <c r="N3168" i="1"/>
  <c r="N2826" i="1"/>
  <c r="N3613" i="1"/>
  <c r="N3364" i="1"/>
  <c r="N533" i="1"/>
  <c r="N2970" i="1"/>
  <c r="N3365" i="1"/>
  <c r="N2964" i="1"/>
  <c r="N1305" i="1"/>
  <c r="N3248" i="1"/>
  <c r="N3651" i="1"/>
  <c r="N3284" i="1"/>
  <c r="N3421" i="1"/>
  <c r="N1294" i="1"/>
  <c r="N3239" i="1"/>
  <c r="N3838" i="1"/>
  <c r="N3386" i="1"/>
  <c r="N3218" i="1"/>
  <c r="N3422" i="1"/>
  <c r="N3285" i="1"/>
  <c r="N3150" i="1"/>
  <c r="N3652" i="1"/>
  <c r="N3614" i="1"/>
  <c r="N3391" i="1"/>
  <c r="N3389" i="1"/>
  <c r="N3841" i="1"/>
  <c r="N2792" i="1"/>
  <c r="N3219" i="1"/>
  <c r="N3509" i="1"/>
  <c r="N3423" i="1"/>
  <c r="N2787" i="1"/>
  <c r="N2827" i="1"/>
  <c r="N3220" i="1"/>
  <c r="N3166" i="1"/>
  <c r="N3366" i="1"/>
  <c r="N3221" i="1"/>
  <c r="N3222" i="1"/>
  <c r="N3615" i="1"/>
  <c r="N3367" i="1"/>
  <c r="N3286" i="1"/>
  <c r="N2828" i="1"/>
  <c r="N3486" i="1"/>
  <c r="N3654" i="1"/>
  <c r="N3718" i="1"/>
  <c r="N529" i="1"/>
  <c r="N2965" i="1"/>
  <c r="N3287" i="1"/>
  <c r="N2829" i="1"/>
  <c r="N3167" i="1"/>
  <c r="N3288" i="1"/>
  <c r="N3223" i="1"/>
  <c r="N3487" i="1"/>
  <c r="N3488" i="1"/>
  <c r="N3517" i="1"/>
  <c r="N3672" i="1"/>
  <c r="N2830" i="1"/>
  <c r="N537" i="1"/>
  <c r="N3559" i="1"/>
  <c r="N3616" i="1"/>
  <c r="N2976" i="1"/>
  <c r="N3368" i="1"/>
  <c r="N3489" i="1"/>
  <c r="N3301" i="1"/>
  <c r="N3433" i="1"/>
  <c r="N3240" i="1"/>
  <c r="N3424" i="1"/>
  <c r="N3224" i="1"/>
  <c r="N2831" i="1"/>
  <c r="N523" i="1"/>
  <c r="N3369" i="1"/>
  <c r="N3560" i="1"/>
  <c r="N3289" i="1"/>
  <c r="N3490" i="1"/>
  <c r="N1295" i="1"/>
  <c r="N3491" i="1"/>
  <c r="N2841" i="1"/>
  <c r="N3157" i="1"/>
  <c r="N3316" i="1"/>
  <c r="N3225" i="1"/>
  <c r="N3425" i="1"/>
  <c r="N3617" i="1"/>
  <c r="N3254" i="1"/>
  <c r="N3426" i="1"/>
  <c r="N3427" i="1"/>
  <c r="N3428" i="1"/>
  <c r="N2978" i="1"/>
  <c r="N3370" i="1"/>
  <c r="N3226" i="1"/>
  <c r="N3720" i="1"/>
  <c r="N3492" i="1"/>
  <c r="N3227" i="1"/>
  <c r="N3429" i="1"/>
  <c r="N3493" i="1"/>
  <c r="N3494" i="1"/>
  <c r="N3561" i="1"/>
  <c r="N3371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839" i="1"/>
  <c r="N2982" i="1"/>
  <c r="N2832" i="1"/>
  <c r="N2833" i="1"/>
  <c r="N2783" i="1"/>
  <c r="N3372" i="1"/>
  <c r="N3290" i="1"/>
  <c r="N3618" i="1"/>
  <c r="N3619" i="1"/>
  <c r="N3373" i="1"/>
  <c r="N3291" i="1"/>
  <c r="N3495" i="1"/>
  <c r="N1296" i="1"/>
  <c r="N3496" i="1"/>
  <c r="N3684" i="1"/>
  <c r="N541" i="1"/>
  <c r="N3158" i="1"/>
  <c r="N2967" i="1"/>
  <c r="N3249" i="1"/>
  <c r="N3497" i="1"/>
  <c r="N3228" i="1"/>
  <c r="N3229" i="1"/>
  <c r="N540" i="1"/>
  <c r="N3533" i="1"/>
  <c r="N3498" i="1"/>
  <c r="N3562" i="1"/>
  <c r="N3574" i="1"/>
  <c r="N525" i="1"/>
  <c r="N3159" i="1"/>
  <c r="N3726" i="1"/>
  <c r="N3374" i="1"/>
  <c r="N3375" i="1"/>
  <c r="N3499" i="1"/>
  <c r="N3230" i="1"/>
  <c r="N3500" i="1"/>
  <c r="N3534" i="1"/>
  <c r="N3149" i="1"/>
  <c r="N3620" i="1"/>
  <c r="N2793" i="1"/>
  <c r="N3621" i="1"/>
  <c r="N3501" i="1"/>
  <c r="N3502" i="1"/>
  <c r="N3292" i="1"/>
  <c r="N3840" i="1"/>
  <c r="N3231" i="1"/>
  <c r="N2788" i="1"/>
  <c r="N3535" i="1"/>
  <c r="N3563" i="1"/>
  <c r="N3376" i="1"/>
  <c r="N3377" i="1"/>
  <c r="N3622" i="1"/>
  <c r="N3430" i="1"/>
  <c r="N2834" i="1"/>
  <c r="N3293" i="1"/>
  <c r="N3503" i="1"/>
  <c r="N3238" i="1"/>
  <c r="N2784" i="1"/>
  <c r="N3442" i="1"/>
  <c r="N3294" i="1"/>
  <c r="N3232" i="1"/>
  <c r="N2977" i="1"/>
  <c r="N3233" i="1"/>
  <c r="N3255" i="1"/>
  <c r="N2835" i="1"/>
  <c r="N3673" i="1"/>
  <c r="N3378" i="1"/>
  <c r="N3719" i="1"/>
  <c r="N3536" i="1"/>
  <c r="N3160" i="1"/>
  <c r="N3564" i="1"/>
  <c r="N2836" i="1"/>
  <c r="N538" i="1"/>
  <c r="N3514" i="1"/>
  <c r="N3623" i="1"/>
  <c r="N3295" i="1"/>
  <c r="N3575" i="1"/>
  <c r="N3567" i="1"/>
  <c r="N2785" i="1"/>
  <c r="N3164" i="1"/>
  <c r="N337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234" i="1"/>
  <c r="N3380" i="1"/>
  <c r="N3296" i="1"/>
  <c r="N1297" i="1"/>
  <c r="N3381" i="1"/>
  <c r="N3387" i="1"/>
  <c r="N3297" i="1"/>
  <c r="N3235" i="1"/>
  <c r="N3298" i="1"/>
  <c r="N3382" i="1"/>
  <c r="N1298" i="1"/>
  <c r="N3236" i="1"/>
  <c r="N2786" i="1"/>
  <c r="N3537" i="1"/>
  <c r="N3624" i="1"/>
  <c r="N3431" i="1"/>
  <c r="N1299" i="1"/>
  <c r="N3625" i="1"/>
  <c r="N2966" i="1"/>
  <c r="N3504" i="1"/>
  <c r="N3626" i="1"/>
  <c r="N2837" i="1"/>
  <c r="N530" i="1"/>
  <c r="N2838" i="1"/>
  <c r="N3250" i="1"/>
  <c r="N3251" i="1"/>
  <c r="N3505" i="1"/>
  <c r="N539" i="1"/>
  <c r="N3161" i="1"/>
  <c r="N3383" i="1"/>
  <c r="N3842" i="1"/>
  <c r="N3384" i="1"/>
  <c r="N52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3578" i="1"/>
  <c r="R3579" i="1"/>
  <c r="R3444" i="1"/>
  <c r="R3580" i="1"/>
  <c r="R3519" i="1"/>
  <c r="R3722" i="1"/>
  <c r="R3257" i="1"/>
  <c r="R3691" i="1"/>
  <c r="R3241" i="1"/>
  <c r="R3242" i="1"/>
  <c r="R3518" i="1"/>
  <c r="R3541" i="1"/>
  <c r="R3692" i="1"/>
  <c r="R3317" i="1"/>
  <c r="R3810" i="1"/>
  <c r="R3318" i="1"/>
  <c r="R3510" i="1"/>
  <c r="R3319" i="1"/>
  <c r="R3581" i="1"/>
  <c r="R2798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3320" i="1"/>
  <c r="R3321" i="1"/>
  <c r="R3258" i="1"/>
  <c r="R1286" i="1"/>
  <c r="R3542" i="1"/>
  <c r="R3259" i="1"/>
  <c r="R3520" i="1"/>
  <c r="R3445" i="1"/>
  <c r="R3305" i="1"/>
  <c r="R3811" i="1"/>
  <c r="R2799" i="1"/>
  <c r="R3392" i="1"/>
  <c r="R3162" i="1"/>
  <c r="R3822" i="1"/>
  <c r="R3322" i="1"/>
  <c r="R3521" i="1"/>
  <c r="R3446" i="1"/>
  <c r="R3323" i="1"/>
  <c r="R3393" i="1"/>
  <c r="R3522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3252" i="1"/>
  <c r="R3170" i="1"/>
  <c r="R3171" i="1"/>
  <c r="R3656" i="1"/>
  <c r="R3582" i="1"/>
  <c r="R3394" i="1"/>
  <c r="R3172" i="1"/>
  <c r="R3324" i="1"/>
  <c r="R3447" i="1"/>
  <c r="R3448" i="1"/>
  <c r="R3325" i="1"/>
  <c r="R3326" i="1"/>
  <c r="R3693" i="1"/>
  <c r="R524" i="1"/>
  <c r="R2971" i="1"/>
  <c r="R3151" i="1"/>
  <c r="R3675" i="1"/>
  <c r="R3583" i="1"/>
  <c r="R3584" i="1"/>
  <c r="R3173" i="1"/>
  <c r="R2800" i="1"/>
  <c r="R3449" i="1"/>
  <c r="R3694" i="1"/>
  <c r="R3174" i="1"/>
  <c r="R2794" i="1"/>
  <c r="R3450" i="1"/>
  <c r="R3585" i="1"/>
  <c r="R3568" i="1"/>
  <c r="R3395" i="1"/>
  <c r="R3396" i="1"/>
  <c r="R3695" i="1"/>
  <c r="R3586" i="1"/>
  <c r="R3438" i="1"/>
  <c r="R3260" i="1"/>
  <c r="R1287" i="1"/>
  <c r="R3451" i="1"/>
  <c r="R2842" i="1"/>
  <c r="R3696" i="1"/>
  <c r="R3587" i="1"/>
  <c r="R534" i="1"/>
  <c r="R3175" i="1"/>
  <c r="R3657" i="1"/>
  <c r="R527" i="1"/>
  <c r="R2968" i="1"/>
  <c r="R3452" i="1"/>
  <c r="R3327" i="1"/>
  <c r="R3328" i="1"/>
  <c r="R3688" i="1"/>
  <c r="R3397" i="1"/>
  <c r="R3453" i="1"/>
  <c r="R3454" i="1"/>
  <c r="R3398" i="1"/>
  <c r="R3434" i="1"/>
  <c r="R3152" i="1"/>
  <c r="R3176" i="1"/>
  <c r="R2797" i="1"/>
  <c r="R3163" i="1"/>
  <c r="R3329" i="1"/>
  <c r="R3523" i="1"/>
  <c r="R3399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3588" i="1"/>
  <c r="R3177" i="1"/>
  <c r="R3697" i="1"/>
  <c r="R3589" i="1"/>
  <c r="R3261" i="1"/>
  <c r="R3698" i="1"/>
  <c r="R3590" i="1"/>
  <c r="R3524" i="1"/>
  <c r="R3178" i="1"/>
  <c r="R3658" i="1"/>
  <c r="R3507" i="1"/>
  <c r="R3330" i="1"/>
  <c r="R3591" i="1"/>
  <c r="R3592" i="1"/>
  <c r="R3676" i="1"/>
  <c r="R526" i="1"/>
  <c r="R3455" i="1"/>
  <c r="R2979" i="1"/>
  <c r="R3593" i="1"/>
  <c r="R3456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823" i="1"/>
  <c r="R3309" i="1"/>
  <c r="R3253" i="1"/>
  <c r="R3525" i="1"/>
  <c r="R3526" i="1"/>
  <c r="R3388" i="1"/>
  <c r="R3457" i="1"/>
  <c r="R3667" i="1"/>
  <c r="R3594" i="1"/>
  <c r="R3627" i="1"/>
  <c r="R3543" i="1"/>
  <c r="R3595" i="1"/>
  <c r="R3262" i="1"/>
  <c r="R3569" i="1"/>
  <c r="R3331" i="1"/>
  <c r="R3544" i="1"/>
  <c r="R3728" i="1"/>
  <c r="R3400" i="1"/>
  <c r="R2980" i="1"/>
  <c r="R3835" i="1"/>
  <c r="R3458" i="1"/>
  <c r="R3401" i="1"/>
  <c r="R3677" i="1"/>
  <c r="R3332" i="1"/>
  <c r="R3668" i="1"/>
  <c r="R3333" i="1"/>
  <c r="R3699" i="1"/>
  <c r="R3459" i="1"/>
  <c r="R3596" i="1"/>
  <c r="R3315" i="1"/>
  <c r="R3402" i="1"/>
  <c r="R3263" i="1"/>
  <c r="R3565" i="1"/>
  <c r="R3243" i="1"/>
  <c r="R2801" i="1"/>
  <c r="R3669" i="1"/>
  <c r="R3403" i="1"/>
  <c r="R3566" i="1"/>
  <c r="R3179" i="1"/>
  <c r="R3508" i="1"/>
  <c r="R3812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597" i="1"/>
  <c r="R3689" i="1"/>
  <c r="R3460" i="1"/>
  <c r="R3829" i="1"/>
  <c r="R3545" i="1"/>
  <c r="R3659" i="1"/>
  <c r="R3723" i="1"/>
  <c r="R3836" i="1"/>
  <c r="R3334" i="1"/>
  <c r="R3570" i="1"/>
  <c r="R3724" i="1"/>
  <c r="R3824" i="1"/>
  <c r="R3813" i="1"/>
  <c r="R3546" i="1"/>
  <c r="R3404" i="1"/>
  <c r="R3506" i="1"/>
  <c r="R3832" i="1"/>
  <c r="R3335" i="1"/>
  <c r="R3244" i="1"/>
  <c r="R3245" i="1"/>
  <c r="R3670" i="1"/>
  <c r="R3825" i="1"/>
  <c r="R3432" i="1"/>
  <c r="R3180" i="1"/>
  <c r="R3181" i="1"/>
  <c r="R3598" i="1"/>
  <c r="R3547" i="1"/>
  <c r="R3814" i="1"/>
  <c r="R3826" i="1"/>
  <c r="R3837" i="1"/>
  <c r="R3439" i="1"/>
  <c r="R3655" i="1"/>
  <c r="R3461" i="1"/>
  <c r="R3686" i="1"/>
  <c r="R3700" i="1"/>
  <c r="R3678" i="1"/>
  <c r="R3300" i="1"/>
  <c r="R3828" i="1"/>
  <c r="R3701" i="1"/>
  <c r="R3405" i="1"/>
  <c r="R3725" i="1"/>
  <c r="R3628" i="1"/>
  <c r="R3831" i="1"/>
  <c r="R3264" i="1"/>
  <c r="R3390" i="1"/>
  <c r="R3827" i="1"/>
  <c r="R3729" i="1"/>
  <c r="R1300" i="1"/>
  <c r="R3702" i="1"/>
  <c r="R3336" i="1"/>
  <c r="R3671" i="1"/>
  <c r="R3830" i="1"/>
  <c r="R3599" i="1"/>
  <c r="R3511" i="1"/>
  <c r="R3727" i="1"/>
  <c r="R3406" i="1"/>
  <c r="R3407" i="1"/>
  <c r="R3435" i="1"/>
  <c r="R3660" i="1"/>
  <c r="R3815" i="1"/>
  <c r="R3337" i="1"/>
  <c r="R3679" i="1"/>
  <c r="R3310" i="1"/>
  <c r="R3265" i="1"/>
  <c r="R3703" i="1"/>
  <c r="R3548" i="1"/>
  <c r="R3821" i="1"/>
  <c r="R3311" i="1"/>
  <c r="R3571" i="1"/>
  <c r="R3600" i="1"/>
  <c r="R3408" i="1"/>
  <c r="R3653" i="1"/>
  <c r="R3338" i="1"/>
  <c r="R3601" i="1"/>
  <c r="R3834" i="1"/>
  <c r="R3153" i="1"/>
  <c r="R3462" i="1"/>
  <c r="R3577" i="1"/>
  <c r="R3816" i="1"/>
  <c r="R3409" i="1"/>
  <c r="R3704" i="1"/>
  <c r="R2802" i="1"/>
  <c r="R3339" i="1"/>
  <c r="R2803" i="1"/>
  <c r="R531" i="1"/>
  <c r="R3572" i="1"/>
  <c r="R2963" i="1"/>
  <c r="R2972" i="1"/>
  <c r="R3266" i="1"/>
  <c r="R3629" i="1"/>
  <c r="R3705" i="1"/>
  <c r="R3463" i="1"/>
  <c r="R3464" i="1"/>
  <c r="R3465" i="1"/>
  <c r="R3685" i="1"/>
  <c r="R3312" i="1"/>
  <c r="R3817" i="1"/>
  <c r="R3549" i="1"/>
  <c r="R3267" i="1"/>
  <c r="R3182" i="1"/>
  <c r="R3527" i="1"/>
  <c r="R2789" i="1"/>
  <c r="R3666" i="1"/>
  <c r="R3410" i="1"/>
  <c r="R3411" i="1"/>
  <c r="R3340" i="1"/>
  <c r="R3154" i="1"/>
  <c r="R3550" i="1"/>
  <c r="R3721" i="1"/>
  <c r="R3237" i="1"/>
  <c r="R3341" i="1"/>
  <c r="R2804" i="1"/>
  <c r="R3412" i="1"/>
  <c r="R2805" i="1"/>
  <c r="R3512" i="1"/>
  <c r="R3183" i="1"/>
  <c r="R3268" i="1"/>
  <c r="R2795" i="1"/>
  <c r="R3680" i="1"/>
  <c r="R3155" i="1"/>
  <c r="R3313" i="1"/>
  <c r="R3184" i="1"/>
  <c r="R3269" i="1"/>
  <c r="R3602" i="1"/>
  <c r="R3661" i="1"/>
  <c r="R3528" i="1"/>
  <c r="R3540" i="1"/>
  <c r="R3603" i="1"/>
  <c r="R1288" i="1"/>
  <c r="R3413" i="1"/>
  <c r="R3818" i="1"/>
  <c r="R3681" i="1"/>
  <c r="R3466" i="1"/>
  <c r="R3515" i="1"/>
  <c r="R3662" i="1"/>
  <c r="R2973" i="1"/>
  <c r="R3573" i="1"/>
  <c r="R2806" i="1"/>
  <c r="R3270" i="1"/>
  <c r="R3342" i="1"/>
  <c r="R3650" i="1"/>
  <c r="R3185" i="1"/>
  <c r="R3529" i="1"/>
  <c r="R3604" i="1"/>
  <c r="R3605" i="1"/>
  <c r="R2807" i="1"/>
  <c r="R3467" i="1"/>
  <c r="R3307" i="1"/>
  <c r="R3271" i="1"/>
  <c r="R3343" i="1"/>
  <c r="R3706" i="1"/>
  <c r="R3551" i="1"/>
  <c r="R3687" i="1"/>
  <c r="R3606" i="1"/>
  <c r="R2808" i="1"/>
  <c r="R3674" i="1"/>
  <c r="R3468" i="1"/>
  <c r="R3414" i="1"/>
  <c r="R2809" i="1"/>
  <c r="R2981" i="1"/>
  <c r="R3186" i="1"/>
  <c r="R3607" i="1"/>
  <c r="R3272" i="1"/>
  <c r="R535" i="1"/>
  <c r="R3187" i="1"/>
  <c r="R3344" i="1"/>
  <c r="R3530" i="1"/>
  <c r="R3469" i="1"/>
  <c r="R3682" i="1"/>
  <c r="R3683" i="1"/>
  <c r="R2839" i="1"/>
  <c r="R3345" i="1"/>
  <c r="R3470" i="1"/>
  <c r="R3552" i="1"/>
  <c r="R3531" i="1"/>
  <c r="R3308" i="1"/>
  <c r="R3663" i="1"/>
  <c r="R3346" i="1"/>
  <c r="R3347" i="1"/>
  <c r="R3471" i="1"/>
  <c r="R3273" i="1"/>
  <c r="R3707" i="1"/>
  <c r="R3274" i="1"/>
  <c r="R2810" i="1"/>
  <c r="R2811" i="1"/>
  <c r="R3275" i="1"/>
  <c r="R2840" i="1"/>
  <c r="R2812" i="1"/>
  <c r="R3276" i="1"/>
  <c r="R1289" i="1"/>
  <c r="R3553" i="1"/>
  <c r="R3246" i="1"/>
  <c r="R3708" i="1"/>
  <c r="R3443" i="1"/>
  <c r="R3819" i="1"/>
  <c r="R3348" i="1"/>
  <c r="R2813" i="1"/>
  <c r="R2790" i="1"/>
  <c r="R3709" i="1"/>
  <c r="R3349" i="1"/>
  <c r="R2814" i="1"/>
  <c r="R2815" i="1"/>
  <c r="R3472" i="1"/>
  <c r="R3820" i="1"/>
  <c r="R3473" i="1"/>
  <c r="R2816" i="1"/>
  <c r="R3474" i="1"/>
  <c r="R536" i="1"/>
  <c r="R3554" i="1"/>
  <c r="R3306" i="1"/>
  <c r="R3555" i="1"/>
  <c r="R3436" i="1"/>
  <c r="R2974" i="1"/>
  <c r="R3710" i="1"/>
  <c r="R3475" i="1"/>
  <c r="R1290" i="1"/>
  <c r="R3664" i="1"/>
  <c r="R3833" i="1"/>
  <c r="R3538" i="1"/>
  <c r="R3277" i="1"/>
  <c r="R3350" i="1"/>
  <c r="R532" i="1"/>
  <c r="R3351" i="1"/>
  <c r="R3352" i="1"/>
  <c r="R3353" i="1"/>
  <c r="R3690" i="1"/>
  <c r="R3711" i="1"/>
  <c r="R3188" i="1"/>
  <c r="R3608" i="1"/>
  <c r="R3476" i="1"/>
  <c r="R3415" i="1"/>
  <c r="R3247" i="1"/>
  <c r="R3609" i="1"/>
  <c r="R3416" i="1"/>
  <c r="R1291" i="1"/>
  <c r="R3189" i="1"/>
  <c r="R1301" i="1"/>
  <c r="R3354" i="1"/>
  <c r="R3210" i="1"/>
  <c r="R3211" i="1"/>
  <c r="R3385" i="1"/>
  <c r="R3156" i="1"/>
  <c r="R2817" i="1"/>
  <c r="R2969" i="1"/>
  <c r="R3212" i="1"/>
  <c r="R1302" i="1"/>
  <c r="R2975" i="1"/>
  <c r="R3712" i="1"/>
  <c r="R3477" i="1"/>
  <c r="R3355" i="1"/>
  <c r="R3169" i="1"/>
  <c r="R2818" i="1"/>
  <c r="R2819" i="1"/>
  <c r="R2820" i="1"/>
  <c r="R1292" i="1"/>
  <c r="R3713" i="1"/>
  <c r="R3610" i="1"/>
  <c r="R3356" i="1"/>
  <c r="R3532" i="1"/>
  <c r="R3478" i="1"/>
  <c r="R3714" i="1"/>
  <c r="R3440" i="1"/>
  <c r="R1293" i="1"/>
  <c r="R2821" i="1"/>
  <c r="R3357" i="1"/>
  <c r="R3576" i="1"/>
  <c r="R3358" i="1"/>
  <c r="R1303" i="1"/>
  <c r="R1304" i="1"/>
  <c r="R3314" i="1"/>
  <c r="R3359" i="1"/>
  <c r="R3278" i="1"/>
  <c r="R3279" i="1"/>
  <c r="R3715" i="1"/>
  <c r="R3479" i="1"/>
  <c r="R3516" i="1"/>
  <c r="R3417" i="1"/>
  <c r="R3302" i="1"/>
  <c r="R3480" i="1"/>
  <c r="R3360" i="1"/>
  <c r="R3481" i="1"/>
  <c r="R3611" i="1"/>
  <c r="R3213" i="1"/>
  <c r="R2822" i="1"/>
  <c r="R3539" i="1"/>
  <c r="R3280" i="1"/>
  <c r="R2796" i="1"/>
  <c r="R3612" i="1"/>
  <c r="R3482" i="1"/>
  <c r="R3299" i="1"/>
  <c r="R3303" i="1"/>
  <c r="R3361" i="1"/>
  <c r="R3214" i="1"/>
  <c r="R3281" i="1"/>
  <c r="R3556" i="1"/>
  <c r="R3418" i="1"/>
  <c r="R3215" i="1"/>
  <c r="R3419" i="1"/>
  <c r="R3483" i="1"/>
  <c r="R3716" i="1"/>
  <c r="R528" i="1"/>
  <c r="R3484" i="1"/>
  <c r="R3165" i="1"/>
  <c r="R3282" i="1"/>
  <c r="R3216" i="1"/>
  <c r="R3441" i="1"/>
  <c r="R2823" i="1"/>
  <c r="R3485" i="1"/>
  <c r="R3420" i="1"/>
  <c r="R3557" i="1"/>
  <c r="R3283" i="1"/>
  <c r="R3362" i="1"/>
  <c r="R3363" i="1"/>
  <c r="R2791" i="1"/>
  <c r="R3256" i="1"/>
  <c r="R3558" i="1"/>
  <c r="R3717" i="1"/>
  <c r="R2824" i="1"/>
  <c r="R3513" i="1"/>
  <c r="R3665" i="1"/>
  <c r="R3304" i="1"/>
  <c r="R2825" i="1"/>
  <c r="R3437" i="1"/>
  <c r="R3217" i="1"/>
  <c r="R3168" i="1"/>
  <c r="R2826" i="1"/>
  <c r="R3613" i="1"/>
  <c r="R3364" i="1"/>
  <c r="R533" i="1"/>
  <c r="R2970" i="1"/>
  <c r="R3365" i="1"/>
  <c r="R2964" i="1"/>
  <c r="R1305" i="1"/>
  <c r="R3248" i="1"/>
  <c r="R3651" i="1"/>
  <c r="R3284" i="1"/>
  <c r="R3421" i="1"/>
  <c r="R1294" i="1"/>
  <c r="R3239" i="1"/>
  <c r="R3838" i="1"/>
  <c r="R3386" i="1"/>
  <c r="R3218" i="1"/>
  <c r="R3422" i="1"/>
  <c r="R3285" i="1"/>
  <c r="R3150" i="1"/>
  <c r="R3652" i="1"/>
  <c r="R3614" i="1"/>
  <c r="R3391" i="1"/>
  <c r="R3389" i="1"/>
  <c r="R3841" i="1"/>
  <c r="R2792" i="1"/>
  <c r="R3219" i="1"/>
  <c r="R3509" i="1"/>
  <c r="R3423" i="1"/>
  <c r="R2787" i="1"/>
  <c r="R2827" i="1"/>
  <c r="R3220" i="1"/>
  <c r="R3166" i="1"/>
  <c r="R3366" i="1"/>
  <c r="R3221" i="1"/>
  <c r="R3222" i="1"/>
  <c r="R3615" i="1"/>
  <c r="R3367" i="1"/>
  <c r="R3286" i="1"/>
  <c r="R2828" i="1"/>
  <c r="R3486" i="1"/>
  <c r="R3654" i="1"/>
  <c r="R3718" i="1"/>
  <c r="R529" i="1"/>
  <c r="R2965" i="1"/>
  <c r="R3287" i="1"/>
  <c r="R2829" i="1"/>
  <c r="R3167" i="1"/>
  <c r="R3288" i="1"/>
  <c r="R3223" i="1"/>
  <c r="R3487" i="1"/>
  <c r="R3488" i="1"/>
  <c r="R3517" i="1"/>
  <c r="R3672" i="1"/>
  <c r="R2830" i="1"/>
  <c r="R537" i="1"/>
  <c r="R3559" i="1"/>
  <c r="R3616" i="1"/>
  <c r="R2976" i="1"/>
  <c r="R3368" i="1"/>
  <c r="R3489" i="1"/>
  <c r="R3301" i="1"/>
  <c r="R3433" i="1"/>
  <c r="R3240" i="1"/>
  <c r="R3424" i="1"/>
  <c r="R3224" i="1"/>
  <c r="R2831" i="1"/>
  <c r="R523" i="1"/>
  <c r="R3369" i="1"/>
  <c r="R3560" i="1"/>
  <c r="R3289" i="1"/>
  <c r="R3490" i="1"/>
  <c r="R1295" i="1"/>
  <c r="R3491" i="1"/>
  <c r="R2841" i="1"/>
  <c r="R3157" i="1"/>
  <c r="R3316" i="1"/>
  <c r="R3225" i="1"/>
  <c r="R3425" i="1"/>
  <c r="R3617" i="1"/>
  <c r="R3254" i="1"/>
  <c r="R3426" i="1"/>
  <c r="R3427" i="1"/>
  <c r="R3428" i="1"/>
  <c r="R2978" i="1"/>
  <c r="R3370" i="1"/>
  <c r="R3226" i="1"/>
  <c r="R3720" i="1"/>
  <c r="R3492" i="1"/>
  <c r="R3227" i="1"/>
  <c r="R3429" i="1"/>
  <c r="R3493" i="1"/>
  <c r="R3494" i="1"/>
  <c r="R3561" i="1"/>
  <c r="R3371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839" i="1"/>
  <c r="R2982" i="1"/>
  <c r="R2832" i="1"/>
  <c r="R2833" i="1"/>
  <c r="R2783" i="1"/>
  <c r="R3372" i="1"/>
  <c r="R3290" i="1"/>
  <c r="R3618" i="1"/>
  <c r="R3619" i="1"/>
  <c r="R3373" i="1"/>
  <c r="R3291" i="1"/>
  <c r="R3495" i="1"/>
  <c r="R1296" i="1"/>
  <c r="R3496" i="1"/>
  <c r="R3684" i="1"/>
  <c r="R541" i="1"/>
  <c r="R3158" i="1"/>
  <c r="R2967" i="1"/>
  <c r="R3249" i="1"/>
  <c r="R3497" i="1"/>
  <c r="R3228" i="1"/>
  <c r="R3229" i="1"/>
  <c r="R540" i="1"/>
  <c r="R3533" i="1"/>
  <c r="R3498" i="1"/>
  <c r="R3562" i="1"/>
  <c r="R3574" i="1"/>
  <c r="R525" i="1"/>
  <c r="R3159" i="1"/>
  <c r="R3726" i="1"/>
  <c r="R3374" i="1"/>
  <c r="R3375" i="1"/>
  <c r="R3499" i="1"/>
  <c r="R3230" i="1"/>
  <c r="R3500" i="1"/>
  <c r="R3534" i="1"/>
  <c r="R3149" i="1"/>
  <c r="R3620" i="1"/>
  <c r="R2793" i="1"/>
  <c r="R3621" i="1"/>
  <c r="R3501" i="1"/>
  <c r="R3502" i="1"/>
  <c r="R3292" i="1"/>
  <c r="R3840" i="1"/>
  <c r="R3231" i="1"/>
  <c r="R2788" i="1"/>
  <c r="R3535" i="1"/>
  <c r="R3563" i="1"/>
  <c r="R3376" i="1"/>
  <c r="R3377" i="1"/>
  <c r="R3622" i="1"/>
  <c r="R3430" i="1"/>
  <c r="R2834" i="1"/>
  <c r="R3293" i="1"/>
  <c r="R3503" i="1"/>
  <c r="R3238" i="1"/>
  <c r="R2784" i="1"/>
  <c r="R3442" i="1"/>
  <c r="R3294" i="1"/>
  <c r="R3232" i="1"/>
  <c r="R2977" i="1"/>
  <c r="R3233" i="1"/>
  <c r="R3255" i="1"/>
  <c r="R2835" i="1"/>
  <c r="R3673" i="1"/>
  <c r="R3378" i="1"/>
  <c r="R3719" i="1"/>
  <c r="R3536" i="1"/>
  <c r="R3160" i="1"/>
  <c r="R3564" i="1"/>
  <c r="R2836" i="1"/>
  <c r="R538" i="1"/>
  <c r="R3514" i="1"/>
  <c r="R3623" i="1"/>
  <c r="R3295" i="1"/>
  <c r="R3575" i="1"/>
  <c r="R3567" i="1"/>
  <c r="R2785" i="1"/>
  <c r="R3164" i="1"/>
  <c r="R337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234" i="1"/>
  <c r="R3380" i="1"/>
  <c r="R3296" i="1"/>
  <c r="R1297" i="1"/>
  <c r="R3381" i="1"/>
  <c r="R3387" i="1"/>
  <c r="R3297" i="1"/>
  <c r="R3235" i="1"/>
  <c r="R3298" i="1"/>
  <c r="R3382" i="1"/>
  <c r="R1298" i="1"/>
  <c r="R3236" i="1"/>
  <c r="R2786" i="1"/>
  <c r="R3537" i="1"/>
  <c r="R3624" i="1"/>
  <c r="R3431" i="1"/>
  <c r="R1299" i="1"/>
  <c r="R3625" i="1"/>
  <c r="R2966" i="1"/>
  <c r="R3504" i="1"/>
  <c r="R3626" i="1"/>
  <c r="R2837" i="1"/>
  <c r="R530" i="1"/>
  <c r="R2838" i="1"/>
  <c r="R3250" i="1"/>
  <c r="R3251" i="1"/>
  <c r="R3505" i="1"/>
  <c r="R539" i="1"/>
  <c r="R3161" i="1"/>
  <c r="R3383" i="1"/>
  <c r="R3842" i="1"/>
  <c r="R3384" i="1"/>
  <c r="R52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Q3" i="1"/>
  <c r="S3" i="1" s="1"/>
  <c r="Q4" i="1"/>
  <c r="S4" i="1" s="1"/>
  <c r="Q5" i="1"/>
  <c r="S5" i="1" s="1"/>
  <c r="Q6" i="1"/>
  <c r="S6" i="1" s="1"/>
  <c r="Q7" i="1"/>
  <c r="S7" i="1" s="1"/>
  <c r="Q8" i="1"/>
  <c r="S8" i="1" s="1"/>
  <c r="Q9" i="1"/>
  <c r="S9" i="1" s="1"/>
  <c r="Q10" i="1"/>
  <c r="S10" i="1" s="1"/>
  <c r="Q11" i="1"/>
  <c r="S11" i="1" s="1"/>
  <c r="Q12" i="1"/>
  <c r="S12" i="1" s="1"/>
  <c r="Q13" i="1"/>
  <c r="S13" i="1" s="1"/>
  <c r="Q14" i="1"/>
  <c r="S14" i="1" s="1"/>
  <c r="Q15" i="1"/>
  <c r="S15" i="1" s="1"/>
  <c r="Q16" i="1"/>
  <c r="S16" i="1" s="1"/>
  <c r="Q17" i="1"/>
  <c r="S17" i="1" s="1"/>
  <c r="Q18" i="1"/>
  <c r="S18" i="1" s="1"/>
  <c r="Q19" i="1"/>
  <c r="S19" i="1" s="1"/>
  <c r="Q20" i="1"/>
  <c r="S20" i="1" s="1"/>
  <c r="Q21" i="1"/>
  <c r="S21" i="1" s="1"/>
  <c r="Q22" i="1"/>
  <c r="S22" i="1" s="1"/>
  <c r="Q23" i="1"/>
  <c r="S23" i="1" s="1"/>
  <c r="Q24" i="1"/>
  <c r="S24" i="1" s="1"/>
  <c r="Q25" i="1"/>
  <c r="S25" i="1" s="1"/>
  <c r="Q26" i="1"/>
  <c r="S26" i="1" s="1"/>
  <c r="Q27" i="1"/>
  <c r="S27" i="1" s="1"/>
  <c r="Q28" i="1"/>
  <c r="S28" i="1" s="1"/>
  <c r="Q29" i="1"/>
  <c r="S29" i="1" s="1"/>
  <c r="Q30" i="1"/>
  <c r="S30" i="1" s="1"/>
  <c r="Q31" i="1"/>
  <c r="S31" i="1" s="1"/>
  <c r="Q32" i="1"/>
  <c r="S32" i="1" s="1"/>
  <c r="Q33" i="1"/>
  <c r="S33" i="1" s="1"/>
  <c r="Q34" i="1"/>
  <c r="S34" i="1" s="1"/>
  <c r="Q35" i="1"/>
  <c r="S35" i="1" s="1"/>
  <c r="Q36" i="1"/>
  <c r="S36" i="1" s="1"/>
  <c r="Q37" i="1"/>
  <c r="S37" i="1" s="1"/>
  <c r="Q38" i="1"/>
  <c r="S38" i="1" s="1"/>
  <c r="Q39" i="1"/>
  <c r="S39" i="1" s="1"/>
  <c r="Q40" i="1"/>
  <c r="S40" i="1" s="1"/>
  <c r="Q41" i="1"/>
  <c r="S41" i="1" s="1"/>
  <c r="Q42" i="1"/>
  <c r="S42" i="1" s="1"/>
  <c r="Q43" i="1"/>
  <c r="S43" i="1" s="1"/>
  <c r="Q44" i="1"/>
  <c r="S44" i="1" s="1"/>
  <c r="Q45" i="1"/>
  <c r="S45" i="1" s="1"/>
  <c r="Q46" i="1"/>
  <c r="S46" i="1" s="1"/>
  <c r="Q47" i="1"/>
  <c r="S47" i="1" s="1"/>
  <c r="Q48" i="1"/>
  <c r="S48" i="1" s="1"/>
  <c r="Q49" i="1"/>
  <c r="S49" i="1" s="1"/>
  <c r="Q50" i="1"/>
  <c r="S50" i="1" s="1"/>
  <c r="Q51" i="1"/>
  <c r="S51" i="1" s="1"/>
  <c r="Q52" i="1"/>
  <c r="S52" i="1" s="1"/>
  <c r="Q53" i="1"/>
  <c r="S53" i="1" s="1"/>
  <c r="Q54" i="1"/>
  <c r="S54" i="1" s="1"/>
  <c r="Q55" i="1"/>
  <c r="S55" i="1" s="1"/>
  <c r="Q56" i="1"/>
  <c r="S56" i="1" s="1"/>
  <c r="Q57" i="1"/>
  <c r="S57" i="1" s="1"/>
  <c r="Q58" i="1"/>
  <c r="S58" i="1" s="1"/>
  <c r="Q59" i="1"/>
  <c r="S59" i="1" s="1"/>
  <c r="Q60" i="1"/>
  <c r="S60" i="1" s="1"/>
  <c r="Q61" i="1"/>
  <c r="S61" i="1" s="1"/>
  <c r="Q62" i="1"/>
  <c r="S62" i="1" s="1"/>
  <c r="Q63" i="1"/>
  <c r="S63" i="1" s="1"/>
  <c r="Q64" i="1"/>
  <c r="S64" i="1" s="1"/>
  <c r="Q65" i="1"/>
  <c r="S65" i="1" s="1"/>
  <c r="Q66" i="1"/>
  <c r="S66" i="1" s="1"/>
  <c r="Q67" i="1"/>
  <c r="S67" i="1" s="1"/>
  <c r="Q68" i="1"/>
  <c r="S68" i="1" s="1"/>
  <c r="Q69" i="1"/>
  <c r="S69" i="1" s="1"/>
  <c r="Q70" i="1"/>
  <c r="S70" i="1" s="1"/>
  <c r="Q71" i="1"/>
  <c r="S71" i="1" s="1"/>
  <c r="Q72" i="1"/>
  <c r="S72" i="1" s="1"/>
  <c r="Q73" i="1"/>
  <c r="S73" i="1" s="1"/>
  <c r="Q74" i="1"/>
  <c r="S74" i="1" s="1"/>
  <c r="Q75" i="1"/>
  <c r="S75" i="1" s="1"/>
  <c r="Q76" i="1"/>
  <c r="S76" i="1" s="1"/>
  <c r="Q77" i="1"/>
  <c r="S77" i="1" s="1"/>
  <c r="Q78" i="1"/>
  <c r="S78" i="1" s="1"/>
  <c r="Q79" i="1"/>
  <c r="S79" i="1" s="1"/>
  <c r="Q80" i="1"/>
  <c r="S80" i="1" s="1"/>
  <c r="Q81" i="1"/>
  <c r="S81" i="1" s="1"/>
  <c r="Q82" i="1"/>
  <c r="S82" i="1" s="1"/>
  <c r="Q83" i="1"/>
  <c r="S83" i="1" s="1"/>
  <c r="Q84" i="1"/>
  <c r="S84" i="1" s="1"/>
  <c r="Q85" i="1"/>
  <c r="S85" i="1" s="1"/>
  <c r="Q86" i="1"/>
  <c r="S86" i="1" s="1"/>
  <c r="Q87" i="1"/>
  <c r="S87" i="1" s="1"/>
  <c r="Q88" i="1"/>
  <c r="S88" i="1" s="1"/>
  <c r="Q89" i="1"/>
  <c r="S89" i="1" s="1"/>
  <c r="Q90" i="1"/>
  <c r="S90" i="1" s="1"/>
  <c r="Q91" i="1"/>
  <c r="S91" i="1" s="1"/>
  <c r="Q92" i="1"/>
  <c r="S92" i="1" s="1"/>
  <c r="Q93" i="1"/>
  <c r="S93" i="1" s="1"/>
  <c r="Q94" i="1"/>
  <c r="S94" i="1" s="1"/>
  <c r="Q95" i="1"/>
  <c r="S95" i="1" s="1"/>
  <c r="Q96" i="1"/>
  <c r="S96" i="1" s="1"/>
  <c r="Q97" i="1"/>
  <c r="S97" i="1" s="1"/>
  <c r="Q98" i="1"/>
  <c r="S98" i="1" s="1"/>
  <c r="Q99" i="1"/>
  <c r="S99" i="1" s="1"/>
  <c r="Q100" i="1"/>
  <c r="S100" i="1" s="1"/>
  <c r="Q101" i="1"/>
  <c r="S101" i="1" s="1"/>
  <c r="Q102" i="1"/>
  <c r="S102" i="1" s="1"/>
  <c r="Q103" i="1"/>
  <c r="S103" i="1" s="1"/>
  <c r="Q104" i="1"/>
  <c r="S104" i="1" s="1"/>
  <c r="Q105" i="1"/>
  <c r="S105" i="1" s="1"/>
  <c r="Q106" i="1"/>
  <c r="S106" i="1" s="1"/>
  <c r="Q107" i="1"/>
  <c r="S107" i="1" s="1"/>
  <c r="Q108" i="1"/>
  <c r="S108" i="1" s="1"/>
  <c r="Q109" i="1"/>
  <c r="S109" i="1" s="1"/>
  <c r="Q110" i="1"/>
  <c r="S110" i="1" s="1"/>
  <c r="Q111" i="1"/>
  <c r="S111" i="1" s="1"/>
  <c r="Q112" i="1"/>
  <c r="S112" i="1" s="1"/>
  <c r="Q113" i="1"/>
  <c r="S113" i="1" s="1"/>
  <c r="Q114" i="1"/>
  <c r="S114" i="1" s="1"/>
  <c r="Q115" i="1"/>
  <c r="S115" i="1" s="1"/>
  <c r="Q116" i="1"/>
  <c r="S116" i="1" s="1"/>
  <c r="Q117" i="1"/>
  <c r="S117" i="1" s="1"/>
  <c r="Q118" i="1"/>
  <c r="S118" i="1" s="1"/>
  <c r="Q119" i="1"/>
  <c r="S119" i="1" s="1"/>
  <c r="Q120" i="1"/>
  <c r="S120" i="1" s="1"/>
  <c r="Q121" i="1"/>
  <c r="S121" i="1" s="1"/>
  <c r="Q122" i="1"/>
  <c r="S122" i="1" s="1"/>
  <c r="Q123" i="1"/>
  <c r="S123" i="1" s="1"/>
  <c r="Q124" i="1"/>
  <c r="S124" i="1" s="1"/>
  <c r="Q125" i="1"/>
  <c r="S125" i="1" s="1"/>
  <c r="Q126" i="1"/>
  <c r="S126" i="1" s="1"/>
  <c r="Q127" i="1"/>
  <c r="S127" i="1" s="1"/>
  <c r="Q128" i="1"/>
  <c r="S128" i="1" s="1"/>
  <c r="Q129" i="1"/>
  <c r="S129" i="1" s="1"/>
  <c r="Q130" i="1"/>
  <c r="S130" i="1" s="1"/>
  <c r="Q131" i="1"/>
  <c r="S131" i="1" s="1"/>
  <c r="Q132" i="1"/>
  <c r="S132" i="1" s="1"/>
  <c r="Q133" i="1"/>
  <c r="S133" i="1" s="1"/>
  <c r="Q134" i="1"/>
  <c r="S134" i="1" s="1"/>
  <c r="Q135" i="1"/>
  <c r="S135" i="1" s="1"/>
  <c r="Q136" i="1"/>
  <c r="S136" i="1" s="1"/>
  <c r="Q137" i="1"/>
  <c r="S137" i="1" s="1"/>
  <c r="Q138" i="1"/>
  <c r="S138" i="1" s="1"/>
  <c r="Q139" i="1"/>
  <c r="S139" i="1" s="1"/>
  <c r="Q140" i="1"/>
  <c r="S140" i="1" s="1"/>
  <c r="Q141" i="1"/>
  <c r="S141" i="1" s="1"/>
  <c r="Q142" i="1"/>
  <c r="S142" i="1" s="1"/>
  <c r="Q143" i="1"/>
  <c r="S143" i="1" s="1"/>
  <c r="Q144" i="1"/>
  <c r="S144" i="1" s="1"/>
  <c r="Q145" i="1"/>
  <c r="S145" i="1" s="1"/>
  <c r="Q146" i="1"/>
  <c r="S146" i="1" s="1"/>
  <c r="Q147" i="1"/>
  <c r="S147" i="1" s="1"/>
  <c r="Q148" i="1"/>
  <c r="S148" i="1" s="1"/>
  <c r="Q149" i="1"/>
  <c r="S149" i="1" s="1"/>
  <c r="Q150" i="1"/>
  <c r="S150" i="1" s="1"/>
  <c r="Q151" i="1"/>
  <c r="S151" i="1" s="1"/>
  <c r="Q152" i="1"/>
  <c r="S152" i="1" s="1"/>
  <c r="Q153" i="1"/>
  <c r="S153" i="1" s="1"/>
  <c r="Q154" i="1"/>
  <c r="S154" i="1" s="1"/>
  <c r="Q155" i="1"/>
  <c r="S155" i="1" s="1"/>
  <c r="Q156" i="1"/>
  <c r="S156" i="1" s="1"/>
  <c r="Q157" i="1"/>
  <c r="S157" i="1" s="1"/>
  <c r="Q158" i="1"/>
  <c r="S158" i="1" s="1"/>
  <c r="Q159" i="1"/>
  <c r="S159" i="1" s="1"/>
  <c r="Q160" i="1"/>
  <c r="S160" i="1" s="1"/>
  <c r="Q161" i="1"/>
  <c r="S161" i="1" s="1"/>
  <c r="Q162" i="1"/>
  <c r="S162" i="1" s="1"/>
  <c r="Q163" i="1"/>
  <c r="S163" i="1" s="1"/>
  <c r="Q164" i="1"/>
  <c r="S164" i="1" s="1"/>
  <c r="Q165" i="1"/>
  <c r="S165" i="1" s="1"/>
  <c r="Q166" i="1"/>
  <c r="S166" i="1" s="1"/>
  <c r="Q167" i="1"/>
  <c r="S167" i="1" s="1"/>
  <c r="Q168" i="1"/>
  <c r="S168" i="1" s="1"/>
  <c r="Q169" i="1"/>
  <c r="S169" i="1" s="1"/>
  <c r="Q170" i="1"/>
  <c r="S170" i="1" s="1"/>
  <c r="Q171" i="1"/>
  <c r="S171" i="1" s="1"/>
  <c r="Q172" i="1"/>
  <c r="S172" i="1" s="1"/>
  <c r="Q173" i="1"/>
  <c r="S173" i="1" s="1"/>
  <c r="Q174" i="1"/>
  <c r="S174" i="1" s="1"/>
  <c r="Q175" i="1"/>
  <c r="S175" i="1" s="1"/>
  <c r="Q176" i="1"/>
  <c r="S176" i="1" s="1"/>
  <c r="Q177" i="1"/>
  <c r="S177" i="1" s="1"/>
  <c r="Q178" i="1"/>
  <c r="S178" i="1" s="1"/>
  <c r="Q179" i="1"/>
  <c r="S179" i="1" s="1"/>
  <c r="Q180" i="1"/>
  <c r="S180" i="1" s="1"/>
  <c r="Q181" i="1"/>
  <c r="S181" i="1" s="1"/>
  <c r="Q182" i="1"/>
  <c r="S182" i="1" s="1"/>
  <c r="Q183" i="1"/>
  <c r="S183" i="1" s="1"/>
  <c r="Q184" i="1"/>
  <c r="S184" i="1" s="1"/>
  <c r="Q185" i="1"/>
  <c r="S185" i="1" s="1"/>
  <c r="Q186" i="1"/>
  <c r="S186" i="1" s="1"/>
  <c r="Q187" i="1"/>
  <c r="S187" i="1" s="1"/>
  <c r="Q188" i="1"/>
  <c r="S188" i="1" s="1"/>
  <c r="Q189" i="1"/>
  <c r="S189" i="1" s="1"/>
  <c r="Q190" i="1"/>
  <c r="S190" i="1" s="1"/>
  <c r="Q191" i="1"/>
  <c r="S191" i="1" s="1"/>
  <c r="Q192" i="1"/>
  <c r="S192" i="1" s="1"/>
  <c r="Q193" i="1"/>
  <c r="S193" i="1" s="1"/>
  <c r="Q194" i="1"/>
  <c r="S194" i="1" s="1"/>
  <c r="Q195" i="1"/>
  <c r="S195" i="1" s="1"/>
  <c r="Q196" i="1"/>
  <c r="S196" i="1" s="1"/>
  <c r="Q197" i="1"/>
  <c r="S197" i="1" s="1"/>
  <c r="Q198" i="1"/>
  <c r="S198" i="1" s="1"/>
  <c r="Q199" i="1"/>
  <c r="S199" i="1" s="1"/>
  <c r="Q200" i="1"/>
  <c r="S200" i="1" s="1"/>
  <c r="Q201" i="1"/>
  <c r="S201" i="1" s="1"/>
  <c r="Q202" i="1"/>
  <c r="S202" i="1" s="1"/>
  <c r="Q203" i="1"/>
  <c r="S203" i="1" s="1"/>
  <c r="Q204" i="1"/>
  <c r="S204" i="1" s="1"/>
  <c r="Q205" i="1"/>
  <c r="S205" i="1" s="1"/>
  <c r="Q206" i="1"/>
  <c r="S206" i="1" s="1"/>
  <c r="Q207" i="1"/>
  <c r="S207" i="1" s="1"/>
  <c r="Q208" i="1"/>
  <c r="S208" i="1" s="1"/>
  <c r="Q209" i="1"/>
  <c r="S209" i="1" s="1"/>
  <c r="Q210" i="1"/>
  <c r="S210" i="1" s="1"/>
  <c r="Q211" i="1"/>
  <c r="S211" i="1" s="1"/>
  <c r="Q212" i="1"/>
  <c r="S212" i="1" s="1"/>
  <c r="Q213" i="1"/>
  <c r="S213" i="1" s="1"/>
  <c r="Q214" i="1"/>
  <c r="S214" i="1" s="1"/>
  <c r="Q215" i="1"/>
  <c r="S215" i="1" s="1"/>
  <c r="Q216" i="1"/>
  <c r="S216" i="1" s="1"/>
  <c r="Q217" i="1"/>
  <c r="S217" i="1" s="1"/>
  <c r="Q218" i="1"/>
  <c r="S218" i="1" s="1"/>
  <c r="Q219" i="1"/>
  <c r="S219" i="1" s="1"/>
  <c r="Q220" i="1"/>
  <c r="S220" i="1" s="1"/>
  <c r="Q221" i="1"/>
  <c r="S221" i="1" s="1"/>
  <c r="Q222" i="1"/>
  <c r="S222" i="1" s="1"/>
  <c r="Q223" i="1"/>
  <c r="S223" i="1" s="1"/>
  <c r="Q224" i="1"/>
  <c r="S224" i="1" s="1"/>
  <c r="Q225" i="1"/>
  <c r="S225" i="1" s="1"/>
  <c r="Q226" i="1"/>
  <c r="S226" i="1" s="1"/>
  <c r="Q227" i="1"/>
  <c r="S227" i="1" s="1"/>
  <c r="Q228" i="1"/>
  <c r="S228" i="1" s="1"/>
  <c r="Q229" i="1"/>
  <c r="S229" i="1" s="1"/>
  <c r="Q230" i="1"/>
  <c r="S230" i="1" s="1"/>
  <c r="Q231" i="1"/>
  <c r="S231" i="1" s="1"/>
  <c r="Q232" i="1"/>
  <c r="S232" i="1" s="1"/>
  <c r="Q233" i="1"/>
  <c r="S233" i="1" s="1"/>
  <c r="Q234" i="1"/>
  <c r="S234" i="1" s="1"/>
  <c r="Q235" i="1"/>
  <c r="S235" i="1" s="1"/>
  <c r="Q236" i="1"/>
  <c r="S236" i="1" s="1"/>
  <c r="Q237" i="1"/>
  <c r="S237" i="1" s="1"/>
  <c r="Q238" i="1"/>
  <c r="S238" i="1" s="1"/>
  <c r="Q239" i="1"/>
  <c r="S239" i="1" s="1"/>
  <c r="Q240" i="1"/>
  <c r="S240" i="1" s="1"/>
  <c r="Q241" i="1"/>
  <c r="S241" i="1" s="1"/>
  <c r="Q242" i="1"/>
  <c r="S242" i="1" s="1"/>
  <c r="Q243" i="1"/>
  <c r="S243" i="1" s="1"/>
  <c r="Q244" i="1"/>
  <c r="S244" i="1" s="1"/>
  <c r="Q245" i="1"/>
  <c r="S245" i="1" s="1"/>
  <c r="Q246" i="1"/>
  <c r="S246" i="1" s="1"/>
  <c r="Q247" i="1"/>
  <c r="S247" i="1" s="1"/>
  <c r="Q248" i="1"/>
  <c r="S248" i="1" s="1"/>
  <c r="Q249" i="1"/>
  <c r="S249" i="1" s="1"/>
  <c r="Q250" i="1"/>
  <c r="S250" i="1" s="1"/>
  <c r="Q251" i="1"/>
  <c r="S251" i="1" s="1"/>
  <c r="Q252" i="1"/>
  <c r="S252" i="1" s="1"/>
  <c r="Q253" i="1"/>
  <c r="S253" i="1" s="1"/>
  <c r="Q254" i="1"/>
  <c r="S254" i="1" s="1"/>
  <c r="Q255" i="1"/>
  <c r="S255" i="1" s="1"/>
  <c r="Q256" i="1"/>
  <c r="S256" i="1" s="1"/>
  <c r="Q257" i="1"/>
  <c r="S257" i="1" s="1"/>
  <c r="Q258" i="1"/>
  <c r="S258" i="1" s="1"/>
  <c r="Q259" i="1"/>
  <c r="S259" i="1" s="1"/>
  <c r="Q260" i="1"/>
  <c r="S260" i="1" s="1"/>
  <c r="Q261" i="1"/>
  <c r="S261" i="1" s="1"/>
  <c r="Q262" i="1"/>
  <c r="S262" i="1" s="1"/>
  <c r="Q263" i="1"/>
  <c r="S263" i="1" s="1"/>
  <c r="Q264" i="1"/>
  <c r="S264" i="1" s="1"/>
  <c r="Q265" i="1"/>
  <c r="S265" i="1" s="1"/>
  <c r="Q266" i="1"/>
  <c r="S266" i="1" s="1"/>
  <c r="Q267" i="1"/>
  <c r="S267" i="1" s="1"/>
  <c r="Q268" i="1"/>
  <c r="S268" i="1" s="1"/>
  <c r="Q269" i="1"/>
  <c r="S269" i="1" s="1"/>
  <c r="Q270" i="1"/>
  <c r="S270" i="1" s="1"/>
  <c r="Q271" i="1"/>
  <c r="S271" i="1" s="1"/>
  <c r="Q272" i="1"/>
  <c r="S272" i="1" s="1"/>
  <c r="Q273" i="1"/>
  <c r="S273" i="1" s="1"/>
  <c r="Q274" i="1"/>
  <c r="S274" i="1" s="1"/>
  <c r="Q275" i="1"/>
  <c r="S275" i="1" s="1"/>
  <c r="Q276" i="1"/>
  <c r="S276" i="1" s="1"/>
  <c r="Q277" i="1"/>
  <c r="S277" i="1" s="1"/>
  <c r="Q278" i="1"/>
  <c r="S278" i="1" s="1"/>
  <c r="Q279" i="1"/>
  <c r="S279" i="1" s="1"/>
  <c r="Q280" i="1"/>
  <c r="S280" i="1" s="1"/>
  <c r="Q281" i="1"/>
  <c r="S281" i="1" s="1"/>
  <c r="Q282" i="1"/>
  <c r="S282" i="1" s="1"/>
  <c r="Q283" i="1"/>
  <c r="S283" i="1" s="1"/>
  <c r="Q284" i="1"/>
  <c r="S284" i="1" s="1"/>
  <c r="Q285" i="1"/>
  <c r="S285" i="1" s="1"/>
  <c r="Q286" i="1"/>
  <c r="S286" i="1" s="1"/>
  <c r="Q287" i="1"/>
  <c r="S287" i="1" s="1"/>
  <c r="Q288" i="1"/>
  <c r="S288" i="1" s="1"/>
  <c r="Q289" i="1"/>
  <c r="S289" i="1" s="1"/>
  <c r="Q290" i="1"/>
  <c r="S290" i="1" s="1"/>
  <c r="Q291" i="1"/>
  <c r="S291" i="1" s="1"/>
  <c r="Q292" i="1"/>
  <c r="S292" i="1" s="1"/>
  <c r="Q293" i="1"/>
  <c r="S293" i="1" s="1"/>
  <c r="Q294" i="1"/>
  <c r="S294" i="1" s="1"/>
  <c r="Q295" i="1"/>
  <c r="S295" i="1" s="1"/>
  <c r="Q296" i="1"/>
  <c r="S296" i="1" s="1"/>
  <c r="Q297" i="1"/>
  <c r="S297" i="1" s="1"/>
  <c r="Q298" i="1"/>
  <c r="S298" i="1" s="1"/>
  <c r="Q299" i="1"/>
  <c r="S299" i="1" s="1"/>
  <c r="Q300" i="1"/>
  <c r="S300" i="1" s="1"/>
  <c r="Q301" i="1"/>
  <c r="S301" i="1" s="1"/>
  <c r="Q302" i="1"/>
  <c r="S302" i="1" s="1"/>
  <c r="Q303" i="1"/>
  <c r="S303" i="1" s="1"/>
  <c r="Q304" i="1"/>
  <c r="S304" i="1" s="1"/>
  <c r="Q305" i="1"/>
  <c r="S305" i="1" s="1"/>
  <c r="Q306" i="1"/>
  <c r="S306" i="1" s="1"/>
  <c r="Q307" i="1"/>
  <c r="S307" i="1" s="1"/>
  <c r="Q308" i="1"/>
  <c r="S308" i="1" s="1"/>
  <c r="Q309" i="1"/>
  <c r="S309" i="1" s="1"/>
  <c r="Q310" i="1"/>
  <c r="S310" i="1" s="1"/>
  <c r="Q311" i="1"/>
  <c r="S311" i="1" s="1"/>
  <c r="Q312" i="1"/>
  <c r="S312" i="1" s="1"/>
  <c r="Q313" i="1"/>
  <c r="S313" i="1" s="1"/>
  <c r="Q314" i="1"/>
  <c r="S314" i="1" s="1"/>
  <c r="Q315" i="1"/>
  <c r="S315" i="1" s="1"/>
  <c r="Q316" i="1"/>
  <c r="S316" i="1" s="1"/>
  <c r="Q317" i="1"/>
  <c r="S317" i="1" s="1"/>
  <c r="Q318" i="1"/>
  <c r="S318" i="1" s="1"/>
  <c r="Q319" i="1"/>
  <c r="S319" i="1" s="1"/>
  <c r="Q320" i="1"/>
  <c r="S320" i="1" s="1"/>
  <c r="Q321" i="1"/>
  <c r="S321" i="1" s="1"/>
  <c r="Q322" i="1"/>
  <c r="S322" i="1" s="1"/>
  <c r="Q323" i="1"/>
  <c r="S323" i="1" s="1"/>
  <c r="Q324" i="1"/>
  <c r="S324" i="1" s="1"/>
  <c r="Q325" i="1"/>
  <c r="S325" i="1" s="1"/>
  <c r="Q326" i="1"/>
  <c r="S326" i="1" s="1"/>
  <c r="Q327" i="1"/>
  <c r="S327" i="1" s="1"/>
  <c r="Q328" i="1"/>
  <c r="S328" i="1" s="1"/>
  <c r="Q329" i="1"/>
  <c r="S329" i="1" s="1"/>
  <c r="Q330" i="1"/>
  <c r="S330" i="1" s="1"/>
  <c r="Q331" i="1"/>
  <c r="S331" i="1" s="1"/>
  <c r="Q332" i="1"/>
  <c r="S332" i="1" s="1"/>
  <c r="Q333" i="1"/>
  <c r="S333" i="1" s="1"/>
  <c r="Q334" i="1"/>
  <c r="S334" i="1" s="1"/>
  <c r="Q335" i="1"/>
  <c r="S335" i="1" s="1"/>
  <c r="Q336" i="1"/>
  <c r="S336" i="1" s="1"/>
  <c r="Q337" i="1"/>
  <c r="S337" i="1" s="1"/>
  <c r="Q338" i="1"/>
  <c r="S338" i="1" s="1"/>
  <c r="Q339" i="1"/>
  <c r="S339" i="1" s="1"/>
  <c r="Q340" i="1"/>
  <c r="S340" i="1" s="1"/>
  <c r="Q341" i="1"/>
  <c r="S341" i="1" s="1"/>
  <c r="Q342" i="1"/>
  <c r="S342" i="1" s="1"/>
  <c r="Q343" i="1"/>
  <c r="S343" i="1" s="1"/>
  <c r="Q344" i="1"/>
  <c r="S344" i="1" s="1"/>
  <c r="Q345" i="1"/>
  <c r="S345" i="1" s="1"/>
  <c r="Q346" i="1"/>
  <c r="S346" i="1" s="1"/>
  <c r="Q347" i="1"/>
  <c r="S347" i="1" s="1"/>
  <c r="Q348" i="1"/>
  <c r="S348" i="1" s="1"/>
  <c r="Q349" i="1"/>
  <c r="S349" i="1" s="1"/>
  <c r="Q350" i="1"/>
  <c r="S350" i="1" s="1"/>
  <c r="Q351" i="1"/>
  <c r="S351" i="1" s="1"/>
  <c r="Q352" i="1"/>
  <c r="S352" i="1" s="1"/>
  <c r="Q353" i="1"/>
  <c r="S353" i="1" s="1"/>
  <c r="Q354" i="1"/>
  <c r="S354" i="1" s="1"/>
  <c r="Q355" i="1"/>
  <c r="S355" i="1" s="1"/>
  <c r="Q356" i="1"/>
  <c r="S356" i="1" s="1"/>
  <c r="Q357" i="1"/>
  <c r="S357" i="1" s="1"/>
  <c r="Q358" i="1"/>
  <c r="S358" i="1" s="1"/>
  <c r="Q359" i="1"/>
  <c r="S359" i="1" s="1"/>
  <c r="Q360" i="1"/>
  <c r="S360" i="1" s="1"/>
  <c r="Q361" i="1"/>
  <c r="S361" i="1" s="1"/>
  <c r="Q362" i="1"/>
  <c r="S362" i="1" s="1"/>
  <c r="Q363" i="1"/>
  <c r="S363" i="1" s="1"/>
  <c r="Q364" i="1"/>
  <c r="S364" i="1" s="1"/>
  <c r="Q365" i="1"/>
  <c r="S365" i="1" s="1"/>
  <c r="Q366" i="1"/>
  <c r="S366" i="1" s="1"/>
  <c r="Q367" i="1"/>
  <c r="S367" i="1" s="1"/>
  <c r="Q368" i="1"/>
  <c r="S368" i="1" s="1"/>
  <c r="Q369" i="1"/>
  <c r="S369" i="1" s="1"/>
  <c r="Q370" i="1"/>
  <c r="S370" i="1" s="1"/>
  <c r="Q371" i="1"/>
  <c r="S371" i="1" s="1"/>
  <c r="Q372" i="1"/>
  <c r="S372" i="1" s="1"/>
  <c r="Q373" i="1"/>
  <c r="S373" i="1" s="1"/>
  <c r="Q374" i="1"/>
  <c r="S374" i="1" s="1"/>
  <c r="Q375" i="1"/>
  <c r="S375" i="1" s="1"/>
  <c r="Q376" i="1"/>
  <c r="S376" i="1" s="1"/>
  <c r="Q377" i="1"/>
  <c r="S377" i="1" s="1"/>
  <c r="Q378" i="1"/>
  <c r="S378" i="1" s="1"/>
  <c r="Q379" i="1"/>
  <c r="S379" i="1" s="1"/>
  <c r="Q380" i="1"/>
  <c r="S380" i="1" s="1"/>
  <c r="Q381" i="1"/>
  <c r="S381" i="1" s="1"/>
  <c r="Q382" i="1"/>
  <c r="S382" i="1" s="1"/>
  <c r="Q383" i="1"/>
  <c r="S383" i="1" s="1"/>
  <c r="Q384" i="1"/>
  <c r="S384" i="1" s="1"/>
  <c r="Q385" i="1"/>
  <c r="S385" i="1" s="1"/>
  <c r="Q386" i="1"/>
  <c r="S386" i="1" s="1"/>
  <c r="Q387" i="1"/>
  <c r="S387" i="1" s="1"/>
  <c r="Q388" i="1"/>
  <c r="S388" i="1" s="1"/>
  <c r="Q389" i="1"/>
  <c r="S389" i="1" s="1"/>
  <c r="Q390" i="1"/>
  <c r="S390" i="1" s="1"/>
  <c r="Q391" i="1"/>
  <c r="S391" i="1" s="1"/>
  <c r="Q392" i="1"/>
  <c r="S392" i="1" s="1"/>
  <c r="Q393" i="1"/>
  <c r="S393" i="1" s="1"/>
  <c r="Q394" i="1"/>
  <c r="S394" i="1" s="1"/>
  <c r="Q395" i="1"/>
  <c r="S395" i="1" s="1"/>
  <c r="Q396" i="1"/>
  <c r="S396" i="1" s="1"/>
  <c r="Q397" i="1"/>
  <c r="S397" i="1" s="1"/>
  <c r="Q398" i="1"/>
  <c r="S398" i="1" s="1"/>
  <c r="Q399" i="1"/>
  <c r="S399" i="1" s="1"/>
  <c r="Q400" i="1"/>
  <c r="S400" i="1" s="1"/>
  <c r="Q401" i="1"/>
  <c r="S401" i="1" s="1"/>
  <c r="Q402" i="1"/>
  <c r="S402" i="1" s="1"/>
  <c r="Q403" i="1"/>
  <c r="S403" i="1" s="1"/>
  <c r="Q404" i="1"/>
  <c r="S404" i="1" s="1"/>
  <c r="Q405" i="1"/>
  <c r="S405" i="1" s="1"/>
  <c r="Q406" i="1"/>
  <c r="S406" i="1" s="1"/>
  <c r="Q407" i="1"/>
  <c r="S407" i="1" s="1"/>
  <c r="Q408" i="1"/>
  <c r="S408" i="1" s="1"/>
  <c r="Q409" i="1"/>
  <c r="S409" i="1" s="1"/>
  <c r="Q410" i="1"/>
  <c r="S410" i="1" s="1"/>
  <c r="Q411" i="1"/>
  <c r="S411" i="1" s="1"/>
  <c r="Q412" i="1"/>
  <c r="S412" i="1" s="1"/>
  <c r="Q413" i="1"/>
  <c r="S413" i="1" s="1"/>
  <c r="Q414" i="1"/>
  <c r="S414" i="1" s="1"/>
  <c r="Q415" i="1"/>
  <c r="S415" i="1" s="1"/>
  <c r="Q416" i="1"/>
  <c r="S416" i="1" s="1"/>
  <c r="Q417" i="1"/>
  <c r="S417" i="1" s="1"/>
  <c r="Q418" i="1"/>
  <c r="S418" i="1" s="1"/>
  <c r="Q419" i="1"/>
  <c r="S419" i="1" s="1"/>
  <c r="Q420" i="1"/>
  <c r="S420" i="1" s="1"/>
  <c r="Q421" i="1"/>
  <c r="S421" i="1" s="1"/>
  <c r="Q422" i="1"/>
  <c r="S422" i="1" s="1"/>
  <c r="Q423" i="1"/>
  <c r="S423" i="1" s="1"/>
  <c r="Q424" i="1"/>
  <c r="S424" i="1" s="1"/>
  <c r="Q425" i="1"/>
  <c r="S425" i="1" s="1"/>
  <c r="Q426" i="1"/>
  <c r="S426" i="1" s="1"/>
  <c r="Q427" i="1"/>
  <c r="S427" i="1" s="1"/>
  <c r="Q428" i="1"/>
  <c r="S428" i="1" s="1"/>
  <c r="Q429" i="1"/>
  <c r="S429" i="1" s="1"/>
  <c r="Q430" i="1"/>
  <c r="S430" i="1" s="1"/>
  <c r="Q431" i="1"/>
  <c r="S431" i="1" s="1"/>
  <c r="Q432" i="1"/>
  <c r="S432" i="1" s="1"/>
  <c r="Q433" i="1"/>
  <c r="S433" i="1" s="1"/>
  <c r="Q434" i="1"/>
  <c r="S434" i="1" s="1"/>
  <c r="Q435" i="1"/>
  <c r="S435" i="1" s="1"/>
  <c r="Q436" i="1"/>
  <c r="S436" i="1" s="1"/>
  <c r="Q437" i="1"/>
  <c r="S437" i="1" s="1"/>
  <c r="Q438" i="1"/>
  <c r="S438" i="1" s="1"/>
  <c r="Q439" i="1"/>
  <c r="S439" i="1" s="1"/>
  <c r="Q440" i="1"/>
  <c r="S440" i="1" s="1"/>
  <c r="Q441" i="1"/>
  <c r="S441" i="1" s="1"/>
  <c r="Q442" i="1"/>
  <c r="S442" i="1" s="1"/>
  <c r="Q443" i="1"/>
  <c r="S443" i="1" s="1"/>
  <c r="Q444" i="1"/>
  <c r="S444" i="1" s="1"/>
  <c r="Q445" i="1"/>
  <c r="S445" i="1" s="1"/>
  <c r="Q446" i="1"/>
  <c r="S446" i="1" s="1"/>
  <c r="Q447" i="1"/>
  <c r="S447" i="1" s="1"/>
  <c r="Q448" i="1"/>
  <c r="S448" i="1" s="1"/>
  <c r="Q449" i="1"/>
  <c r="S449" i="1" s="1"/>
  <c r="Q450" i="1"/>
  <c r="S450" i="1" s="1"/>
  <c r="Q451" i="1"/>
  <c r="S451" i="1" s="1"/>
  <c r="Q452" i="1"/>
  <c r="S452" i="1" s="1"/>
  <c r="Q453" i="1"/>
  <c r="S453" i="1" s="1"/>
  <c r="Q454" i="1"/>
  <c r="S454" i="1" s="1"/>
  <c r="Q455" i="1"/>
  <c r="S455" i="1" s="1"/>
  <c r="Q456" i="1"/>
  <c r="S456" i="1" s="1"/>
  <c r="Q457" i="1"/>
  <c r="S457" i="1" s="1"/>
  <c r="Q458" i="1"/>
  <c r="S458" i="1" s="1"/>
  <c r="Q459" i="1"/>
  <c r="S459" i="1" s="1"/>
  <c r="Q460" i="1"/>
  <c r="S460" i="1" s="1"/>
  <c r="Q461" i="1"/>
  <c r="S461" i="1" s="1"/>
  <c r="Q462" i="1"/>
  <c r="S462" i="1" s="1"/>
  <c r="Q463" i="1"/>
  <c r="S463" i="1" s="1"/>
  <c r="Q464" i="1"/>
  <c r="S464" i="1" s="1"/>
  <c r="Q465" i="1"/>
  <c r="S465" i="1" s="1"/>
  <c r="Q466" i="1"/>
  <c r="S466" i="1" s="1"/>
  <c r="Q467" i="1"/>
  <c r="S467" i="1" s="1"/>
  <c r="Q468" i="1"/>
  <c r="S468" i="1" s="1"/>
  <c r="Q469" i="1"/>
  <c r="S469" i="1" s="1"/>
  <c r="Q470" i="1"/>
  <c r="S470" i="1" s="1"/>
  <c r="Q471" i="1"/>
  <c r="S471" i="1" s="1"/>
  <c r="Q472" i="1"/>
  <c r="S472" i="1" s="1"/>
  <c r="Q473" i="1"/>
  <c r="S473" i="1" s="1"/>
  <c r="Q474" i="1"/>
  <c r="S474" i="1" s="1"/>
  <c r="Q475" i="1"/>
  <c r="S475" i="1" s="1"/>
  <c r="Q476" i="1"/>
  <c r="S476" i="1" s="1"/>
  <c r="Q477" i="1"/>
  <c r="S477" i="1" s="1"/>
  <c r="Q478" i="1"/>
  <c r="S478" i="1" s="1"/>
  <c r="Q479" i="1"/>
  <c r="S479" i="1" s="1"/>
  <c r="Q480" i="1"/>
  <c r="S480" i="1" s="1"/>
  <c r="Q481" i="1"/>
  <c r="S481" i="1" s="1"/>
  <c r="Q482" i="1"/>
  <c r="S482" i="1" s="1"/>
  <c r="Q483" i="1"/>
  <c r="S483" i="1" s="1"/>
  <c r="Q484" i="1"/>
  <c r="S484" i="1" s="1"/>
  <c r="Q485" i="1"/>
  <c r="S485" i="1" s="1"/>
  <c r="Q486" i="1"/>
  <c r="S486" i="1" s="1"/>
  <c r="Q487" i="1"/>
  <c r="S487" i="1" s="1"/>
  <c r="Q488" i="1"/>
  <c r="S488" i="1" s="1"/>
  <c r="Q489" i="1"/>
  <c r="S489" i="1" s="1"/>
  <c r="Q490" i="1"/>
  <c r="S490" i="1" s="1"/>
  <c r="Q491" i="1"/>
  <c r="S491" i="1" s="1"/>
  <c r="Q492" i="1"/>
  <c r="S492" i="1" s="1"/>
  <c r="Q493" i="1"/>
  <c r="S493" i="1" s="1"/>
  <c r="Q494" i="1"/>
  <c r="S494" i="1" s="1"/>
  <c r="Q495" i="1"/>
  <c r="S495" i="1" s="1"/>
  <c r="Q496" i="1"/>
  <c r="S496" i="1" s="1"/>
  <c r="Q497" i="1"/>
  <c r="S497" i="1" s="1"/>
  <c r="Q498" i="1"/>
  <c r="S498" i="1" s="1"/>
  <c r="Q499" i="1"/>
  <c r="S499" i="1" s="1"/>
  <c r="Q500" i="1"/>
  <c r="S500" i="1" s="1"/>
  <c r="Q501" i="1"/>
  <c r="S501" i="1" s="1"/>
  <c r="Q502" i="1"/>
  <c r="S502" i="1" s="1"/>
  <c r="Q503" i="1"/>
  <c r="S503" i="1" s="1"/>
  <c r="Q504" i="1"/>
  <c r="S504" i="1" s="1"/>
  <c r="Q505" i="1"/>
  <c r="S505" i="1" s="1"/>
  <c r="Q506" i="1"/>
  <c r="S506" i="1" s="1"/>
  <c r="Q507" i="1"/>
  <c r="S507" i="1" s="1"/>
  <c r="Q508" i="1"/>
  <c r="S508" i="1" s="1"/>
  <c r="Q509" i="1"/>
  <c r="S509" i="1" s="1"/>
  <c r="Q510" i="1"/>
  <c r="S510" i="1" s="1"/>
  <c r="Q511" i="1"/>
  <c r="S511" i="1" s="1"/>
  <c r="Q512" i="1"/>
  <c r="S512" i="1" s="1"/>
  <c r="Q513" i="1"/>
  <c r="S513" i="1" s="1"/>
  <c r="Q514" i="1"/>
  <c r="S514" i="1" s="1"/>
  <c r="Q515" i="1"/>
  <c r="S515" i="1" s="1"/>
  <c r="Q516" i="1"/>
  <c r="S516" i="1" s="1"/>
  <c r="Q517" i="1"/>
  <c r="S517" i="1" s="1"/>
  <c r="Q518" i="1"/>
  <c r="S518" i="1" s="1"/>
  <c r="Q519" i="1"/>
  <c r="S519" i="1" s="1"/>
  <c r="Q520" i="1"/>
  <c r="S520" i="1" s="1"/>
  <c r="Q521" i="1"/>
  <c r="S521" i="1" s="1"/>
  <c r="Q3578" i="1"/>
  <c r="S3578" i="1" s="1"/>
  <c r="Q3579" i="1"/>
  <c r="S3579" i="1" s="1"/>
  <c r="Q3444" i="1"/>
  <c r="S3444" i="1" s="1"/>
  <c r="Q3580" i="1"/>
  <c r="S3580" i="1" s="1"/>
  <c r="Q3519" i="1"/>
  <c r="S3519" i="1" s="1"/>
  <c r="Q3722" i="1"/>
  <c r="S3722" i="1" s="1"/>
  <c r="Q3257" i="1"/>
  <c r="S3257" i="1" s="1"/>
  <c r="Q3691" i="1"/>
  <c r="S3691" i="1" s="1"/>
  <c r="Q3241" i="1"/>
  <c r="S3241" i="1" s="1"/>
  <c r="Q3242" i="1"/>
  <c r="S3242" i="1" s="1"/>
  <c r="Q3518" i="1"/>
  <c r="S3518" i="1" s="1"/>
  <c r="Q3541" i="1"/>
  <c r="S3541" i="1" s="1"/>
  <c r="Q3692" i="1"/>
  <c r="S3692" i="1" s="1"/>
  <c r="Q3317" i="1"/>
  <c r="S3317" i="1" s="1"/>
  <c r="Q3810" i="1"/>
  <c r="S3810" i="1" s="1"/>
  <c r="Q3318" i="1"/>
  <c r="S3318" i="1" s="1"/>
  <c r="Q3510" i="1"/>
  <c r="S3510" i="1" s="1"/>
  <c r="Q3319" i="1"/>
  <c r="S3319" i="1" s="1"/>
  <c r="Q3581" i="1"/>
  <c r="S3581" i="1" s="1"/>
  <c r="Q2798" i="1"/>
  <c r="S2798" i="1" s="1"/>
  <c r="Q542" i="1"/>
  <c r="S542" i="1" s="1"/>
  <c r="Q543" i="1"/>
  <c r="S543" i="1" s="1"/>
  <c r="Q544" i="1"/>
  <c r="S544" i="1" s="1"/>
  <c r="Q545" i="1"/>
  <c r="S545" i="1" s="1"/>
  <c r="Q546" i="1"/>
  <c r="S546" i="1" s="1"/>
  <c r="Q547" i="1"/>
  <c r="S547" i="1" s="1"/>
  <c r="Q548" i="1"/>
  <c r="S548" i="1" s="1"/>
  <c r="Q549" i="1"/>
  <c r="S549" i="1" s="1"/>
  <c r="Q550" i="1"/>
  <c r="S550" i="1" s="1"/>
  <c r="Q551" i="1"/>
  <c r="S551" i="1" s="1"/>
  <c r="Q552" i="1"/>
  <c r="S552" i="1" s="1"/>
  <c r="Q553" i="1"/>
  <c r="S553" i="1" s="1"/>
  <c r="Q554" i="1"/>
  <c r="S554" i="1" s="1"/>
  <c r="Q555" i="1"/>
  <c r="S555" i="1" s="1"/>
  <c r="Q556" i="1"/>
  <c r="S556" i="1" s="1"/>
  <c r="Q557" i="1"/>
  <c r="S557" i="1" s="1"/>
  <c r="Q558" i="1"/>
  <c r="S558" i="1" s="1"/>
  <c r="Q559" i="1"/>
  <c r="S559" i="1" s="1"/>
  <c r="Q560" i="1"/>
  <c r="S560" i="1" s="1"/>
  <c r="Q561" i="1"/>
  <c r="S561" i="1" s="1"/>
  <c r="Q562" i="1"/>
  <c r="S562" i="1" s="1"/>
  <c r="Q563" i="1"/>
  <c r="S563" i="1" s="1"/>
  <c r="Q564" i="1"/>
  <c r="S564" i="1" s="1"/>
  <c r="Q565" i="1"/>
  <c r="S565" i="1" s="1"/>
  <c r="Q566" i="1"/>
  <c r="S566" i="1" s="1"/>
  <c r="Q567" i="1"/>
  <c r="S567" i="1" s="1"/>
  <c r="Q568" i="1"/>
  <c r="S568" i="1" s="1"/>
  <c r="Q569" i="1"/>
  <c r="S569" i="1" s="1"/>
  <c r="Q570" i="1"/>
  <c r="S570" i="1" s="1"/>
  <c r="Q571" i="1"/>
  <c r="S571" i="1" s="1"/>
  <c r="Q572" i="1"/>
  <c r="S572" i="1" s="1"/>
  <c r="Q573" i="1"/>
  <c r="S573" i="1" s="1"/>
  <c r="Q574" i="1"/>
  <c r="S574" i="1" s="1"/>
  <c r="Q575" i="1"/>
  <c r="S575" i="1" s="1"/>
  <c r="Q576" i="1"/>
  <c r="S576" i="1" s="1"/>
  <c r="Q577" i="1"/>
  <c r="S577" i="1" s="1"/>
  <c r="Q578" i="1"/>
  <c r="S578" i="1" s="1"/>
  <c r="Q579" i="1"/>
  <c r="S579" i="1" s="1"/>
  <c r="Q580" i="1"/>
  <c r="S580" i="1" s="1"/>
  <c r="Q581" i="1"/>
  <c r="S581" i="1" s="1"/>
  <c r="Q582" i="1"/>
  <c r="S582" i="1" s="1"/>
  <c r="Q583" i="1"/>
  <c r="S583" i="1" s="1"/>
  <c r="Q584" i="1"/>
  <c r="S584" i="1" s="1"/>
  <c r="Q585" i="1"/>
  <c r="S585" i="1" s="1"/>
  <c r="Q586" i="1"/>
  <c r="S586" i="1" s="1"/>
  <c r="Q587" i="1"/>
  <c r="S587" i="1" s="1"/>
  <c r="Q588" i="1"/>
  <c r="S588" i="1" s="1"/>
  <c r="Q589" i="1"/>
  <c r="S589" i="1" s="1"/>
  <c r="Q590" i="1"/>
  <c r="S590" i="1" s="1"/>
  <c r="Q591" i="1"/>
  <c r="S591" i="1" s="1"/>
  <c r="Q592" i="1"/>
  <c r="S592" i="1" s="1"/>
  <c r="Q593" i="1"/>
  <c r="S593" i="1" s="1"/>
  <c r="Q594" i="1"/>
  <c r="S594" i="1" s="1"/>
  <c r="Q595" i="1"/>
  <c r="S595" i="1" s="1"/>
  <c r="Q596" i="1"/>
  <c r="S596" i="1" s="1"/>
  <c r="Q597" i="1"/>
  <c r="S597" i="1" s="1"/>
  <c r="Q598" i="1"/>
  <c r="S598" i="1" s="1"/>
  <c r="Q599" i="1"/>
  <c r="S599" i="1" s="1"/>
  <c r="Q600" i="1"/>
  <c r="S600" i="1" s="1"/>
  <c r="Q601" i="1"/>
  <c r="S601" i="1" s="1"/>
  <c r="Q602" i="1"/>
  <c r="S602" i="1" s="1"/>
  <c r="Q603" i="1"/>
  <c r="S603" i="1" s="1"/>
  <c r="Q604" i="1"/>
  <c r="S604" i="1" s="1"/>
  <c r="Q605" i="1"/>
  <c r="S605" i="1" s="1"/>
  <c r="Q606" i="1"/>
  <c r="S606" i="1" s="1"/>
  <c r="Q607" i="1"/>
  <c r="S607" i="1" s="1"/>
  <c r="Q608" i="1"/>
  <c r="S608" i="1" s="1"/>
  <c r="Q609" i="1"/>
  <c r="S609" i="1" s="1"/>
  <c r="Q610" i="1"/>
  <c r="S610" i="1" s="1"/>
  <c r="Q611" i="1"/>
  <c r="S611" i="1" s="1"/>
  <c r="Q612" i="1"/>
  <c r="S612" i="1" s="1"/>
  <c r="Q613" i="1"/>
  <c r="S613" i="1" s="1"/>
  <c r="Q614" i="1"/>
  <c r="S614" i="1" s="1"/>
  <c r="Q615" i="1"/>
  <c r="S615" i="1" s="1"/>
  <c r="Q616" i="1"/>
  <c r="S616" i="1" s="1"/>
  <c r="Q617" i="1"/>
  <c r="S617" i="1" s="1"/>
  <c r="Q618" i="1"/>
  <c r="S618" i="1" s="1"/>
  <c r="Q619" i="1"/>
  <c r="S619" i="1" s="1"/>
  <c r="Q620" i="1"/>
  <c r="S620" i="1" s="1"/>
  <c r="Q621" i="1"/>
  <c r="S621" i="1" s="1"/>
  <c r="Q622" i="1"/>
  <c r="S622" i="1" s="1"/>
  <c r="Q623" i="1"/>
  <c r="S623" i="1" s="1"/>
  <c r="Q624" i="1"/>
  <c r="S624" i="1" s="1"/>
  <c r="Q625" i="1"/>
  <c r="S625" i="1" s="1"/>
  <c r="Q626" i="1"/>
  <c r="S626" i="1" s="1"/>
  <c r="Q627" i="1"/>
  <c r="S627" i="1" s="1"/>
  <c r="Q628" i="1"/>
  <c r="S628" i="1" s="1"/>
  <c r="Q629" i="1"/>
  <c r="S629" i="1" s="1"/>
  <c r="Q630" i="1"/>
  <c r="S630" i="1" s="1"/>
  <c r="Q631" i="1"/>
  <c r="S631" i="1" s="1"/>
  <c r="Q632" i="1"/>
  <c r="S632" i="1" s="1"/>
  <c r="Q633" i="1"/>
  <c r="S633" i="1" s="1"/>
  <c r="Q634" i="1"/>
  <c r="S634" i="1" s="1"/>
  <c r="Q635" i="1"/>
  <c r="S635" i="1" s="1"/>
  <c r="Q636" i="1"/>
  <c r="S636" i="1" s="1"/>
  <c r="Q637" i="1"/>
  <c r="S637" i="1" s="1"/>
  <c r="Q638" i="1"/>
  <c r="S638" i="1" s="1"/>
  <c r="Q639" i="1"/>
  <c r="S639" i="1" s="1"/>
  <c r="Q640" i="1"/>
  <c r="S640" i="1" s="1"/>
  <c r="Q641" i="1"/>
  <c r="S641" i="1" s="1"/>
  <c r="Q642" i="1"/>
  <c r="S642" i="1" s="1"/>
  <c r="Q643" i="1"/>
  <c r="S643" i="1" s="1"/>
  <c r="Q644" i="1"/>
  <c r="S644" i="1" s="1"/>
  <c r="Q645" i="1"/>
  <c r="S645" i="1" s="1"/>
  <c r="Q646" i="1"/>
  <c r="S646" i="1" s="1"/>
  <c r="Q647" i="1"/>
  <c r="S647" i="1" s="1"/>
  <c r="Q648" i="1"/>
  <c r="S648" i="1" s="1"/>
  <c r="Q649" i="1"/>
  <c r="S649" i="1" s="1"/>
  <c r="Q650" i="1"/>
  <c r="S650" i="1" s="1"/>
  <c r="Q651" i="1"/>
  <c r="S651" i="1" s="1"/>
  <c r="Q652" i="1"/>
  <c r="S652" i="1" s="1"/>
  <c r="Q653" i="1"/>
  <c r="S653" i="1" s="1"/>
  <c r="Q654" i="1"/>
  <c r="S654" i="1" s="1"/>
  <c r="Q655" i="1"/>
  <c r="S655" i="1" s="1"/>
  <c r="Q656" i="1"/>
  <c r="S656" i="1" s="1"/>
  <c r="Q657" i="1"/>
  <c r="S657" i="1" s="1"/>
  <c r="Q658" i="1"/>
  <c r="S658" i="1" s="1"/>
  <c r="Q659" i="1"/>
  <c r="S659" i="1" s="1"/>
  <c r="Q660" i="1"/>
  <c r="S660" i="1" s="1"/>
  <c r="Q661" i="1"/>
  <c r="S661" i="1" s="1"/>
  <c r="Q662" i="1"/>
  <c r="S662" i="1" s="1"/>
  <c r="Q663" i="1"/>
  <c r="S663" i="1" s="1"/>
  <c r="Q664" i="1"/>
  <c r="S664" i="1" s="1"/>
  <c r="Q665" i="1"/>
  <c r="S665" i="1" s="1"/>
  <c r="Q666" i="1"/>
  <c r="S666" i="1" s="1"/>
  <c r="Q667" i="1"/>
  <c r="S667" i="1" s="1"/>
  <c r="Q668" i="1"/>
  <c r="S668" i="1" s="1"/>
  <c r="Q669" i="1"/>
  <c r="S669" i="1" s="1"/>
  <c r="Q670" i="1"/>
  <c r="S670" i="1" s="1"/>
  <c r="Q671" i="1"/>
  <c r="S671" i="1" s="1"/>
  <c r="Q672" i="1"/>
  <c r="S672" i="1" s="1"/>
  <c r="Q673" i="1"/>
  <c r="S673" i="1" s="1"/>
  <c r="Q674" i="1"/>
  <c r="S674" i="1" s="1"/>
  <c r="Q675" i="1"/>
  <c r="S675" i="1" s="1"/>
  <c r="Q676" i="1"/>
  <c r="S676" i="1" s="1"/>
  <c r="Q677" i="1"/>
  <c r="S677" i="1" s="1"/>
  <c r="Q678" i="1"/>
  <c r="S678" i="1" s="1"/>
  <c r="Q679" i="1"/>
  <c r="S679" i="1" s="1"/>
  <c r="Q680" i="1"/>
  <c r="S680" i="1" s="1"/>
  <c r="Q681" i="1"/>
  <c r="S681" i="1" s="1"/>
  <c r="Q682" i="1"/>
  <c r="S682" i="1" s="1"/>
  <c r="Q683" i="1"/>
  <c r="S683" i="1" s="1"/>
  <c r="Q684" i="1"/>
  <c r="S684" i="1" s="1"/>
  <c r="Q685" i="1"/>
  <c r="S685" i="1" s="1"/>
  <c r="Q686" i="1"/>
  <c r="S686" i="1" s="1"/>
  <c r="Q687" i="1"/>
  <c r="S687" i="1" s="1"/>
  <c r="Q688" i="1"/>
  <c r="S688" i="1" s="1"/>
  <c r="Q689" i="1"/>
  <c r="S689" i="1" s="1"/>
  <c r="Q690" i="1"/>
  <c r="S690" i="1" s="1"/>
  <c r="Q691" i="1"/>
  <c r="S691" i="1" s="1"/>
  <c r="Q692" i="1"/>
  <c r="S692" i="1" s="1"/>
  <c r="Q693" i="1"/>
  <c r="S693" i="1" s="1"/>
  <c r="Q694" i="1"/>
  <c r="S694" i="1" s="1"/>
  <c r="Q695" i="1"/>
  <c r="S695" i="1" s="1"/>
  <c r="Q696" i="1"/>
  <c r="S696" i="1" s="1"/>
  <c r="Q697" i="1"/>
  <c r="S697" i="1" s="1"/>
  <c r="Q698" i="1"/>
  <c r="S698" i="1" s="1"/>
  <c r="Q699" i="1"/>
  <c r="S699" i="1" s="1"/>
  <c r="Q700" i="1"/>
  <c r="S700" i="1" s="1"/>
  <c r="Q701" i="1"/>
  <c r="S701" i="1" s="1"/>
  <c r="Q702" i="1"/>
  <c r="S702" i="1" s="1"/>
  <c r="Q703" i="1"/>
  <c r="S703" i="1" s="1"/>
  <c r="Q704" i="1"/>
  <c r="S704" i="1" s="1"/>
  <c r="Q705" i="1"/>
  <c r="S705" i="1" s="1"/>
  <c r="Q706" i="1"/>
  <c r="S706" i="1" s="1"/>
  <c r="Q707" i="1"/>
  <c r="S707" i="1" s="1"/>
  <c r="Q708" i="1"/>
  <c r="S708" i="1" s="1"/>
  <c r="Q709" i="1"/>
  <c r="S709" i="1" s="1"/>
  <c r="Q710" i="1"/>
  <c r="S710" i="1" s="1"/>
  <c r="Q711" i="1"/>
  <c r="S711" i="1" s="1"/>
  <c r="Q712" i="1"/>
  <c r="S712" i="1" s="1"/>
  <c r="Q713" i="1"/>
  <c r="S713" i="1" s="1"/>
  <c r="Q714" i="1"/>
  <c r="S714" i="1" s="1"/>
  <c r="Q715" i="1"/>
  <c r="S715" i="1" s="1"/>
  <c r="Q716" i="1"/>
  <c r="S716" i="1" s="1"/>
  <c r="Q717" i="1"/>
  <c r="S717" i="1" s="1"/>
  <c r="Q718" i="1"/>
  <c r="S718" i="1" s="1"/>
  <c r="Q719" i="1"/>
  <c r="S719" i="1" s="1"/>
  <c r="Q720" i="1"/>
  <c r="S720" i="1" s="1"/>
  <c r="Q721" i="1"/>
  <c r="S721" i="1" s="1"/>
  <c r="Q722" i="1"/>
  <c r="S722" i="1" s="1"/>
  <c r="Q723" i="1"/>
  <c r="S723" i="1" s="1"/>
  <c r="Q724" i="1"/>
  <c r="S724" i="1" s="1"/>
  <c r="Q725" i="1"/>
  <c r="S725" i="1" s="1"/>
  <c r="Q726" i="1"/>
  <c r="S726" i="1" s="1"/>
  <c r="Q727" i="1"/>
  <c r="S727" i="1" s="1"/>
  <c r="Q728" i="1"/>
  <c r="S728" i="1" s="1"/>
  <c r="Q729" i="1"/>
  <c r="S729" i="1" s="1"/>
  <c r="Q730" i="1"/>
  <c r="S730" i="1" s="1"/>
  <c r="Q731" i="1"/>
  <c r="S731" i="1" s="1"/>
  <c r="Q732" i="1"/>
  <c r="S732" i="1" s="1"/>
  <c r="Q733" i="1"/>
  <c r="S733" i="1" s="1"/>
  <c r="Q734" i="1"/>
  <c r="S734" i="1" s="1"/>
  <c r="Q735" i="1"/>
  <c r="S735" i="1" s="1"/>
  <c r="Q736" i="1"/>
  <c r="S736" i="1" s="1"/>
  <c r="Q737" i="1"/>
  <c r="S737" i="1" s="1"/>
  <c r="Q738" i="1"/>
  <c r="S738" i="1" s="1"/>
  <c r="Q739" i="1"/>
  <c r="S739" i="1" s="1"/>
  <c r="Q740" i="1"/>
  <c r="S740" i="1" s="1"/>
  <c r="Q741" i="1"/>
  <c r="S741" i="1" s="1"/>
  <c r="Q742" i="1"/>
  <c r="S742" i="1" s="1"/>
  <c r="Q743" i="1"/>
  <c r="S743" i="1" s="1"/>
  <c r="Q744" i="1"/>
  <c r="S744" i="1" s="1"/>
  <c r="Q745" i="1"/>
  <c r="S745" i="1" s="1"/>
  <c r="Q746" i="1"/>
  <c r="S746" i="1" s="1"/>
  <c r="Q747" i="1"/>
  <c r="S747" i="1" s="1"/>
  <c r="Q748" i="1"/>
  <c r="S748" i="1" s="1"/>
  <c r="Q749" i="1"/>
  <c r="S749" i="1" s="1"/>
  <c r="Q750" i="1"/>
  <c r="S750" i="1" s="1"/>
  <c r="Q751" i="1"/>
  <c r="S751" i="1" s="1"/>
  <c r="Q752" i="1"/>
  <c r="S752" i="1" s="1"/>
  <c r="Q753" i="1"/>
  <c r="S753" i="1" s="1"/>
  <c r="Q754" i="1"/>
  <c r="S754" i="1" s="1"/>
  <c r="Q755" i="1"/>
  <c r="S755" i="1" s="1"/>
  <c r="Q756" i="1"/>
  <c r="S756" i="1" s="1"/>
  <c r="Q757" i="1"/>
  <c r="S757" i="1" s="1"/>
  <c r="Q758" i="1"/>
  <c r="S758" i="1" s="1"/>
  <c r="Q759" i="1"/>
  <c r="S759" i="1" s="1"/>
  <c r="Q760" i="1"/>
  <c r="S760" i="1" s="1"/>
  <c r="Q761" i="1"/>
  <c r="S761" i="1" s="1"/>
  <c r="Q762" i="1"/>
  <c r="S762" i="1" s="1"/>
  <c r="Q763" i="1"/>
  <c r="S763" i="1" s="1"/>
  <c r="Q764" i="1"/>
  <c r="S764" i="1" s="1"/>
  <c r="Q765" i="1"/>
  <c r="S765" i="1" s="1"/>
  <c r="Q766" i="1"/>
  <c r="S766" i="1" s="1"/>
  <c r="Q767" i="1"/>
  <c r="S767" i="1" s="1"/>
  <c r="Q768" i="1"/>
  <c r="S768" i="1" s="1"/>
  <c r="Q769" i="1"/>
  <c r="S769" i="1" s="1"/>
  <c r="Q770" i="1"/>
  <c r="S770" i="1" s="1"/>
  <c r="Q771" i="1"/>
  <c r="S771" i="1" s="1"/>
  <c r="Q772" i="1"/>
  <c r="S772" i="1" s="1"/>
  <c r="Q773" i="1"/>
  <c r="S773" i="1" s="1"/>
  <c r="Q774" i="1"/>
  <c r="S774" i="1" s="1"/>
  <c r="Q775" i="1"/>
  <c r="S775" i="1" s="1"/>
  <c r="Q776" i="1"/>
  <c r="S776" i="1" s="1"/>
  <c r="Q777" i="1"/>
  <c r="S777" i="1" s="1"/>
  <c r="Q778" i="1"/>
  <c r="S778" i="1" s="1"/>
  <c r="Q779" i="1"/>
  <c r="S779" i="1" s="1"/>
  <c r="Q780" i="1"/>
  <c r="S780" i="1" s="1"/>
  <c r="Q781" i="1"/>
  <c r="S781" i="1" s="1"/>
  <c r="Q782" i="1"/>
  <c r="S782" i="1" s="1"/>
  <c r="Q783" i="1"/>
  <c r="S783" i="1" s="1"/>
  <c r="Q784" i="1"/>
  <c r="S784" i="1" s="1"/>
  <c r="Q785" i="1"/>
  <c r="S785" i="1" s="1"/>
  <c r="Q786" i="1"/>
  <c r="S786" i="1" s="1"/>
  <c r="Q787" i="1"/>
  <c r="S787" i="1" s="1"/>
  <c r="Q788" i="1"/>
  <c r="S788" i="1" s="1"/>
  <c r="Q789" i="1"/>
  <c r="S789" i="1" s="1"/>
  <c r="Q790" i="1"/>
  <c r="S790" i="1" s="1"/>
  <c r="Q791" i="1"/>
  <c r="S791" i="1" s="1"/>
  <c r="Q792" i="1"/>
  <c r="S792" i="1" s="1"/>
  <c r="Q793" i="1"/>
  <c r="S793" i="1" s="1"/>
  <c r="Q794" i="1"/>
  <c r="S794" i="1" s="1"/>
  <c r="Q795" i="1"/>
  <c r="S795" i="1" s="1"/>
  <c r="Q796" i="1"/>
  <c r="S796" i="1" s="1"/>
  <c r="Q797" i="1"/>
  <c r="S797" i="1" s="1"/>
  <c r="Q798" i="1"/>
  <c r="S798" i="1" s="1"/>
  <c r="Q799" i="1"/>
  <c r="S799" i="1" s="1"/>
  <c r="Q800" i="1"/>
  <c r="S800" i="1" s="1"/>
  <c r="Q801" i="1"/>
  <c r="S801" i="1" s="1"/>
  <c r="Q802" i="1"/>
  <c r="S802" i="1" s="1"/>
  <c r="Q803" i="1"/>
  <c r="S803" i="1" s="1"/>
  <c r="Q804" i="1"/>
  <c r="S804" i="1" s="1"/>
  <c r="Q805" i="1"/>
  <c r="S805" i="1" s="1"/>
  <c r="Q806" i="1"/>
  <c r="S806" i="1" s="1"/>
  <c r="Q807" i="1"/>
  <c r="S807" i="1" s="1"/>
  <c r="Q808" i="1"/>
  <c r="S808" i="1" s="1"/>
  <c r="Q809" i="1"/>
  <c r="S809" i="1" s="1"/>
  <c r="Q810" i="1"/>
  <c r="S810" i="1" s="1"/>
  <c r="Q811" i="1"/>
  <c r="S811" i="1" s="1"/>
  <c r="Q812" i="1"/>
  <c r="S812" i="1" s="1"/>
  <c r="Q813" i="1"/>
  <c r="S813" i="1" s="1"/>
  <c r="Q814" i="1"/>
  <c r="S814" i="1" s="1"/>
  <c r="Q815" i="1"/>
  <c r="S815" i="1" s="1"/>
  <c r="Q816" i="1"/>
  <c r="S816" i="1" s="1"/>
  <c r="Q817" i="1"/>
  <c r="S817" i="1" s="1"/>
  <c r="Q818" i="1"/>
  <c r="S818" i="1" s="1"/>
  <c r="Q819" i="1"/>
  <c r="S819" i="1" s="1"/>
  <c r="Q820" i="1"/>
  <c r="S820" i="1" s="1"/>
  <c r="Q821" i="1"/>
  <c r="S821" i="1" s="1"/>
  <c r="Q822" i="1"/>
  <c r="S822" i="1" s="1"/>
  <c r="Q823" i="1"/>
  <c r="S823" i="1" s="1"/>
  <c r="Q824" i="1"/>
  <c r="S824" i="1" s="1"/>
  <c r="Q825" i="1"/>
  <c r="S825" i="1" s="1"/>
  <c r="Q826" i="1"/>
  <c r="S826" i="1" s="1"/>
  <c r="Q827" i="1"/>
  <c r="S827" i="1" s="1"/>
  <c r="Q828" i="1"/>
  <c r="S828" i="1" s="1"/>
  <c r="Q829" i="1"/>
  <c r="S829" i="1" s="1"/>
  <c r="Q830" i="1"/>
  <c r="S830" i="1" s="1"/>
  <c r="Q831" i="1"/>
  <c r="S831" i="1" s="1"/>
  <c r="Q832" i="1"/>
  <c r="S832" i="1" s="1"/>
  <c r="Q833" i="1"/>
  <c r="S833" i="1" s="1"/>
  <c r="Q834" i="1"/>
  <c r="S834" i="1" s="1"/>
  <c r="Q835" i="1"/>
  <c r="S835" i="1" s="1"/>
  <c r="Q836" i="1"/>
  <c r="S836" i="1" s="1"/>
  <c r="Q837" i="1"/>
  <c r="S837" i="1" s="1"/>
  <c r="Q838" i="1"/>
  <c r="S838" i="1" s="1"/>
  <c r="Q839" i="1"/>
  <c r="S839" i="1" s="1"/>
  <c r="Q840" i="1"/>
  <c r="S840" i="1" s="1"/>
  <c r="Q841" i="1"/>
  <c r="S841" i="1" s="1"/>
  <c r="Q842" i="1"/>
  <c r="S842" i="1" s="1"/>
  <c r="Q843" i="1"/>
  <c r="S843" i="1" s="1"/>
  <c r="Q844" i="1"/>
  <c r="S844" i="1" s="1"/>
  <c r="Q845" i="1"/>
  <c r="S845" i="1" s="1"/>
  <c r="Q846" i="1"/>
  <c r="S846" i="1" s="1"/>
  <c r="Q847" i="1"/>
  <c r="S847" i="1" s="1"/>
  <c r="Q848" i="1"/>
  <c r="S848" i="1" s="1"/>
  <c r="Q849" i="1"/>
  <c r="S849" i="1" s="1"/>
  <c r="Q850" i="1"/>
  <c r="S850" i="1" s="1"/>
  <c r="Q851" i="1"/>
  <c r="S851" i="1" s="1"/>
  <c r="Q852" i="1"/>
  <c r="S852" i="1" s="1"/>
  <c r="Q853" i="1"/>
  <c r="S853" i="1" s="1"/>
  <c r="Q854" i="1"/>
  <c r="S854" i="1" s="1"/>
  <c r="Q855" i="1"/>
  <c r="S855" i="1" s="1"/>
  <c r="Q856" i="1"/>
  <c r="S856" i="1" s="1"/>
  <c r="Q857" i="1"/>
  <c r="S857" i="1" s="1"/>
  <c r="Q858" i="1"/>
  <c r="S858" i="1" s="1"/>
  <c r="Q859" i="1"/>
  <c r="S859" i="1" s="1"/>
  <c r="Q860" i="1"/>
  <c r="S860" i="1" s="1"/>
  <c r="Q861" i="1"/>
  <c r="S861" i="1" s="1"/>
  <c r="Q862" i="1"/>
  <c r="S862" i="1" s="1"/>
  <c r="Q863" i="1"/>
  <c r="S863" i="1" s="1"/>
  <c r="Q864" i="1"/>
  <c r="S864" i="1" s="1"/>
  <c r="Q865" i="1"/>
  <c r="S865" i="1" s="1"/>
  <c r="Q866" i="1"/>
  <c r="S866" i="1" s="1"/>
  <c r="Q867" i="1"/>
  <c r="S867" i="1" s="1"/>
  <c r="Q868" i="1"/>
  <c r="S868" i="1" s="1"/>
  <c r="Q869" i="1"/>
  <c r="S869" i="1" s="1"/>
  <c r="Q870" i="1"/>
  <c r="S870" i="1" s="1"/>
  <c r="Q871" i="1"/>
  <c r="S871" i="1" s="1"/>
  <c r="Q872" i="1"/>
  <c r="S872" i="1" s="1"/>
  <c r="Q873" i="1"/>
  <c r="S873" i="1" s="1"/>
  <c r="Q874" i="1"/>
  <c r="S874" i="1" s="1"/>
  <c r="Q875" i="1"/>
  <c r="S875" i="1" s="1"/>
  <c r="Q876" i="1"/>
  <c r="S876" i="1" s="1"/>
  <c r="Q877" i="1"/>
  <c r="S877" i="1" s="1"/>
  <c r="Q878" i="1"/>
  <c r="S878" i="1" s="1"/>
  <c r="Q879" i="1"/>
  <c r="S879" i="1" s="1"/>
  <c r="Q880" i="1"/>
  <c r="S880" i="1" s="1"/>
  <c r="Q881" i="1"/>
  <c r="S881" i="1" s="1"/>
  <c r="Q882" i="1"/>
  <c r="S882" i="1" s="1"/>
  <c r="Q883" i="1"/>
  <c r="S883" i="1" s="1"/>
  <c r="Q884" i="1"/>
  <c r="S884" i="1" s="1"/>
  <c r="Q885" i="1"/>
  <c r="S885" i="1" s="1"/>
  <c r="Q886" i="1"/>
  <c r="S886" i="1" s="1"/>
  <c r="Q887" i="1"/>
  <c r="S887" i="1" s="1"/>
  <c r="Q888" i="1"/>
  <c r="S888" i="1" s="1"/>
  <c r="Q889" i="1"/>
  <c r="S889" i="1" s="1"/>
  <c r="Q890" i="1"/>
  <c r="S890" i="1" s="1"/>
  <c r="Q891" i="1"/>
  <c r="S891" i="1" s="1"/>
  <c r="Q892" i="1"/>
  <c r="S892" i="1" s="1"/>
  <c r="Q893" i="1"/>
  <c r="S893" i="1" s="1"/>
  <c r="Q894" i="1"/>
  <c r="S894" i="1" s="1"/>
  <c r="Q895" i="1"/>
  <c r="S895" i="1" s="1"/>
  <c r="Q896" i="1"/>
  <c r="S896" i="1" s="1"/>
  <c r="Q897" i="1"/>
  <c r="S897" i="1" s="1"/>
  <c r="Q898" i="1"/>
  <c r="S898" i="1" s="1"/>
  <c r="Q899" i="1"/>
  <c r="S899" i="1" s="1"/>
  <c r="Q900" i="1"/>
  <c r="S900" i="1" s="1"/>
  <c r="Q901" i="1"/>
  <c r="S901" i="1" s="1"/>
  <c r="Q902" i="1"/>
  <c r="S902" i="1" s="1"/>
  <c r="Q903" i="1"/>
  <c r="S903" i="1" s="1"/>
  <c r="Q904" i="1"/>
  <c r="S904" i="1" s="1"/>
  <c r="Q905" i="1"/>
  <c r="S905" i="1" s="1"/>
  <c r="Q906" i="1"/>
  <c r="S906" i="1" s="1"/>
  <c r="Q907" i="1"/>
  <c r="S907" i="1" s="1"/>
  <c r="Q908" i="1"/>
  <c r="S908" i="1" s="1"/>
  <c r="Q909" i="1"/>
  <c r="S909" i="1" s="1"/>
  <c r="Q910" i="1"/>
  <c r="S910" i="1" s="1"/>
  <c r="Q911" i="1"/>
  <c r="S911" i="1" s="1"/>
  <c r="Q912" i="1"/>
  <c r="S912" i="1" s="1"/>
  <c r="Q913" i="1"/>
  <c r="S913" i="1" s="1"/>
  <c r="Q914" i="1"/>
  <c r="S914" i="1" s="1"/>
  <c r="Q915" i="1"/>
  <c r="S915" i="1" s="1"/>
  <c r="Q916" i="1"/>
  <c r="S916" i="1" s="1"/>
  <c r="Q917" i="1"/>
  <c r="S917" i="1" s="1"/>
  <c r="Q918" i="1"/>
  <c r="S918" i="1" s="1"/>
  <c r="Q919" i="1"/>
  <c r="S919" i="1" s="1"/>
  <c r="Q920" i="1"/>
  <c r="S920" i="1" s="1"/>
  <c r="Q921" i="1"/>
  <c r="S921" i="1" s="1"/>
  <c r="Q922" i="1"/>
  <c r="S922" i="1" s="1"/>
  <c r="Q923" i="1"/>
  <c r="S923" i="1" s="1"/>
  <c r="Q924" i="1"/>
  <c r="S924" i="1" s="1"/>
  <c r="Q925" i="1"/>
  <c r="S925" i="1" s="1"/>
  <c r="Q926" i="1"/>
  <c r="S926" i="1" s="1"/>
  <c r="Q927" i="1"/>
  <c r="S927" i="1" s="1"/>
  <c r="Q928" i="1"/>
  <c r="S928" i="1" s="1"/>
  <c r="Q929" i="1"/>
  <c r="S929" i="1" s="1"/>
  <c r="Q930" i="1"/>
  <c r="S930" i="1" s="1"/>
  <c r="Q931" i="1"/>
  <c r="S931" i="1" s="1"/>
  <c r="Q932" i="1"/>
  <c r="S932" i="1" s="1"/>
  <c r="Q933" i="1"/>
  <c r="S933" i="1" s="1"/>
  <c r="Q934" i="1"/>
  <c r="S934" i="1" s="1"/>
  <c r="Q935" i="1"/>
  <c r="S935" i="1" s="1"/>
  <c r="Q936" i="1"/>
  <c r="S936" i="1" s="1"/>
  <c r="Q937" i="1"/>
  <c r="S937" i="1" s="1"/>
  <c r="Q938" i="1"/>
  <c r="S938" i="1" s="1"/>
  <c r="Q939" i="1"/>
  <c r="S939" i="1" s="1"/>
  <c r="Q940" i="1"/>
  <c r="S940" i="1" s="1"/>
  <c r="Q941" i="1"/>
  <c r="S941" i="1" s="1"/>
  <c r="Q942" i="1"/>
  <c r="S942" i="1" s="1"/>
  <c r="Q943" i="1"/>
  <c r="S943" i="1" s="1"/>
  <c r="Q944" i="1"/>
  <c r="S944" i="1" s="1"/>
  <c r="Q945" i="1"/>
  <c r="S945" i="1" s="1"/>
  <c r="Q946" i="1"/>
  <c r="S946" i="1" s="1"/>
  <c r="Q947" i="1"/>
  <c r="S947" i="1" s="1"/>
  <c r="Q948" i="1"/>
  <c r="S948" i="1" s="1"/>
  <c r="Q949" i="1"/>
  <c r="S949" i="1" s="1"/>
  <c r="Q950" i="1"/>
  <c r="S950" i="1" s="1"/>
  <c r="Q951" i="1"/>
  <c r="S951" i="1" s="1"/>
  <c r="Q952" i="1"/>
  <c r="S952" i="1" s="1"/>
  <c r="Q953" i="1"/>
  <c r="S953" i="1" s="1"/>
  <c r="Q954" i="1"/>
  <c r="S954" i="1" s="1"/>
  <c r="Q955" i="1"/>
  <c r="S955" i="1" s="1"/>
  <c r="Q956" i="1"/>
  <c r="S956" i="1" s="1"/>
  <c r="Q957" i="1"/>
  <c r="S957" i="1" s="1"/>
  <c r="Q958" i="1"/>
  <c r="S958" i="1" s="1"/>
  <c r="Q959" i="1"/>
  <c r="S959" i="1" s="1"/>
  <c r="Q960" i="1"/>
  <c r="S960" i="1" s="1"/>
  <c r="Q961" i="1"/>
  <c r="S961" i="1" s="1"/>
  <c r="Q962" i="1"/>
  <c r="S962" i="1" s="1"/>
  <c r="Q963" i="1"/>
  <c r="S963" i="1" s="1"/>
  <c r="Q964" i="1"/>
  <c r="S964" i="1" s="1"/>
  <c r="Q965" i="1"/>
  <c r="S965" i="1" s="1"/>
  <c r="Q966" i="1"/>
  <c r="S966" i="1" s="1"/>
  <c r="Q967" i="1"/>
  <c r="S967" i="1" s="1"/>
  <c r="Q968" i="1"/>
  <c r="S968" i="1" s="1"/>
  <c r="Q969" i="1"/>
  <c r="S969" i="1" s="1"/>
  <c r="Q970" i="1"/>
  <c r="S970" i="1" s="1"/>
  <c r="Q971" i="1"/>
  <c r="S971" i="1" s="1"/>
  <c r="Q972" i="1"/>
  <c r="S972" i="1" s="1"/>
  <c r="Q973" i="1"/>
  <c r="S973" i="1" s="1"/>
  <c r="Q974" i="1"/>
  <c r="S974" i="1" s="1"/>
  <c r="Q975" i="1"/>
  <c r="S975" i="1" s="1"/>
  <c r="Q976" i="1"/>
  <c r="S976" i="1" s="1"/>
  <c r="Q977" i="1"/>
  <c r="S977" i="1" s="1"/>
  <c r="Q978" i="1"/>
  <c r="S978" i="1" s="1"/>
  <c r="Q979" i="1"/>
  <c r="S979" i="1" s="1"/>
  <c r="Q980" i="1"/>
  <c r="S980" i="1" s="1"/>
  <c r="Q981" i="1"/>
  <c r="S981" i="1" s="1"/>
  <c r="Q982" i="1"/>
  <c r="S982" i="1" s="1"/>
  <c r="Q983" i="1"/>
  <c r="S983" i="1" s="1"/>
  <c r="Q984" i="1"/>
  <c r="S984" i="1" s="1"/>
  <c r="Q985" i="1"/>
  <c r="S985" i="1" s="1"/>
  <c r="Q986" i="1"/>
  <c r="S986" i="1" s="1"/>
  <c r="Q987" i="1"/>
  <c r="S987" i="1" s="1"/>
  <c r="Q988" i="1"/>
  <c r="S988" i="1" s="1"/>
  <c r="Q989" i="1"/>
  <c r="S989" i="1" s="1"/>
  <c r="Q990" i="1"/>
  <c r="S990" i="1" s="1"/>
  <c r="Q991" i="1"/>
  <c r="S991" i="1" s="1"/>
  <c r="Q992" i="1"/>
  <c r="S992" i="1" s="1"/>
  <c r="Q993" i="1"/>
  <c r="S993" i="1" s="1"/>
  <c r="Q994" i="1"/>
  <c r="S994" i="1" s="1"/>
  <c r="Q995" i="1"/>
  <c r="S995" i="1" s="1"/>
  <c r="Q996" i="1"/>
  <c r="S996" i="1" s="1"/>
  <c r="Q997" i="1"/>
  <c r="S997" i="1" s="1"/>
  <c r="Q998" i="1"/>
  <c r="S998" i="1" s="1"/>
  <c r="Q999" i="1"/>
  <c r="S999" i="1" s="1"/>
  <c r="Q1000" i="1"/>
  <c r="S1000" i="1" s="1"/>
  <c r="Q1001" i="1"/>
  <c r="S1001" i="1" s="1"/>
  <c r="Q1002" i="1"/>
  <c r="S1002" i="1" s="1"/>
  <c r="Q1003" i="1"/>
  <c r="S1003" i="1" s="1"/>
  <c r="Q1004" i="1"/>
  <c r="S1004" i="1" s="1"/>
  <c r="Q1005" i="1"/>
  <c r="S1005" i="1" s="1"/>
  <c r="Q1006" i="1"/>
  <c r="S1006" i="1" s="1"/>
  <c r="Q1007" i="1"/>
  <c r="S1007" i="1" s="1"/>
  <c r="Q1008" i="1"/>
  <c r="S1008" i="1" s="1"/>
  <c r="Q1009" i="1"/>
  <c r="S1009" i="1" s="1"/>
  <c r="Q1010" i="1"/>
  <c r="S1010" i="1" s="1"/>
  <c r="Q1011" i="1"/>
  <c r="S1011" i="1" s="1"/>
  <c r="Q1012" i="1"/>
  <c r="S1012" i="1" s="1"/>
  <c r="Q1013" i="1"/>
  <c r="S1013" i="1" s="1"/>
  <c r="Q1014" i="1"/>
  <c r="S1014" i="1" s="1"/>
  <c r="Q1015" i="1"/>
  <c r="S1015" i="1" s="1"/>
  <c r="Q1016" i="1"/>
  <c r="S1016" i="1" s="1"/>
  <c r="Q1017" i="1"/>
  <c r="S1017" i="1" s="1"/>
  <c r="Q1018" i="1"/>
  <c r="S1018" i="1" s="1"/>
  <c r="Q1019" i="1"/>
  <c r="S1019" i="1" s="1"/>
  <c r="Q1020" i="1"/>
  <c r="S1020" i="1" s="1"/>
  <c r="Q1021" i="1"/>
  <c r="S1021" i="1" s="1"/>
  <c r="Q1022" i="1"/>
  <c r="S1022" i="1" s="1"/>
  <c r="Q1023" i="1"/>
  <c r="S1023" i="1" s="1"/>
  <c r="Q1024" i="1"/>
  <c r="S1024" i="1" s="1"/>
  <c r="Q1025" i="1"/>
  <c r="S1025" i="1" s="1"/>
  <c r="Q1026" i="1"/>
  <c r="S1026" i="1" s="1"/>
  <c r="Q1027" i="1"/>
  <c r="S1027" i="1" s="1"/>
  <c r="Q1028" i="1"/>
  <c r="S1028" i="1" s="1"/>
  <c r="Q1029" i="1"/>
  <c r="S1029" i="1" s="1"/>
  <c r="Q1030" i="1"/>
  <c r="S1030" i="1" s="1"/>
  <c r="Q1031" i="1"/>
  <c r="S1031" i="1" s="1"/>
  <c r="Q1032" i="1"/>
  <c r="S1032" i="1" s="1"/>
  <c r="Q1033" i="1"/>
  <c r="S1033" i="1" s="1"/>
  <c r="Q1034" i="1"/>
  <c r="S1034" i="1" s="1"/>
  <c r="Q1035" i="1"/>
  <c r="S1035" i="1" s="1"/>
  <c r="Q1036" i="1"/>
  <c r="S1036" i="1" s="1"/>
  <c r="Q1037" i="1"/>
  <c r="S1037" i="1" s="1"/>
  <c r="Q1038" i="1"/>
  <c r="S1038" i="1" s="1"/>
  <c r="Q1039" i="1"/>
  <c r="S1039" i="1" s="1"/>
  <c r="Q1040" i="1"/>
  <c r="S1040" i="1" s="1"/>
  <c r="Q1041" i="1"/>
  <c r="S1041" i="1" s="1"/>
  <c r="Q1042" i="1"/>
  <c r="S1042" i="1" s="1"/>
  <c r="Q1043" i="1"/>
  <c r="S1043" i="1" s="1"/>
  <c r="Q1044" i="1"/>
  <c r="S1044" i="1" s="1"/>
  <c r="Q1045" i="1"/>
  <c r="S1045" i="1" s="1"/>
  <c r="Q1046" i="1"/>
  <c r="S1046" i="1" s="1"/>
  <c r="Q1047" i="1"/>
  <c r="S1047" i="1" s="1"/>
  <c r="Q1048" i="1"/>
  <c r="S1048" i="1" s="1"/>
  <c r="Q1049" i="1"/>
  <c r="S1049" i="1" s="1"/>
  <c r="Q1050" i="1"/>
  <c r="S1050" i="1" s="1"/>
  <c r="Q1051" i="1"/>
  <c r="S1051" i="1" s="1"/>
  <c r="Q1052" i="1"/>
  <c r="S1052" i="1" s="1"/>
  <c r="Q1053" i="1"/>
  <c r="S1053" i="1" s="1"/>
  <c r="Q1054" i="1"/>
  <c r="S1054" i="1" s="1"/>
  <c r="Q1055" i="1"/>
  <c r="S1055" i="1" s="1"/>
  <c r="Q1056" i="1"/>
  <c r="S1056" i="1" s="1"/>
  <c r="Q1057" i="1"/>
  <c r="S1057" i="1" s="1"/>
  <c r="Q1058" i="1"/>
  <c r="S1058" i="1" s="1"/>
  <c r="Q1059" i="1"/>
  <c r="S1059" i="1" s="1"/>
  <c r="Q1060" i="1"/>
  <c r="S1060" i="1" s="1"/>
  <c r="Q1061" i="1"/>
  <c r="S1061" i="1" s="1"/>
  <c r="Q1062" i="1"/>
  <c r="S1062" i="1" s="1"/>
  <c r="Q1063" i="1"/>
  <c r="S1063" i="1" s="1"/>
  <c r="Q1064" i="1"/>
  <c r="S1064" i="1" s="1"/>
  <c r="Q1065" i="1"/>
  <c r="S1065" i="1" s="1"/>
  <c r="Q1066" i="1"/>
  <c r="S1066" i="1" s="1"/>
  <c r="Q1067" i="1"/>
  <c r="S1067" i="1" s="1"/>
  <c r="Q1068" i="1"/>
  <c r="S1068" i="1" s="1"/>
  <c r="Q1069" i="1"/>
  <c r="S1069" i="1" s="1"/>
  <c r="Q1070" i="1"/>
  <c r="S1070" i="1" s="1"/>
  <c r="Q1071" i="1"/>
  <c r="S1071" i="1" s="1"/>
  <c r="Q1072" i="1"/>
  <c r="S1072" i="1" s="1"/>
  <c r="Q1073" i="1"/>
  <c r="S1073" i="1" s="1"/>
  <c r="Q1074" i="1"/>
  <c r="S1074" i="1" s="1"/>
  <c r="Q1075" i="1"/>
  <c r="S1075" i="1" s="1"/>
  <c r="Q1076" i="1"/>
  <c r="S1076" i="1" s="1"/>
  <c r="Q1077" i="1"/>
  <c r="S1077" i="1" s="1"/>
  <c r="Q1078" i="1"/>
  <c r="S1078" i="1" s="1"/>
  <c r="Q1079" i="1"/>
  <c r="S1079" i="1" s="1"/>
  <c r="Q1080" i="1"/>
  <c r="S1080" i="1" s="1"/>
  <c r="Q1081" i="1"/>
  <c r="S1081" i="1" s="1"/>
  <c r="Q1082" i="1"/>
  <c r="S1082" i="1" s="1"/>
  <c r="Q1083" i="1"/>
  <c r="S1083" i="1" s="1"/>
  <c r="Q1084" i="1"/>
  <c r="S1084" i="1" s="1"/>
  <c r="Q1085" i="1"/>
  <c r="S1085" i="1" s="1"/>
  <c r="Q1086" i="1"/>
  <c r="S1086" i="1" s="1"/>
  <c r="Q1087" i="1"/>
  <c r="S1087" i="1" s="1"/>
  <c r="Q1088" i="1"/>
  <c r="S1088" i="1" s="1"/>
  <c r="Q1089" i="1"/>
  <c r="S1089" i="1" s="1"/>
  <c r="Q1090" i="1"/>
  <c r="S1090" i="1" s="1"/>
  <c r="Q1091" i="1"/>
  <c r="S1091" i="1" s="1"/>
  <c r="Q1092" i="1"/>
  <c r="S1092" i="1" s="1"/>
  <c r="Q1093" i="1"/>
  <c r="S1093" i="1" s="1"/>
  <c r="Q1094" i="1"/>
  <c r="S1094" i="1" s="1"/>
  <c r="Q1095" i="1"/>
  <c r="S1095" i="1" s="1"/>
  <c r="Q1096" i="1"/>
  <c r="S1096" i="1" s="1"/>
  <c r="Q1097" i="1"/>
  <c r="S1097" i="1" s="1"/>
  <c r="Q1098" i="1"/>
  <c r="S1098" i="1" s="1"/>
  <c r="Q1099" i="1"/>
  <c r="S1099" i="1" s="1"/>
  <c r="Q1100" i="1"/>
  <c r="S1100" i="1" s="1"/>
  <c r="Q1101" i="1"/>
  <c r="S1101" i="1" s="1"/>
  <c r="Q1102" i="1"/>
  <c r="S1102" i="1" s="1"/>
  <c r="Q1103" i="1"/>
  <c r="S1103" i="1" s="1"/>
  <c r="Q1104" i="1"/>
  <c r="S1104" i="1" s="1"/>
  <c r="Q1105" i="1"/>
  <c r="S1105" i="1" s="1"/>
  <c r="Q1106" i="1"/>
  <c r="S1106" i="1" s="1"/>
  <c r="Q1107" i="1"/>
  <c r="S1107" i="1" s="1"/>
  <c r="Q1108" i="1"/>
  <c r="S1108" i="1" s="1"/>
  <c r="Q1109" i="1"/>
  <c r="S1109" i="1" s="1"/>
  <c r="Q1110" i="1"/>
  <c r="S1110" i="1" s="1"/>
  <c r="Q1111" i="1"/>
  <c r="S1111" i="1" s="1"/>
  <c r="Q1112" i="1"/>
  <c r="S1112" i="1" s="1"/>
  <c r="Q1113" i="1"/>
  <c r="S1113" i="1" s="1"/>
  <c r="Q1114" i="1"/>
  <c r="S1114" i="1" s="1"/>
  <c r="Q1115" i="1"/>
  <c r="S1115" i="1" s="1"/>
  <c r="Q1116" i="1"/>
  <c r="S1116" i="1" s="1"/>
  <c r="Q1117" i="1"/>
  <c r="S1117" i="1" s="1"/>
  <c r="Q1118" i="1"/>
  <c r="S1118" i="1" s="1"/>
  <c r="Q1119" i="1"/>
  <c r="S1119" i="1" s="1"/>
  <c r="Q1120" i="1"/>
  <c r="S1120" i="1" s="1"/>
  <c r="Q1121" i="1"/>
  <c r="S1121" i="1" s="1"/>
  <c r="Q1122" i="1"/>
  <c r="S1122" i="1" s="1"/>
  <c r="Q1123" i="1"/>
  <c r="S1123" i="1" s="1"/>
  <c r="Q1124" i="1"/>
  <c r="S1124" i="1" s="1"/>
  <c r="Q1125" i="1"/>
  <c r="S1125" i="1" s="1"/>
  <c r="Q1126" i="1"/>
  <c r="S1126" i="1" s="1"/>
  <c r="Q1127" i="1"/>
  <c r="S1127" i="1" s="1"/>
  <c r="Q1128" i="1"/>
  <c r="S1128" i="1" s="1"/>
  <c r="Q1129" i="1"/>
  <c r="S1129" i="1" s="1"/>
  <c r="Q1130" i="1"/>
  <c r="S1130" i="1" s="1"/>
  <c r="Q1131" i="1"/>
  <c r="S1131" i="1" s="1"/>
  <c r="Q1132" i="1"/>
  <c r="S1132" i="1" s="1"/>
  <c r="Q1133" i="1"/>
  <c r="S1133" i="1" s="1"/>
  <c r="Q1134" i="1"/>
  <c r="S1134" i="1" s="1"/>
  <c r="Q1135" i="1"/>
  <c r="S1135" i="1" s="1"/>
  <c r="Q1136" i="1"/>
  <c r="S1136" i="1" s="1"/>
  <c r="Q1137" i="1"/>
  <c r="S1137" i="1" s="1"/>
  <c r="Q1138" i="1"/>
  <c r="S1138" i="1" s="1"/>
  <c r="Q1139" i="1"/>
  <c r="S1139" i="1" s="1"/>
  <c r="Q1140" i="1"/>
  <c r="S1140" i="1" s="1"/>
  <c r="Q1141" i="1"/>
  <c r="S1141" i="1" s="1"/>
  <c r="Q1142" i="1"/>
  <c r="S1142" i="1" s="1"/>
  <c r="Q1143" i="1"/>
  <c r="S1143" i="1" s="1"/>
  <c r="Q1144" i="1"/>
  <c r="S1144" i="1" s="1"/>
  <c r="Q1145" i="1"/>
  <c r="S1145" i="1" s="1"/>
  <c r="Q1146" i="1"/>
  <c r="S1146" i="1" s="1"/>
  <c r="Q1147" i="1"/>
  <c r="S1147" i="1" s="1"/>
  <c r="Q1148" i="1"/>
  <c r="S1148" i="1" s="1"/>
  <c r="Q1149" i="1"/>
  <c r="S1149" i="1" s="1"/>
  <c r="Q1150" i="1"/>
  <c r="S1150" i="1" s="1"/>
  <c r="Q1151" i="1"/>
  <c r="S1151" i="1" s="1"/>
  <c r="Q1152" i="1"/>
  <c r="S1152" i="1" s="1"/>
  <c r="Q1153" i="1"/>
  <c r="S1153" i="1" s="1"/>
  <c r="Q1154" i="1"/>
  <c r="S1154" i="1" s="1"/>
  <c r="Q1155" i="1"/>
  <c r="S1155" i="1" s="1"/>
  <c r="Q1156" i="1"/>
  <c r="S1156" i="1" s="1"/>
  <c r="Q1157" i="1"/>
  <c r="S1157" i="1" s="1"/>
  <c r="Q1158" i="1"/>
  <c r="S1158" i="1" s="1"/>
  <c r="Q1159" i="1"/>
  <c r="S1159" i="1" s="1"/>
  <c r="Q1160" i="1"/>
  <c r="S1160" i="1" s="1"/>
  <c r="Q1161" i="1"/>
  <c r="S1161" i="1" s="1"/>
  <c r="Q1162" i="1"/>
  <c r="S1162" i="1" s="1"/>
  <c r="Q1163" i="1"/>
  <c r="S1163" i="1" s="1"/>
  <c r="Q1164" i="1"/>
  <c r="S1164" i="1" s="1"/>
  <c r="Q1165" i="1"/>
  <c r="S1165" i="1" s="1"/>
  <c r="Q1166" i="1"/>
  <c r="S1166" i="1" s="1"/>
  <c r="Q1167" i="1"/>
  <c r="S1167" i="1" s="1"/>
  <c r="Q1168" i="1"/>
  <c r="S1168" i="1" s="1"/>
  <c r="Q1169" i="1"/>
  <c r="S1169" i="1" s="1"/>
  <c r="Q1170" i="1"/>
  <c r="S1170" i="1" s="1"/>
  <c r="Q1171" i="1"/>
  <c r="S1171" i="1" s="1"/>
  <c r="Q1172" i="1"/>
  <c r="S1172" i="1" s="1"/>
  <c r="Q1173" i="1"/>
  <c r="S1173" i="1" s="1"/>
  <c r="Q1174" i="1"/>
  <c r="S1174" i="1" s="1"/>
  <c r="Q1175" i="1"/>
  <c r="S1175" i="1" s="1"/>
  <c r="Q1176" i="1"/>
  <c r="S1176" i="1" s="1"/>
  <c r="Q1177" i="1"/>
  <c r="S1177" i="1" s="1"/>
  <c r="Q1178" i="1"/>
  <c r="S1178" i="1" s="1"/>
  <c r="Q1179" i="1"/>
  <c r="S1179" i="1" s="1"/>
  <c r="Q1180" i="1"/>
  <c r="S1180" i="1" s="1"/>
  <c r="Q1181" i="1"/>
  <c r="S1181" i="1" s="1"/>
  <c r="Q1182" i="1"/>
  <c r="S1182" i="1" s="1"/>
  <c r="Q1183" i="1"/>
  <c r="S1183" i="1" s="1"/>
  <c r="Q1184" i="1"/>
  <c r="S1184" i="1" s="1"/>
  <c r="Q1185" i="1"/>
  <c r="S1185" i="1" s="1"/>
  <c r="Q1186" i="1"/>
  <c r="S1186" i="1" s="1"/>
  <c r="Q1187" i="1"/>
  <c r="S1187" i="1" s="1"/>
  <c r="Q1188" i="1"/>
  <c r="S1188" i="1" s="1"/>
  <c r="Q1189" i="1"/>
  <c r="S1189" i="1" s="1"/>
  <c r="Q1190" i="1"/>
  <c r="S1190" i="1" s="1"/>
  <c r="Q1191" i="1"/>
  <c r="S1191" i="1" s="1"/>
  <c r="Q1192" i="1"/>
  <c r="S1192" i="1" s="1"/>
  <c r="Q1193" i="1"/>
  <c r="S1193" i="1" s="1"/>
  <c r="Q1194" i="1"/>
  <c r="S1194" i="1" s="1"/>
  <c r="Q1195" i="1"/>
  <c r="S1195" i="1" s="1"/>
  <c r="Q1196" i="1"/>
  <c r="S1196" i="1" s="1"/>
  <c r="Q1197" i="1"/>
  <c r="S1197" i="1" s="1"/>
  <c r="Q1198" i="1"/>
  <c r="S1198" i="1" s="1"/>
  <c r="Q1199" i="1"/>
  <c r="S1199" i="1" s="1"/>
  <c r="Q1200" i="1"/>
  <c r="S1200" i="1" s="1"/>
  <c r="Q1201" i="1"/>
  <c r="S1201" i="1" s="1"/>
  <c r="Q1202" i="1"/>
  <c r="S1202" i="1" s="1"/>
  <c r="Q1203" i="1"/>
  <c r="S1203" i="1" s="1"/>
  <c r="Q1204" i="1"/>
  <c r="S1204" i="1" s="1"/>
  <c r="Q1205" i="1"/>
  <c r="S1205" i="1" s="1"/>
  <c r="Q1206" i="1"/>
  <c r="S1206" i="1" s="1"/>
  <c r="Q1207" i="1"/>
  <c r="S1207" i="1" s="1"/>
  <c r="Q1208" i="1"/>
  <c r="S1208" i="1" s="1"/>
  <c r="Q1209" i="1"/>
  <c r="S1209" i="1" s="1"/>
  <c r="Q1210" i="1"/>
  <c r="S1210" i="1" s="1"/>
  <c r="Q1211" i="1"/>
  <c r="S1211" i="1" s="1"/>
  <c r="Q1212" i="1"/>
  <c r="S1212" i="1" s="1"/>
  <c r="Q1213" i="1"/>
  <c r="S1213" i="1" s="1"/>
  <c r="Q1214" i="1"/>
  <c r="S1214" i="1" s="1"/>
  <c r="Q1215" i="1"/>
  <c r="S1215" i="1" s="1"/>
  <c r="Q1216" i="1"/>
  <c r="S1216" i="1" s="1"/>
  <c r="Q1217" i="1"/>
  <c r="S1217" i="1" s="1"/>
  <c r="Q1218" i="1"/>
  <c r="S1218" i="1" s="1"/>
  <c r="Q1219" i="1"/>
  <c r="S1219" i="1" s="1"/>
  <c r="Q1220" i="1"/>
  <c r="S1220" i="1" s="1"/>
  <c r="Q1221" i="1"/>
  <c r="S1221" i="1" s="1"/>
  <c r="Q1222" i="1"/>
  <c r="S1222" i="1" s="1"/>
  <c r="Q1223" i="1"/>
  <c r="S1223" i="1" s="1"/>
  <c r="Q1224" i="1"/>
  <c r="S1224" i="1" s="1"/>
  <c r="Q1225" i="1"/>
  <c r="S1225" i="1" s="1"/>
  <c r="Q1226" i="1"/>
  <c r="S1226" i="1" s="1"/>
  <c r="Q1227" i="1"/>
  <c r="S1227" i="1" s="1"/>
  <c r="Q1228" i="1"/>
  <c r="S1228" i="1" s="1"/>
  <c r="Q1229" i="1"/>
  <c r="S1229" i="1" s="1"/>
  <c r="Q1230" i="1"/>
  <c r="S1230" i="1" s="1"/>
  <c r="Q1231" i="1"/>
  <c r="S1231" i="1" s="1"/>
  <c r="Q1232" i="1"/>
  <c r="S1232" i="1" s="1"/>
  <c r="Q1233" i="1"/>
  <c r="S1233" i="1" s="1"/>
  <c r="Q1234" i="1"/>
  <c r="S1234" i="1" s="1"/>
  <c r="Q1235" i="1"/>
  <c r="S1235" i="1" s="1"/>
  <c r="Q1236" i="1"/>
  <c r="S1236" i="1" s="1"/>
  <c r="Q1237" i="1"/>
  <c r="S1237" i="1" s="1"/>
  <c r="Q1238" i="1"/>
  <c r="S1238" i="1" s="1"/>
  <c r="Q1239" i="1"/>
  <c r="S1239" i="1" s="1"/>
  <c r="Q1240" i="1"/>
  <c r="S1240" i="1" s="1"/>
  <c r="Q1241" i="1"/>
  <c r="S1241" i="1" s="1"/>
  <c r="Q1242" i="1"/>
  <c r="S1242" i="1" s="1"/>
  <c r="Q1243" i="1"/>
  <c r="S1243" i="1" s="1"/>
  <c r="Q1244" i="1"/>
  <c r="S1244" i="1" s="1"/>
  <c r="Q1245" i="1"/>
  <c r="S1245" i="1" s="1"/>
  <c r="Q1246" i="1"/>
  <c r="S1246" i="1" s="1"/>
  <c r="Q1247" i="1"/>
  <c r="S1247" i="1" s="1"/>
  <c r="Q1248" i="1"/>
  <c r="S1248" i="1" s="1"/>
  <c r="Q1249" i="1"/>
  <c r="S1249" i="1" s="1"/>
  <c r="Q1250" i="1"/>
  <c r="S1250" i="1" s="1"/>
  <c r="Q1251" i="1"/>
  <c r="S1251" i="1" s="1"/>
  <c r="Q1252" i="1"/>
  <c r="S1252" i="1" s="1"/>
  <c r="Q1253" i="1"/>
  <c r="S1253" i="1" s="1"/>
  <c r="Q1254" i="1"/>
  <c r="S1254" i="1" s="1"/>
  <c r="Q1255" i="1"/>
  <c r="S1255" i="1" s="1"/>
  <c r="Q1256" i="1"/>
  <c r="S1256" i="1" s="1"/>
  <c r="Q1257" i="1"/>
  <c r="S1257" i="1" s="1"/>
  <c r="Q1258" i="1"/>
  <c r="S1258" i="1" s="1"/>
  <c r="Q1259" i="1"/>
  <c r="S1259" i="1" s="1"/>
  <c r="Q1260" i="1"/>
  <c r="S1260" i="1" s="1"/>
  <c r="Q1261" i="1"/>
  <c r="S1261" i="1" s="1"/>
  <c r="Q1262" i="1"/>
  <c r="S1262" i="1" s="1"/>
  <c r="Q1263" i="1"/>
  <c r="S1263" i="1" s="1"/>
  <c r="Q1264" i="1"/>
  <c r="S1264" i="1" s="1"/>
  <c r="Q1265" i="1"/>
  <c r="S1265" i="1" s="1"/>
  <c r="Q1266" i="1"/>
  <c r="S1266" i="1" s="1"/>
  <c r="Q1267" i="1"/>
  <c r="S1267" i="1" s="1"/>
  <c r="Q1268" i="1"/>
  <c r="S1268" i="1" s="1"/>
  <c r="Q1269" i="1"/>
  <c r="S1269" i="1" s="1"/>
  <c r="Q1270" i="1"/>
  <c r="S1270" i="1" s="1"/>
  <c r="Q1271" i="1"/>
  <c r="S1271" i="1" s="1"/>
  <c r="Q1272" i="1"/>
  <c r="S1272" i="1" s="1"/>
  <c r="Q1273" i="1"/>
  <c r="S1273" i="1" s="1"/>
  <c r="Q1274" i="1"/>
  <c r="S1274" i="1" s="1"/>
  <c r="Q1275" i="1"/>
  <c r="S1275" i="1" s="1"/>
  <c r="Q1276" i="1"/>
  <c r="S1276" i="1" s="1"/>
  <c r="Q1277" i="1"/>
  <c r="S1277" i="1" s="1"/>
  <c r="Q1278" i="1"/>
  <c r="S1278" i="1" s="1"/>
  <c r="Q1279" i="1"/>
  <c r="S1279" i="1" s="1"/>
  <c r="Q1280" i="1"/>
  <c r="S1280" i="1" s="1"/>
  <c r="Q1281" i="1"/>
  <c r="S1281" i="1" s="1"/>
  <c r="Q1282" i="1"/>
  <c r="S1282" i="1" s="1"/>
  <c r="Q1283" i="1"/>
  <c r="S1283" i="1" s="1"/>
  <c r="Q1284" i="1"/>
  <c r="S1284" i="1" s="1"/>
  <c r="Q1285" i="1"/>
  <c r="S1285" i="1" s="1"/>
  <c r="Q3320" i="1"/>
  <c r="S3320" i="1" s="1"/>
  <c r="Q3321" i="1"/>
  <c r="S3321" i="1" s="1"/>
  <c r="Q3258" i="1"/>
  <c r="S3258" i="1" s="1"/>
  <c r="Q1286" i="1"/>
  <c r="S1286" i="1" s="1"/>
  <c r="Q3542" i="1"/>
  <c r="S3542" i="1" s="1"/>
  <c r="Q3259" i="1"/>
  <c r="S3259" i="1" s="1"/>
  <c r="Q3520" i="1"/>
  <c r="S3520" i="1" s="1"/>
  <c r="Q3445" i="1"/>
  <c r="S3445" i="1" s="1"/>
  <c r="Q3305" i="1"/>
  <c r="S3305" i="1" s="1"/>
  <c r="Q3811" i="1"/>
  <c r="S3811" i="1" s="1"/>
  <c r="Q2799" i="1"/>
  <c r="S2799" i="1" s="1"/>
  <c r="Q3392" i="1"/>
  <c r="S3392" i="1" s="1"/>
  <c r="Q3162" i="1"/>
  <c r="S3162" i="1" s="1"/>
  <c r="Q3822" i="1"/>
  <c r="S3822" i="1" s="1"/>
  <c r="Q3322" i="1"/>
  <c r="S3322" i="1" s="1"/>
  <c r="Q3521" i="1"/>
  <c r="S3521" i="1" s="1"/>
  <c r="Q3446" i="1"/>
  <c r="S3446" i="1" s="1"/>
  <c r="Q3323" i="1"/>
  <c r="S3323" i="1" s="1"/>
  <c r="Q3393" i="1"/>
  <c r="S3393" i="1" s="1"/>
  <c r="Q3522" i="1"/>
  <c r="S3522" i="1" s="1"/>
  <c r="Q1306" i="1"/>
  <c r="S1306" i="1" s="1"/>
  <c r="Q1307" i="1"/>
  <c r="S1307" i="1" s="1"/>
  <c r="Q1308" i="1"/>
  <c r="S1308" i="1" s="1"/>
  <c r="Q1309" i="1"/>
  <c r="S1309" i="1" s="1"/>
  <c r="Q1310" i="1"/>
  <c r="S1310" i="1" s="1"/>
  <c r="Q1311" i="1"/>
  <c r="S1311" i="1" s="1"/>
  <c r="Q1312" i="1"/>
  <c r="S1312" i="1" s="1"/>
  <c r="Q1313" i="1"/>
  <c r="S1313" i="1" s="1"/>
  <c r="Q1314" i="1"/>
  <c r="S1314" i="1" s="1"/>
  <c r="Q1315" i="1"/>
  <c r="S1315" i="1" s="1"/>
  <c r="Q1316" i="1"/>
  <c r="S1316" i="1" s="1"/>
  <c r="Q1317" i="1"/>
  <c r="S1317" i="1" s="1"/>
  <c r="Q1318" i="1"/>
  <c r="S1318" i="1" s="1"/>
  <c r="Q1319" i="1"/>
  <c r="S1319" i="1" s="1"/>
  <c r="Q1320" i="1"/>
  <c r="S1320" i="1" s="1"/>
  <c r="Q1321" i="1"/>
  <c r="S1321" i="1" s="1"/>
  <c r="Q1322" i="1"/>
  <c r="S1322" i="1" s="1"/>
  <c r="Q1323" i="1"/>
  <c r="S1323" i="1" s="1"/>
  <c r="Q1324" i="1"/>
  <c r="S1324" i="1" s="1"/>
  <c r="Q1325" i="1"/>
  <c r="S1325" i="1" s="1"/>
  <c r="Q1326" i="1"/>
  <c r="S1326" i="1" s="1"/>
  <c r="Q1327" i="1"/>
  <c r="S1327" i="1" s="1"/>
  <c r="Q1328" i="1"/>
  <c r="S1328" i="1" s="1"/>
  <c r="Q1329" i="1"/>
  <c r="S1329" i="1" s="1"/>
  <c r="Q1330" i="1"/>
  <c r="S1330" i="1" s="1"/>
  <c r="Q1331" i="1"/>
  <c r="S1331" i="1" s="1"/>
  <c r="Q1332" i="1"/>
  <c r="S1332" i="1" s="1"/>
  <c r="Q1333" i="1"/>
  <c r="S1333" i="1" s="1"/>
  <c r="Q1334" i="1"/>
  <c r="S1334" i="1" s="1"/>
  <c r="Q1335" i="1"/>
  <c r="S1335" i="1" s="1"/>
  <c r="Q1336" i="1"/>
  <c r="S1336" i="1" s="1"/>
  <c r="Q1337" i="1"/>
  <c r="S1337" i="1" s="1"/>
  <c r="Q1338" i="1"/>
  <c r="S1338" i="1" s="1"/>
  <c r="Q1339" i="1"/>
  <c r="S1339" i="1" s="1"/>
  <c r="Q1340" i="1"/>
  <c r="S1340" i="1" s="1"/>
  <c r="Q1341" i="1"/>
  <c r="S1341" i="1" s="1"/>
  <c r="Q1342" i="1"/>
  <c r="S1342" i="1" s="1"/>
  <c r="Q1343" i="1"/>
  <c r="S1343" i="1" s="1"/>
  <c r="Q1344" i="1"/>
  <c r="S1344" i="1" s="1"/>
  <c r="Q1345" i="1"/>
  <c r="S1345" i="1" s="1"/>
  <c r="Q1346" i="1"/>
  <c r="S1346" i="1" s="1"/>
  <c r="Q1347" i="1"/>
  <c r="S1347" i="1" s="1"/>
  <c r="Q1348" i="1"/>
  <c r="S1348" i="1" s="1"/>
  <c r="Q1349" i="1"/>
  <c r="S1349" i="1" s="1"/>
  <c r="Q1350" i="1"/>
  <c r="S1350" i="1" s="1"/>
  <c r="Q1351" i="1"/>
  <c r="S1351" i="1" s="1"/>
  <c r="Q1352" i="1"/>
  <c r="S1352" i="1" s="1"/>
  <c r="Q1353" i="1"/>
  <c r="S1353" i="1" s="1"/>
  <c r="Q1354" i="1"/>
  <c r="S1354" i="1" s="1"/>
  <c r="Q1355" i="1"/>
  <c r="S1355" i="1" s="1"/>
  <c r="Q1356" i="1"/>
  <c r="S1356" i="1" s="1"/>
  <c r="Q1357" i="1"/>
  <c r="S1357" i="1" s="1"/>
  <c r="Q1358" i="1"/>
  <c r="S1358" i="1" s="1"/>
  <c r="Q1359" i="1"/>
  <c r="S1359" i="1" s="1"/>
  <c r="Q1360" i="1"/>
  <c r="S1360" i="1" s="1"/>
  <c r="Q1361" i="1"/>
  <c r="S1361" i="1" s="1"/>
  <c r="Q1362" i="1"/>
  <c r="S1362" i="1" s="1"/>
  <c r="Q1363" i="1"/>
  <c r="S1363" i="1" s="1"/>
  <c r="Q1364" i="1"/>
  <c r="S1364" i="1" s="1"/>
  <c r="Q1365" i="1"/>
  <c r="S1365" i="1" s="1"/>
  <c r="Q1366" i="1"/>
  <c r="S1366" i="1" s="1"/>
  <c r="Q1367" i="1"/>
  <c r="S1367" i="1" s="1"/>
  <c r="Q1368" i="1"/>
  <c r="S1368" i="1" s="1"/>
  <c r="Q1369" i="1"/>
  <c r="S1369" i="1" s="1"/>
  <c r="Q1370" i="1"/>
  <c r="S1370" i="1" s="1"/>
  <c r="Q1371" i="1"/>
  <c r="S1371" i="1" s="1"/>
  <c r="Q1372" i="1"/>
  <c r="S1372" i="1" s="1"/>
  <c r="Q1373" i="1"/>
  <c r="S1373" i="1" s="1"/>
  <c r="Q1374" i="1"/>
  <c r="S1374" i="1" s="1"/>
  <c r="Q1375" i="1"/>
  <c r="S1375" i="1" s="1"/>
  <c r="Q1376" i="1"/>
  <c r="S1376" i="1" s="1"/>
  <c r="Q1377" i="1"/>
  <c r="S1377" i="1" s="1"/>
  <c r="Q1378" i="1"/>
  <c r="S1378" i="1" s="1"/>
  <c r="Q1379" i="1"/>
  <c r="S1379" i="1" s="1"/>
  <c r="Q1380" i="1"/>
  <c r="S1380" i="1" s="1"/>
  <c r="Q1381" i="1"/>
  <c r="S1381" i="1" s="1"/>
  <c r="Q1382" i="1"/>
  <c r="S1382" i="1" s="1"/>
  <c r="Q1383" i="1"/>
  <c r="S1383" i="1" s="1"/>
  <c r="Q1384" i="1"/>
  <c r="S1384" i="1" s="1"/>
  <c r="Q1385" i="1"/>
  <c r="S1385" i="1" s="1"/>
  <c r="Q1386" i="1"/>
  <c r="S1386" i="1" s="1"/>
  <c r="Q1387" i="1"/>
  <c r="S1387" i="1" s="1"/>
  <c r="Q1388" i="1"/>
  <c r="S1388" i="1" s="1"/>
  <c r="Q1389" i="1"/>
  <c r="S1389" i="1" s="1"/>
  <c r="Q1390" i="1"/>
  <c r="S1390" i="1" s="1"/>
  <c r="Q1391" i="1"/>
  <c r="S1391" i="1" s="1"/>
  <c r="Q1392" i="1"/>
  <c r="S1392" i="1" s="1"/>
  <c r="Q1393" i="1"/>
  <c r="S1393" i="1" s="1"/>
  <c r="Q1394" i="1"/>
  <c r="S1394" i="1" s="1"/>
  <c r="Q1395" i="1"/>
  <c r="S1395" i="1" s="1"/>
  <c r="Q1396" i="1"/>
  <c r="S1396" i="1" s="1"/>
  <c r="Q1397" i="1"/>
  <c r="S1397" i="1" s="1"/>
  <c r="Q1398" i="1"/>
  <c r="S1398" i="1" s="1"/>
  <c r="Q1399" i="1"/>
  <c r="S1399" i="1" s="1"/>
  <c r="Q1400" i="1"/>
  <c r="S1400" i="1" s="1"/>
  <c r="Q1401" i="1"/>
  <c r="S1401" i="1" s="1"/>
  <c r="Q1402" i="1"/>
  <c r="S1402" i="1" s="1"/>
  <c r="Q1403" i="1"/>
  <c r="S1403" i="1" s="1"/>
  <c r="Q1404" i="1"/>
  <c r="S1404" i="1" s="1"/>
  <c r="Q1405" i="1"/>
  <c r="S1405" i="1" s="1"/>
  <c r="Q1406" i="1"/>
  <c r="S1406" i="1" s="1"/>
  <c r="Q1407" i="1"/>
  <c r="S1407" i="1" s="1"/>
  <c r="Q1408" i="1"/>
  <c r="S1408" i="1" s="1"/>
  <c r="Q1409" i="1"/>
  <c r="S1409" i="1" s="1"/>
  <c r="Q1410" i="1"/>
  <c r="S1410" i="1" s="1"/>
  <c r="Q1411" i="1"/>
  <c r="S1411" i="1" s="1"/>
  <c r="Q1412" i="1"/>
  <c r="S1412" i="1" s="1"/>
  <c r="Q1413" i="1"/>
  <c r="S1413" i="1" s="1"/>
  <c r="Q1414" i="1"/>
  <c r="S1414" i="1" s="1"/>
  <c r="Q1415" i="1"/>
  <c r="S1415" i="1" s="1"/>
  <c r="Q1416" i="1"/>
  <c r="S1416" i="1" s="1"/>
  <c r="Q1417" i="1"/>
  <c r="S1417" i="1" s="1"/>
  <c r="Q1418" i="1"/>
  <c r="S1418" i="1" s="1"/>
  <c r="Q1419" i="1"/>
  <c r="S1419" i="1" s="1"/>
  <c r="Q1420" i="1"/>
  <c r="S1420" i="1" s="1"/>
  <c r="Q1421" i="1"/>
  <c r="S1421" i="1" s="1"/>
  <c r="Q1422" i="1"/>
  <c r="S1422" i="1" s="1"/>
  <c r="Q1423" i="1"/>
  <c r="S1423" i="1" s="1"/>
  <c r="Q1424" i="1"/>
  <c r="S1424" i="1" s="1"/>
  <c r="Q1425" i="1"/>
  <c r="S1425" i="1" s="1"/>
  <c r="Q1426" i="1"/>
  <c r="S1426" i="1" s="1"/>
  <c r="Q1427" i="1"/>
  <c r="S1427" i="1" s="1"/>
  <c r="Q1428" i="1"/>
  <c r="S1428" i="1" s="1"/>
  <c r="Q1429" i="1"/>
  <c r="S1429" i="1" s="1"/>
  <c r="Q1430" i="1"/>
  <c r="S1430" i="1" s="1"/>
  <c r="Q1431" i="1"/>
  <c r="S1431" i="1" s="1"/>
  <c r="Q1432" i="1"/>
  <c r="S1432" i="1" s="1"/>
  <c r="Q1433" i="1"/>
  <c r="S1433" i="1" s="1"/>
  <c r="Q1434" i="1"/>
  <c r="S1434" i="1" s="1"/>
  <c r="Q1435" i="1"/>
  <c r="S1435" i="1" s="1"/>
  <c r="Q1436" i="1"/>
  <c r="S1436" i="1" s="1"/>
  <c r="Q1437" i="1"/>
  <c r="S1437" i="1" s="1"/>
  <c r="Q1438" i="1"/>
  <c r="S1438" i="1" s="1"/>
  <c r="Q1439" i="1"/>
  <c r="S1439" i="1" s="1"/>
  <c r="Q1440" i="1"/>
  <c r="S1440" i="1" s="1"/>
  <c r="Q1441" i="1"/>
  <c r="S1441" i="1" s="1"/>
  <c r="Q1442" i="1"/>
  <c r="S1442" i="1" s="1"/>
  <c r="Q1443" i="1"/>
  <c r="S1443" i="1" s="1"/>
  <c r="Q1444" i="1"/>
  <c r="S1444" i="1" s="1"/>
  <c r="Q1445" i="1"/>
  <c r="S1445" i="1" s="1"/>
  <c r="Q1446" i="1"/>
  <c r="S1446" i="1" s="1"/>
  <c r="Q1447" i="1"/>
  <c r="S1447" i="1" s="1"/>
  <c r="Q1448" i="1"/>
  <c r="S1448" i="1" s="1"/>
  <c r="Q1449" i="1"/>
  <c r="S1449" i="1" s="1"/>
  <c r="Q1450" i="1"/>
  <c r="S1450" i="1" s="1"/>
  <c r="Q1451" i="1"/>
  <c r="S1451" i="1" s="1"/>
  <c r="Q1452" i="1"/>
  <c r="S1452" i="1" s="1"/>
  <c r="Q1453" i="1"/>
  <c r="S1453" i="1" s="1"/>
  <c r="Q1454" i="1"/>
  <c r="S1454" i="1" s="1"/>
  <c r="Q1455" i="1"/>
  <c r="S1455" i="1" s="1"/>
  <c r="Q1456" i="1"/>
  <c r="S1456" i="1" s="1"/>
  <c r="Q1457" i="1"/>
  <c r="S1457" i="1" s="1"/>
  <c r="Q1458" i="1"/>
  <c r="S1458" i="1" s="1"/>
  <c r="Q1459" i="1"/>
  <c r="S1459" i="1" s="1"/>
  <c r="Q1460" i="1"/>
  <c r="S1460" i="1" s="1"/>
  <c r="Q1461" i="1"/>
  <c r="S1461" i="1" s="1"/>
  <c r="Q1462" i="1"/>
  <c r="S1462" i="1" s="1"/>
  <c r="Q1463" i="1"/>
  <c r="S1463" i="1" s="1"/>
  <c r="Q1464" i="1"/>
  <c r="S1464" i="1" s="1"/>
  <c r="Q1465" i="1"/>
  <c r="S1465" i="1" s="1"/>
  <c r="Q1466" i="1"/>
  <c r="S1466" i="1" s="1"/>
  <c r="Q1467" i="1"/>
  <c r="S1467" i="1" s="1"/>
  <c r="Q1468" i="1"/>
  <c r="S1468" i="1" s="1"/>
  <c r="Q1469" i="1"/>
  <c r="S1469" i="1" s="1"/>
  <c r="Q1470" i="1"/>
  <c r="S1470" i="1" s="1"/>
  <c r="Q1471" i="1"/>
  <c r="S1471" i="1" s="1"/>
  <c r="Q1472" i="1"/>
  <c r="S1472" i="1" s="1"/>
  <c r="Q1473" i="1"/>
  <c r="S1473" i="1" s="1"/>
  <c r="Q1474" i="1"/>
  <c r="S1474" i="1" s="1"/>
  <c r="Q1475" i="1"/>
  <c r="S1475" i="1" s="1"/>
  <c r="Q1476" i="1"/>
  <c r="S1476" i="1" s="1"/>
  <c r="Q1477" i="1"/>
  <c r="S1477" i="1" s="1"/>
  <c r="Q1478" i="1"/>
  <c r="S1478" i="1" s="1"/>
  <c r="Q1479" i="1"/>
  <c r="S1479" i="1" s="1"/>
  <c r="Q1480" i="1"/>
  <c r="S1480" i="1" s="1"/>
  <c r="Q1481" i="1"/>
  <c r="S1481" i="1" s="1"/>
  <c r="Q1482" i="1"/>
  <c r="S1482" i="1" s="1"/>
  <c r="Q1483" i="1"/>
  <c r="S1483" i="1" s="1"/>
  <c r="Q1484" i="1"/>
  <c r="S1484" i="1" s="1"/>
  <c r="Q1485" i="1"/>
  <c r="S1485" i="1" s="1"/>
  <c r="Q1486" i="1"/>
  <c r="S1486" i="1" s="1"/>
  <c r="Q1487" i="1"/>
  <c r="S1487" i="1" s="1"/>
  <c r="Q1488" i="1"/>
  <c r="S1488" i="1" s="1"/>
  <c r="Q1489" i="1"/>
  <c r="S1489" i="1" s="1"/>
  <c r="Q1490" i="1"/>
  <c r="S1490" i="1" s="1"/>
  <c r="Q1491" i="1"/>
  <c r="S1491" i="1" s="1"/>
  <c r="Q1492" i="1"/>
  <c r="S1492" i="1" s="1"/>
  <c r="Q1493" i="1"/>
  <c r="S1493" i="1" s="1"/>
  <c r="Q1494" i="1"/>
  <c r="S1494" i="1" s="1"/>
  <c r="Q1495" i="1"/>
  <c r="S1495" i="1" s="1"/>
  <c r="Q1496" i="1"/>
  <c r="S1496" i="1" s="1"/>
  <c r="Q1497" i="1"/>
  <c r="S1497" i="1" s="1"/>
  <c r="Q1498" i="1"/>
  <c r="S1498" i="1" s="1"/>
  <c r="Q1499" i="1"/>
  <c r="S1499" i="1" s="1"/>
  <c r="Q1500" i="1"/>
  <c r="S1500" i="1" s="1"/>
  <c r="Q1501" i="1"/>
  <c r="S1501" i="1" s="1"/>
  <c r="Q1502" i="1"/>
  <c r="S1502" i="1" s="1"/>
  <c r="Q1503" i="1"/>
  <c r="S1503" i="1" s="1"/>
  <c r="Q1504" i="1"/>
  <c r="S1504" i="1" s="1"/>
  <c r="Q1505" i="1"/>
  <c r="S1505" i="1" s="1"/>
  <c r="Q1506" i="1"/>
  <c r="S1506" i="1" s="1"/>
  <c r="Q1507" i="1"/>
  <c r="S1507" i="1" s="1"/>
  <c r="Q1508" i="1"/>
  <c r="S1508" i="1" s="1"/>
  <c r="Q1509" i="1"/>
  <c r="S1509" i="1" s="1"/>
  <c r="Q1510" i="1"/>
  <c r="S1510" i="1" s="1"/>
  <c r="Q1511" i="1"/>
  <c r="S1511" i="1" s="1"/>
  <c r="Q1512" i="1"/>
  <c r="S1512" i="1" s="1"/>
  <c r="Q1513" i="1"/>
  <c r="S1513" i="1" s="1"/>
  <c r="Q1514" i="1"/>
  <c r="S1514" i="1" s="1"/>
  <c r="Q1515" i="1"/>
  <c r="S1515" i="1" s="1"/>
  <c r="Q1516" i="1"/>
  <c r="S1516" i="1" s="1"/>
  <c r="Q1517" i="1"/>
  <c r="S1517" i="1" s="1"/>
  <c r="Q1518" i="1"/>
  <c r="S1518" i="1" s="1"/>
  <c r="Q1519" i="1"/>
  <c r="S1519" i="1" s="1"/>
  <c r="Q1520" i="1"/>
  <c r="S1520" i="1" s="1"/>
  <c r="Q1521" i="1"/>
  <c r="S1521" i="1" s="1"/>
  <c r="Q1522" i="1"/>
  <c r="S1522" i="1" s="1"/>
  <c r="Q1523" i="1"/>
  <c r="S1523" i="1" s="1"/>
  <c r="Q1524" i="1"/>
  <c r="S1524" i="1" s="1"/>
  <c r="Q1525" i="1"/>
  <c r="S1525" i="1" s="1"/>
  <c r="Q1526" i="1"/>
  <c r="S1526" i="1" s="1"/>
  <c r="Q1527" i="1"/>
  <c r="S1527" i="1" s="1"/>
  <c r="Q1528" i="1"/>
  <c r="S1528" i="1" s="1"/>
  <c r="Q1529" i="1"/>
  <c r="S1529" i="1" s="1"/>
  <c r="Q1530" i="1"/>
  <c r="S1530" i="1" s="1"/>
  <c r="Q1531" i="1"/>
  <c r="S1531" i="1" s="1"/>
  <c r="Q1532" i="1"/>
  <c r="S1532" i="1" s="1"/>
  <c r="Q1533" i="1"/>
  <c r="S1533" i="1" s="1"/>
  <c r="Q1534" i="1"/>
  <c r="S1534" i="1" s="1"/>
  <c r="Q1535" i="1"/>
  <c r="S1535" i="1" s="1"/>
  <c r="Q1536" i="1"/>
  <c r="S1536" i="1" s="1"/>
  <c r="Q1537" i="1"/>
  <c r="S1537" i="1" s="1"/>
  <c r="Q1538" i="1"/>
  <c r="S1538" i="1" s="1"/>
  <c r="Q1539" i="1"/>
  <c r="S1539" i="1" s="1"/>
  <c r="Q1540" i="1"/>
  <c r="S1540" i="1" s="1"/>
  <c r="Q1541" i="1"/>
  <c r="S1541" i="1" s="1"/>
  <c r="Q1542" i="1"/>
  <c r="S1542" i="1" s="1"/>
  <c r="Q1543" i="1"/>
  <c r="S1543" i="1" s="1"/>
  <c r="Q1544" i="1"/>
  <c r="S1544" i="1" s="1"/>
  <c r="Q1545" i="1"/>
  <c r="S1545" i="1" s="1"/>
  <c r="Q1546" i="1"/>
  <c r="S1546" i="1" s="1"/>
  <c r="Q1547" i="1"/>
  <c r="S1547" i="1" s="1"/>
  <c r="Q1548" i="1"/>
  <c r="S1548" i="1" s="1"/>
  <c r="Q1549" i="1"/>
  <c r="S1549" i="1" s="1"/>
  <c r="Q1550" i="1"/>
  <c r="S1550" i="1" s="1"/>
  <c r="Q1551" i="1"/>
  <c r="S1551" i="1" s="1"/>
  <c r="Q1552" i="1"/>
  <c r="S1552" i="1" s="1"/>
  <c r="Q1553" i="1"/>
  <c r="S1553" i="1" s="1"/>
  <c r="Q1554" i="1"/>
  <c r="S1554" i="1" s="1"/>
  <c r="Q1555" i="1"/>
  <c r="S1555" i="1" s="1"/>
  <c r="Q1556" i="1"/>
  <c r="S1556" i="1" s="1"/>
  <c r="Q1557" i="1"/>
  <c r="S1557" i="1" s="1"/>
  <c r="Q1558" i="1"/>
  <c r="S1558" i="1" s="1"/>
  <c r="Q1559" i="1"/>
  <c r="S1559" i="1" s="1"/>
  <c r="Q1560" i="1"/>
  <c r="S1560" i="1" s="1"/>
  <c r="Q1561" i="1"/>
  <c r="S1561" i="1" s="1"/>
  <c r="Q1562" i="1"/>
  <c r="S1562" i="1" s="1"/>
  <c r="Q1563" i="1"/>
  <c r="S1563" i="1" s="1"/>
  <c r="Q1564" i="1"/>
  <c r="S1564" i="1" s="1"/>
  <c r="Q1565" i="1"/>
  <c r="S1565" i="1" s="1"/>
  <c r="Q1566" i="1"/>
  <c r="S1566" i="1" s="1"/>
  <c r="Q1567" i="1"/>
  <c r="S1567" i="1" s="1"/>
  <c r="Q1568" i="1"/>
  <c r="S1568" i="1" s="1"/>
  <c r="Q1569" i="1"/>
  <c r="S1569" i="1" s="1"/>
  <c r="Q1570" i="1"/>
  <c r="S1570" i="1" s="1"/>
  <c r="Q1571" i="1"/>
  <c r="S1571" i="1" s="1"/>
  <c r="Q1572" i="1"/>
  <c r="S1572" i="1" s="1"/>
  <c r="Q1573" i="1"/>
  <c r="S1573" i="1" s="1"/>
  <c r="Q1574" i="1"/>
  <c r="S1574" i="1" s="1"/>
  <c r="Q1575" i="1"/>
  <c r="S1575" i="1" s="1"/>
  <c r="Q1576" i="1"/>
  <c r="S1576" i="1" s="1"/>
  <c r="Q1577" i="1"/>
  <c r="S1577" i="1" s="1"/>
  <c r="Q1578" i="1"/>
  <c r="S1578" i="1" s="1"/>
  <c r="Q1579" i="1"/>
  <c r="S1579" i="1" s="1"/>
  <c r="Q1580" i="1"/>
  <c r="S1580" i="1" s="1"/>
  <c r="Q1581" i="1"/>
  <c r="S1581" i="1" s="1"/>
  <c r="Q1582" i="1"/>
  <c r="S1582" i="1" s="1"/>
  <c r="Q1583" i="1"/>
  <c r="S1583" i="1" s="1"/>
  <c r="Q1584" i="1"/>
  <c r="S1584" i="1" s="1"/>
  <c r="Q1585" i="1"/>
  <c r="S1585" i="1" s="1"/>
  <c r="Q1586" i="1"/>
  <c r="S1586" i="1" s="1"/>
  <c r="Q1587" i="1"/>
  <c r="S1587" i="1" s="1"/>
  <c r="Q1588" i="1"/>
  <c r="S1588" i="1" s="1"/>
  <c r="Q1589" i="1"/>
  <c r="S1589" i="1" s="1"/>
  <c r="Q1590" i="1"/>
  <c r="S1590" i="1" s="1"/>
  <c r="Q1591" i="1"/>
  <c r="S1591" i="1" s="1"/>
  <c r="Q1592" i="1"/>
  <c r="S1592" i="1" s="1"/>
  <c r="Q1593" i="1"/>
  <c r="S1593" i="1" s="1"/>
  <c r="Q1594" i="1"/>
  <c r="S1594" i="1" s="1"/>
  <c r="Q1595" i="1"/>
  <c r="S1595" i="1" s="1"/>
  <c r="Q1596" i="1"/>
  <c r="S1596" i="1" s="1"/>
  <c r="Q1597" i="1"/>
  <c r="S1597" i="1" s="1"/>
  <c r="Q1598" i="1"/>
  <c r="S1598" i="1" s="1"/>
  <c r="Q1599" i="1"/>
  <c r="S1599" i="1" s="1"/>
  <c r="Q1600" i="1"/>
  <c r="S1600" i="1" s="1"/>
  <c r="Q1601" i="1"/>
  <c r="S1601" i="1" s="1"/>
  <c r="Q1602" i="1"/>
  <c r="S1602" i="1" s="1"/>
  <c r="Q1603" i="1"/>
  <c r="S1603" i="1" s="1"/>
  <c r="Q1604" i="1"/>
  <c r="S1604" i="1" s="1"/>
  <c r="Q1605" i="1"/>
  <c r="S1605" i="1" s="1"/>
  <c r="Q1606" i="1"/>
  <c r="S1606" i="1" s="1"/>
  <c r="Q1607" i="1"/>
  <c r="S1607" i="1" s="1"/>
  <c r="Q1608" i="1"/>
  <c r="S1608" i="1" s="1"/>
  <c r="Q1609" i="1"/>
  <c r="S1609" i="1" s="1"/>
  <c r="Q1610" i="1"/>
  <c r="S1610" i="1" s="1"/>
  <c r="Q1611" i="1"/>
  <c r="S1611" i="1" s="1"/>
  <c r="Q1612" i="1"/>
  <c r="S1612" i="1" s="1"/>
  <c r="Q1613" i="1"/>
  <c r="S1613" i="1" s="1"/>
  <c r="Q1614" i="1"/>
  <c r="S1614" i="1" s="1"/>
  <c r="Q1615" i="1"/>
  <c r="S1615" i="1" s="1"/>
  <c r="Q1616" i="1"/>
  <c r="S1616" i="1" s="1"/>
  <c r="Q1617" i="1"/>
  <c r="S1617" i="1" s="1"/>
  <c r="Q1618" i="1"/>
  <c r="S1618" i="1" s="1"/>
  <c r="Q1619" i="1"/>
  <c r="S1619" i="1" s="1"/>
  <c r="Q1620" i="1"/>
  <c r="S1620" i="1" s="1"/>
  <c r="Q1621" i="1"/>
  <c r="S1621" i="1" s="1"/>
  <c r="Q1622" i="1"/>
  <c r="S1622" i="1" s="1"/>
  <c r="Q1623" i="1"/>
  <c r="S1623" i="1" s="1"/>
  <c r="Q1624" i="1"/>
  <c r="S1624" i="1" s="1"/>
  <c r="Q1625" i="1"/>
  <c r="S1625" i="1" s="1"/>
  <c r="Q1626" i="1"/>
  <c r="S1626" i="1" s="1"/>
  <c r="Q1627" i="1"/>
  <c r="S1627" i="1" s="1"/>
  <c r="Q1628" i="1"/>
  <c r="S1628" i="1" s="1"/>
  <c r="Q1629" i="1"/>
  <c r="S1629" i="1" s="1"/>
  <c r="Q1630" i="1"/>
  <c r="S1630" i="1" s="1"/>
  <c r="Q1631" i="1"/>
  <c r="S1631" i="1" s="1"/>
  <c r="Q1632" i="1"/>
  <c r="S1632" i="1" s="1"/>
  <c r="Q1633" i="1"/>
  <c r="S1633" i="1" s="1"/>
  <c r="Q1634" i="1"/>
  <c r="S1634" i="1" s="1"/>
  <c r="Q1635" i="1"/>
  <c r="S1635" i="1" s="1"/>
  <c r="Q1636" i="1"/>
  <c r="S1636" i="1" s="1"/>
  <c r="Q1637" i="1"/>
  <c r="S1637" i="1" s="1"/>
  <c r="Q1638" i="1"/>
  <c r="S1638" i="1" s="1"/>
  <c r="Q1639" i="1"/>
  <c r="S1639" i="1" s="1"/>
  <c r="Q1640" i="1"/>
  <c r="S1640" i="1" s="1"/>
  <c r="Q1641" i="1"/>
  <c r="S1641" i="1" s="1"/>
  <c r="Q1642" i="1"/>
  <c r="S1642" i="1" s="1"/>
  <c r="Q1643" i="1"/>
  <c r="S1643" i="1" s="1"/>
  <c r="Q1644" i="1"/>
  <c r="S1644" i="1" s="1"/>
  <c r="Q1645" i="1"/>
  <c r="S1645" i="1" s="1"/>
  <c r="Q1646" i="1"/>
  <c r="S1646" i="1" s="1"/>
  <c r="Q1647" i="1"/>
  <c r="S1647" i="1" s="1"/>
  <c r="Q1648" i="1"/>
  <c r="S1648" i="1" s="1"/>
  <c r="Q1649" i="1"/>
  <c r="S1649" i="1" s="1"/>
  <c r="Q1650" i="1"/>
  <c r="S1650" i="1" s="1"/>
  <c r="Q1651" i="1"/>
  <c r="S1651" i="1" s="1"/>
  <c r="Q1652" i="1"/>
  <c r="S1652" i="1" s="1"/>
  <c r="Q1653" i="1"/>
  <c r="S1653" i="1" s="1"/>
  <c r="Q1654" i="1"/>
  <c r="S1654" i="1" s="1"/>
  <c r="Q1655" i="1"/>
  <c r="S1655" i="1" s="1"/>
  <c r="Q1656" i="1"/>
  <c r="S1656" i="1" s="1"/>
  <c r="Q1657" i="1"/>
  <c r="S1657" i="1" s="1"/>
  <c r="Q1658" i="1"/>
  <c r="S1658" i="1" s="1"/>
  <c r="Q1659" i="1"/>
  <c r="S1659" i="1" s="1"/>
  <c r="Q1660" i="1"/>
  <c r="S1660" i="1" s="1"/>
  <c r="Q1661" i="1"/>
  <c r="S1661" i="1" s="1"/>
  <c r="Q1662" i="1"/>
  <c r="S1662" i="1" s="1"/>
  <c r="Q1663" i="1"/>
  <c r="S1663" i="1" s="1"/>
  <c r="Q1664" i="1"/>
  <c r="S1664" i="1" s="1"/>
  <c r="Q1665" i="1"/>
  <c r="S1665" i="1" s="1"/>
  <c r="Q1666" i="1"/>
  <c r="S1666" i="1" s="1"/>
  <c r="Q1667" i="1"/>
  <c r="S1667" i="1" s="1"/>
  <c r="Q1668" i="1"/>
  <c r="S1668" i="1" s="1"/>
  <c r="Q1669" i="1"/>
  <c r="S1669" i="1" s="1"/>
  <c r="Q1670" i="1"/>
  <c r="S1670" i="1" s="1"/>
  <c r="Q1671" i="1"/>
  <c r="S1671" i="1" s="1"/>
  <c r="Q1672" i="1"/>
  <c r="S1672" i="1" s="1"/>
  <c r="Q1673" i="1"/>
  <c r="S1673" i="1" s="1"/>
  <c r="Q1674" i="1"/>
  <c r="S1674" i="1" s="1"/>
  <c r="Q1675" i="1"/>
  <c r="S1675" i="1" s="1"/>
  <c r="Q1676" i="1"/>
  <c r="S1676" i="1" s="1"/>
  <c r="Q1677" i="1"/>
  <c r="S1677" i="1" s="1"/>
  <c r="Q1678" i="1"/>
  <c r="S1678" i="1" s="1"/>
  <c r="Q1679" i="1"/>
  <c r="S1679" i="1" s="1"/>
  <c r="Q1680" i="1"/>
  <c r="S1680" i="1" s="1"/>
  <c r="Q1681" i="1"/>
  <c r="S1681" i="1" s="1"/>
  <c r="Q1682" i="1"/>
  <c r="S1682" i="1" s="1"/>
  <c r="Q1683" i="1"/>
  <c r="S1683" i="1" s="1"/>
  <c r="Q1684" i="1"/>
  <c r="S1684" i="1" s="1"/>
  <c r="Q1685" i="1"/>
  <c r="S1685" i="1" s="1"/>
  <c r="Q1686" i="1"/>
  <c r="S1686" i="1" s="1"/>
  <c r="Q1687" i="1"/>
  <c r="S1687" i="1" s="1"/>
  <c r="Q1688" i="1"/>
  <c r="S1688" i="1" s="1"/>
  <c r="Q1689" i="1"/>
  <c r="S1689" i="1" s="1"/>
  <c r="Q1690" i="1"/>
  <c r="S1690" i="1" s="1"/>
  <c r="Q1691" i="1"/>
  <c r="S1691" i="1" s="1"/>
  <c r="Q1692" i="1"/>
  <c r="S1692" i="1" s="1"/>
  <c r="Q1693" i="1"/>
  <c r="S1693" i="1" s="1"/>
  <c r="Q1694" i="1"/>
  <c r="S1694" i="1" s="1"/>
  <c r="Q1695" i="1"/>
  <c r="S1695" i="1" s="1"/>
  <c r="Q1696" i="1"/>
  <c r="S1696" i="1" s="1"/>
  <c r="Q1697" i="1"/>
  <c r="S1697" i="1" s="1"/>
  <c r="Q1698" i="1"/>
  <c r="S1698" i="1" s="1"/>
  <c r="Q1699" i="1"/>
  <c r="S1699" i="1" s="1"/>
  <c r="Q1700" i="1"/>
  <c r="S1700" i="1" s="1"/>
  <c r="Q1701" i="1"/>
  <c r="S1701" i="1" s="1"/>
  <c r="Q1702" i="1"/>
  <c r="S1702" i="1" s="1"/>
  <c r="Q1703" i="1"/>
  <c r="S1703" i="1" s="1"/>
  <c r="Q1704" i="1"/>
  <c r="S1704" i="1" s="1"/>
  <c r="Q1705" i="1"/>
  <c r="S1705" i="1" s="1"/>
  <c r="Q1706" i="1"/>
  <c r="S1706" i="1" s="1"/>
  <c r="Q1707" i="1"/>
  <c r="S1707" i="1" s="1"/>
  <c r="Q1708" i="1"/>
  <c r="S1708" i="1" s="1"/>
  <c r="Q1709" i="1"/>
  <c r="S1709" i="1" s="1"/>
  <c r="Q1710" i="1"/>
  <c r="S1710" i="1" s="1"/>
  <c r="Q1711" i="1"/>
  <c r="S1711" i="1" s="1"/>
  <c r="Q1712" i="1"/>
  <c r="S1712" i="1" s="1"/>
  <c r="Q1713" i="1"/>
  <c r="S1713" i="1" s="1"/>
  <c r="Q1714" i="1"/>
  <c r="S1714" i="1" s="1"/>
  <c r="Q1715" i="1"/>
  <c r="S1715" i="1" s="1"/>
  <c r="Q1716" i="1"/>
  <c r="S1716" i="1" s="1"/>
  <c r="Q1717" i="1"/>
  <c r="S1717" i="1" s="1"/>
  <c r="Q1718" i="1"/>
  <c r="S1718" i="1" s="1"/>
  <c r="Q1719" i="1"/>
  <c r="S1719" i="1" s="1"/>
  <c r="Q1720" i="1"/>
  <c r="S1720" i="1" s="1"/>
  <c r="Q1721" i="1"/>
  <c r="S1721" i="1" s="1"/>
  <c r="Q1722" i="1"/>
  <c r="S1722" i="1" s="1"/>
  <c r="Q1723" i="1"/>
  <c r="S1723" i="1" s="1"/>
  <c r="Q1724" i="1"/>
  <c r="S1724" i="1" s="1"/>
  <c r="Q1725" i="1"/>
  <c r="S1725" i="1" s="1"/>
  <c r="Q1726" i="1"/>
  <c r="S1726" i="1" s="1"/>
  <c r="Q1727" i="1"/>
  <c r="S1727" i="1" s="1"/>
  <c r="Q1728" i="1"/>
  <c r="S1728" i="1" s="1"/>
  <c r="Q1729" i="1"/>
  <c r="S1729" i="1" s="1"/>
  <c r="Q1730" i="1"/>
  <c r="S1730" i="1" s="1"/>
  <c r="Q1731" i="1"/>
  <c r="S1731" i="1" s="1"/>
  <c r="Q1732" i="1"/>
  <c r="S1732" i="1" s="1"/>
  <c r="Q1733" i="1"/>
  <c r="S1733" i="1" s="1"/>
  <c r="Q1734" i="1"/>
  <c r="S1734" i="1" s="1"/>
  <c r="Q1735" i="1"/>
  <c r="S1735" i="1" s="1"/>
  <c r="Q1736" i="1"/>
  <c r="S1736" i="1" s="1"/>
  <c r="Q1737" i="1"/>
  <c r="S1737" i="1" s="1"/>
  <c r="Q1738" i="1"/>
  <c r="S1738" i="1" s="1"/>
  <c r="Q1739" i="1"/>
  <c r="S1739" i="1" s="1"/>
  <c r="Q1740" i="1"/>
  <c r="S1740" i="1" s="1"/>
  <c r="Q1741" i="1"/>
  <c r="S1741" i="1" s="1"/>
  <c r="Q1742" i="1"/>
  <c r="S1742" i="1" s="1"/>
  <c r="Q1743" i="1"/>
  <c r="S1743" i="1" s="1"/>
  <c r="Q1744" i="1"/>
  <c r="S1744" i="1" s="1"/>
  <c r="Q1745" i="1"/>
  <c r="S1745" i="1" s="1"/>
  <c r="Q1746" i="1"/>
  <c r="S1746" i="1" s="1"/>
  <c r="Q1747" i="1"/>
  <c r="S1747" i="1" s="1"/>
  <c r="Q1748" i="1"/>
  <c r="S1748" i="1" s="1"/>
  <c r="Q1749" i="1"/>
  <c r="S1749" i="1" s="1"/>
  <c r="Q1750" i="1"/>
  <c r="S1750" i="1" s="1"/>
  <c r="Q1751" i="1"/>
  <c r="S1751" i="1" s="1"/>
  <c r="Q1752" i="1"/>
  <c r="S1752" i="1" s="1"/>
  <c r="Q1753" i="1"/>
  <c r="S1753" i="1" s="1"/>
  <c r="Q1754" i="1"/>
  <c r="S1754" i="1" s="1"/>
  <c r="Q1755" i="1"/>
  <c r="S1755" i="1" s="1"/>
  <c r="Q1756" i="1"/>
  <c r="S1756" i="1" s="1"/>
  <c r="Q1757" i="1"/>
  <c r="S1757" i="1" s="1"/>
  <c r="Q1758" i="1"/>
  <c r="S1758" i="1" s="1"/>
  <c r="Q1759" i="1"/>
  <c r="S1759" i="1" s="1"/>
  <c r="Q1760" i="1"/>
  <c r="S1760" i="1" s="1"/>
  <c r="Q1761" i="1"/>
  <c r="S1761" i="1" s="1"/>
  <c r="Q1762" i="1"/>
  <c r="S1762" i="1" s="1"/>
  <c r="Q1763" i="1"/>
  <c r="S1763" i="1" s="1"/>
  <c r="Q1764" i="1"/>
  <c r="S1764" i="1" s="1"/>
  <c r="Q1765" i="1"/>
  <c r="S1765" i="1" s="1"/>
  <c r="Q1766" i="1"/>
  <c r="S1766" i="1" s="1"/>
  <c r="Q1767" i="1"/>
  <c r="S1767" i="1" s="1"/>
  <c r="Q1768" i="1"/>
  <c r="S1768" i="1" s="1"/>
  <c r="Q1769" i="1"/>
  <c r="S1769" i="1" s="1"/>
  <c r="Q1770" i="1"/>
  <c r="S1770" i="1" s="1"/>
  <c r="Q1771" i="1"/>
  <c r="S1771" i="1" s="1"/>
  <c r="Q1772" i="1"/>
  <c r="S1772" i="1" s="1"/>
  <c r="Q1773" i="1"/>
  <c r="S1773" i="1" s="1"/>
  <c r="Q1774" i="1"/>
  <c r="S1774" i="1" s="1"/>
  <c r="Q1775" i="1"/>
  <c r="S1775" i="1" s="1"/>
  <c r="Q1776" i="1"/>
  <c r="S1776" i="1" s="1"/>
  <c r="Q1777" i="1"/>
  <c r="S1777" i="1" s="1"/>
  <c r="Q1778" i="1"/>
  <c r="S1778" i="1" s="1"/>
  <c r="Q1779" i="1"/>
  <c r="S1779" i="1" s="1"/>
  <c r="Q1780" i="1"/>
  <c r="S1780" i="1" s="1"/>
  <c r="Q1781" i="1"/>
  <c r="S1781" i="1" s="1"/>
  <c r="Q1782" i="1"/>
  <c r="S1782" i="1" s="1"/>
  <c r="Q1783" i="1"/>
  <c r="S1783" i="1" s="1"/>
  <c r="Q1784" i="1"/>
  <c r="S1784" i="1" s="1"/>
  <c r="Q1785" i="1"/>
  <c r="S1785" i="1" s="1"/>
  <c r="Q1786" i="1"/>
  <c r="S1786" i="1" s="1"/>
  <c r="Q1787" i="1"/>
  <c r="S1787" i="1" s="1"/>
  <c r="Q1788" i="1"/>
  <c r="S1788" i="1" s="1"/>
  <c r="Q1789" i="1"/>
  <c r="S1789" i="1" s="1"/>
  <c r="Q1790" i="1"/>
  <c r="S1790" i="1" s="1"/>
  <c r="Q1791" i="1"/>
  <c r="S1791" i="1" s="1"/>
  <c r="Q1792" i="1"/>
  <c r="S1792" i="1" s="1"/>
  <c r="Q1793" i="1"/>
  <c r="S1793" i="1" s="1"/>
  <c r="Q1794" i="1"/>
  <c r="S1794" i="1" s="1"/>
  <c r="Q1795" i="1"/>
  <c r="S1795" i="1" s="1"/>
  <c r="Q1796" i="1"/>
  <c r="S1796" i="1" s="1"/>
  <c r="Q1797" i="1"/>
  <c r="S1797" i="1" s="1"/>
  <c r="Q1798" i="1"/>
  <c r="S1798" i="1" s="1"/>
  <c r="Q1799" i="1"/>
  <c r="S1799" i="1" s="1"/>
  <c r="Q1800" i="1"/>
  <c r="S1800" i="1" s="1"/>
  <c r="Q1801" i="1"/>
  <c r="S1801" i="1" s="1"/>
  <c r="Q1802" i="1"/>
  <c r="S1802" i="1" s="1"/>
  <c r="Q1803" i="1"/>
  <c r="S1803" i="1" s="1"/>
  <c r="Q1804" i="1"/>
  <c r="S1804" i="1" s="1"/>
  <c r="Q1805" i="1"/>
  <c r="S1805" i="1" s="1"/>
  <c r="Q1806" i="1"/>
  <c r="S1806" i="1" s="1"/>
  <c r="Q1807" i="1"/>
  <c r="S1807" i="1" s="1"/>
  <c r="Q1808" i="1"/>
  <c r="S1808" i="1" s="1"/>
  <c r="Q1809" i="1"/>
  <c r="S1809" i="1" s="1"/>
  <c r="Q1810" i="1"/>
  <c r="S1810" i="1" s="1"/>
  <c r="Q1811" i="1"/>
  <c r="S1811" i="1" s="1"/>
  <c r="Q1812" i="1"/>
  <c r="S1812" i="1" s="1"/>
  <c r="Q1813" i="1"/>
  <c r="S1813" i="1" s="1"/>
  <c r="Q1814" i="1"/>
  <c r="S1814" i="1" s="1"/>
  <c r="Q1815" i="1"/>
  <c r="S1815" i="1" s="1"/>
  <c r="Q1816" i="1"/>
  <c r="S1816" i="1" s="1"/>
  <c r="Q1817" i="1"/>
  <c r="S1817" i="1" s="1"/>
  <c r="Q1818" i="1"/>
  <c r="S1818" i="1" s="1"/>
  <c r="Q1819" i="1"/>
  <c r="S1819" i="1" s="1"/>
  <c r="Q1820" i="1"/>
  <c r="S1820" i="1" s="1"/>
  <c r="Q1821" i="1"/>
  <c r="S1821" i="1" s="1"/>
  <c r="Q1822" i="1"/>
  <c r="S1822" i="1" s="1"/>
  <c r="Q1823" i="1"/>
  <c r="S1823" i="1" s="1"/>
  <c r="Q1824" i="1"/>
  <c r="S1824" i="1" s="1"/>
  <c r="Q1825" i="1"/>
  <c r="S1825" i="1" s="1"/>
  <c r="Q1826" i="1"/>
  <c r="S1826" i="1" s="1"/>
  <c r="Q1827" i="1"/>
  <c r="S1827" i="1" s="1"/>
  <c r="Q1828" i="1"/>
  <c r="S1828" i="1" s="1"/>
  <c r="Q1829" i="1"/>
  <c r="S1829" i="1" s="1"/>
  <c r="Q1830" i="1"/>
  <c r="S1830" i="1" s="1"/>
  <c r="Q1831" i="1"/>
  <c r="S1831" i="1" s="1"/>
  <c r="Q1832" i="1"/>
  <c r="S1832" i="1" s="1"/>
  <c r="Q1833" i="1"/>
  <c r="S1833" i="1" s="1"/>
  <c r="Q1834" i="1"/>
  <c r="S1834" i="1" s="1"/>
  <c r="Q1835" i="1"/>
  <c r="S1835" i="1" s="1"/>
  <c r="Q1836" i="1"/>
  <c r="S1836" i="1" s="1"/>
  <c r="Q1837" i="1"/>
  <c r="S1837" i="1" s="1"/>
  <c r="Q1838" i="1"/>
  <c r="S1838" i="1" s="1"/>
  <c r="Q1839" i="1"/>
  <c r="S1839" i="1" s="1"/>
  <c r="Q1840" i="1"/>
  <c r="S1840" i="1" s="1"/>
  <c r="Q1841" i="1"/>
  <c r="S1841" i="1" s="1"/>
  <c r="Q1842" i="1"/>
  <c r="S1842" i="1" s="1"/>
  <c r="Q1843" i="1"/>
  <c r="S1843" i="1" s="1"/>
  <c r="Q1844" i="1"/>
  <c r="S1844" i="1" s="1"/>
  <c r="Q1845" i="1"/>
  <c r="S1845" i="1" s="1"/>
  <c r="Q1846" i="1"/>
  <c r="S1846" i="1" s="1"/>
  <c r="Q1847" i="1"/>
  <c r="S1847" i="1" s="1"/>
  <c r="Q1848" i="1"/>
  <c r="S1848" i="1" s="1"/>
  <c r="Q1849" i="1"/>
  <c r="S1849" i="1" s="1"/>
  <c r="Q1850" i="1"/>
  <c r="S1850" i="1" s="1"/>
  <c r="Q1851" i="1"/>
  <c r="S1851" i="1" s="1"/>
  <c r="Q1852" i="1"/>
  <c r="S1852" i="1" s="1"/>
  <c r="Q1853" i="1"/>
  <c r="S1853" i="1" s="1"/>
  <c r="Q1854" i="1"/>
  <c r="S1854" i="1" s="1"/>
  <c r="Q1855" i="1"/>
  <c r="S1855" i="1" s="1"/>
  <c r="Q1856" i="1"/>
  <c r="S1856" i="1" s="1"/>
  <c r="Q1857" i="1"/>
  <c r="S1857" i="1" s="1"/>
  <c r="Q1858" i="1"/>
  <c r="S1858" i="1" s="1"/>
  <c r="Q1859" i="1"/>
  <c r="S1859" i="1" s="1"/>
  <c r="Q1860" i="1"/>
  <c r="S1860" i="1" s="1"/>
  <c r="Q1861" i="1"/>
  <c r="S1861" i="1" s="1"/>
  <c r="Q1862" i="1"/>
  <c r="S1862" i="1" s="1"/>
  <c r="Q1863" i="1"/>
  <c r="S1863" i="1" s="1"/>
  <c r="Q1864" i="1"/>
  <c r="S1864" i="1" s="1"/>
  <c r="Q1865" i="1"/>
  <c r="S1865" i="1" s="1"/>
  <c r="Q1866" i="1"/>
  <c r="S1866" i="1" s="1"/>
  <c r="Q1867" i="1"/>
  <c r="S1867" i="1" s="1"/>
  <c r="Q1868" i="1"/>
  <c r="S1868" i="1" s="1"/>
  <c r="Q1869" i="1"/>
  <c r="S1869" i="1" s="1"/>
  <c r="Q1870" i="1"/>
  <c r="S1870" i="1" s="1"/>
  <c r="Q1871" i="1"/>
  <c r="S1871" i="1" s="1"/>
  <c r="Q1872" i="1"/>
  <c r="S1872" i="1" s="1"/>
  <c r="Q1873" i="1"/>
  <c r="S1873" i="1" s="1"/>
  <c r="Q1874" i="1"/>
  <c r="S1874" i="1" s="1"/>
  <c r="Q1875" i="1"/>
  <c r="S1875" i="1" s="1"/>
  <c r="Q1876" i="1"/>
  <c r="S1876" i="1" s="1"/>
  <c r="Q1877" i="1"/>
  <c r="S1877" i="1" s="1"/>
  <c r="Q1878" i="1"/>
  <c r="S1878" i="1" s="1"/>
  <c r="Q1879" i="1"/>
  <c r="S1879" i="1" s="1"/>
  <c r="Q1880" i="1"/>
  <c r="S1880" i="1" s="1"/>
  <c r="Q1881" i="1"/>
  <c r="S1881" i="1" s="1"/>
  <c r="Q1882" i="1"/>
  <c r="S1882" i="1" s="1"/>
  <c r="Q1883" i="1"/>
  <c r="S1883" i="1" s="1"/>
  <c r="Q1884" i="1"/>
  <c r="S1884" i="1" s="1"/>
  <c r="Q1885" i="1"/>
  <c r="S1885" i="1" s="1"/>
  <c r="Q1886" i="1"/>
  <c r="S1886" i="1" s="1"/>
  <c r="Q1887" i="1"/>
  <c r="S1887" i="1" s="1"/>
  <c r="Q1888" i="1"/>
  <c r="S1888" i="1" s="1"/>
  <c r="Q1889" i="1"/>
  <c r="S1889" i="1" s="1"/>
  <c r="Q1890" i="1"/>
  <c r="S1890" i="1" s="1"/>
  <c r="Q1891" i="1"/>
  <c r="S1891" i="1" s="1"/>
  <c r="Q1892" i="1"/>
  <c r="S1892" i="1" s="1"/>
  <c r="Q1893" i="1"/>
  <c r="S1893" i="1" s="1"/>
  <c r="Q1894" i="1"/>
  <c r="S1894" i="1" s="1"/>
  <c r="Q1895" i="1"/>
  <c r="S1895" i="1" s="1"/>
  <c r="Q1896" i="1"/>
  <c r="S1896" i="1" s="1"/>
  <c r="Q1897" i="1"/>
  <c r="S1897" i="1" s="1"/>
  <c r="Q1898" i="1"/>
  <c r="S1898" i="1" s="1"/>
  <c r="Q1899" i="1"/>
  <c r="S1899" i="1" s="1"/>
  <c r="Q1900" i="1"/>
  <c r="S1900" i="1" s="1"/>
  <c r="Q1901" i="1"/>
  <c r="S1901" i="1" s="1"/>
  <c r="Q1902" i="1"/>
  <c r="S1902" i="1" s="1"/>
  <c r="Q1903" i="1"/>
  <c r="S1903" i="1" s="1"/>
  <c r="Q1904" i="1"/>
  <c r="S1904" i="1" s="1"/>
  <c r="Q1905" i="1"/>
  <c r="S1905" i="1" s="1"/>
  <c r="Q1906" i="1"/>
  <c r="S1906" i="1" s="1"/>
  <c r="Q1907" i="1"/>
  <c r="S1907" i="1" s="1"/>
  <c r="Q1908" i="1"/>
  <c r="S1908" i="1" s="1"/>
  <c r="Q1909" i="1"/>
  <c r="S1909" i="1" s="1"/>
  <c r="Q1910" i="1"/>
  <c r="S1910" i="1" s="1"/>
  <c r="Q1911" i="1"/>
  <c r="S1911" i="1" s="1"/>
  <c r="Q1912" i="1"/>
  <c r="S1912" i="1" s="1"/>
  <c r="Q1913" i="1"/>
  <c r="S1913" i="1" s="1"/>
  <c r="Q1914" i="1"/>
  <c r="S1914" i="1" s="1"/>
  <c r="Q1915" i="1"/>
  <c r="S1915" i="1" s="1"/>
  <c r="Q1916" i="1"/>
  <c r="S1916" i="1" s="1"/>
  <c r="Q1917" i="1"/>
  <c r="S1917" i="1" s="1"/>
  <c r="Q1918" i="1"/>
  <c r="S1918" i="1" s="1"/>
  <c r="Q1919" i="1"/>
  <c r="S1919" i="1" s="1"/>
  <c r="Q1920" i="1"/>
  <c r="S1920" i="1" s="1"/>
  <c r="Q1921" i="1"/>
  <c r="S1921" i="1" s="1"/>
  <c r="Q1922" i="1"/>
  <c r="S1922" i="1" s="1"/>
  <c r="Q1923" i="1"/>
  <c r="S1923" i="1" s="1"/>
  <c r="Q1924" i="1"/>
  <c r="S1924" i="1" s="1"/>
  <c r="Q1925" i="1"/>
  <c r="S1925" i="1" s="1"/>
  <c r="Q1926" i="1"/>
  <c r="S1926" i="1" s="1"/>
  <c r="Q1927" i="1"/>
  <c r="S1927" i="1" s="1"/>
  <c r="Q1928" i="1"/>
  <c r="S1928" i="1" s="1"/>
  <c r="Q1929" i="1"/>
  <c r="S1929" i="1" s="1"/>
  <c r="Q1930" i="1"/>
  <c r="S1930" i="1" s="1"/>
  <c r="Q1931" i="1"/>
  <c r="S1931" i="1" s="1"/>
  <c r="Q1932" i="1"/>
  <c r="S1932" i="1" s="1"/>
  <c r="Q1933" i="1"/>
  <c r="S1933" i="1" s="1"/>
  <c r="Q1934" i="1"/>
  <c r="S1934" i="1" s="1"/>
  <c r="Q1935" i="1"/>
  <c r="S1935" i="1" s="1"/>
  <c r="Q1936" i="1"/>
  <c r="S1936" i="1" s="1"/>
  <c r="Q1937" i="1"/>
  <c r="S1937" i="1" s="1"/>
  <c r="Q1938" i="1"/>
  <c r="S1938" i="1" s="1"/>
  <c r="Q1939" i="1"/>
  <c r="S1939" i="1" s="1"/>
  <c r="Q1940" i="1"/>
  <c r="S1940" i="1" s="1"/>
  <c r="Q1941" i="1"/>
  <c r="S1941" i="1" s="1"/>
  <c r="Q1942" i="1"/>
  <c r="S1942" i="1" s="1"/>
  <c r="Q1943" i="1"/>
  <c r="S1943" i="1" s="1"/>
  <c r="Q1944" i="1"/>
  <c r="S1944" i="1" s="1"/>
  <c r="Q1945" i="1"/>
  <c r="S1945" i="1" s="1"/>
  <c r="Q1946" i="1"/>
  <c r="S1946" i="1" s="1"/>
  <c r="Q1947" i="1"/>
  <c r="S1947" i="1" s="1"/>
  <c r="Q1948" i="1"/>
  <c r="S1948" i="1" s="1"/>
  <c r="Q1949" i="1"/>
  <c r="S1949" i="1" s="1"/>
  <c r="Q1950" i="1"/>
  <c r="S1950" i="1" s="1"/>
  <c r="Q1951" i="1"/>
  <c r="S1951" i="1" s="1"/>
  <c r="Q1952" i="1"/>
  <c r="S1952" i="1" s="1"/>
  <c r="Q1953" i="1"/>
  <c r="S1953" i="1" s="1"/>
  <c r="Q1954" i="1"/>
  <c r="S1954" i="1" s="1"/>
  <c r="Q1955" i="1"/>
  <c r="S1955" i="1" s="1"/>
  <c r="Q1956" i="1"/>
  <c r="S1956" i="1" s="1"/>
  <c r="Q1957" i="1"/>
  <c r="S1957" i="1" s="1"/>
  <c r="Q1958" i="1"/>
  <c r="S1958" i="1" s="1"/>
  <c r="Q1959" i="1"/>
  <c r="S1959" i="1" s="1"/>
  <c r="Q1960" i="1"/>
  <c r="S1960" i="1" s="1"/>
  <c r="Q1961" i="1"/>
  <c r="S1961" i="1" s="1"/>
  <c r="Q1962" i="1"/>
  <c r="S1962" i="1" s="1"/>
  <c r="Q1963" i="1"/>
  <c r="S1963" i="1" s="1"/>
  <c r="Q1964" i="1"/>
  <c r="S1964" i="1" s="1"/>
  <c r="Q1965" i="1"/>
  <c r="S1965" i="1" s="1"/>
  <c r="Q1966" i="1"/>
  <c r="S1966" i="1" s="1"/>
  <c r="Q1967" i="1"/>
  <c r="S1967" i="1" s="1"/>
  <c r="Q1968" i="1"/>
  <c r="S1968" i="1" s="1"/>
  <c r="Q1969" i="1"/>
  <c r="S1969" i="1" s="1"/>
  <c r="Q1970" i="1"/>
  <c r="S1970" i="1" s="1"/>
  <c r="Q1971" i="1"/>
  <c r="S1971" i="1" s="1"/>
  <c r="Q1972" i="1"/>
  <c r="S1972" i="1" s="1"/>
  <c r="Q1973" i="1"/>
  <c r="S1973" i="1" s="1"/>
  <c r="Q1974" i="1"/>
  <c r="S1974" i="1" s="1"/>
  <c r="Q1975" i="1"/>
  <c r="S1975" i="1" s="1"/>
  <c r="Q1976" i="1"/>
  <c r="S1976" i="1" s="1"/>
  <c r="Q1977" i="1"/>
  <c r="S1977" i="1" s="1"/>
  <c r="Q1978" i="1"/>
  <c r="S1978" i="1" s="1"/>
  <c r="Q1979" i="1"/>
  <c r="S1979" i="1" s="1"/>
  <c r="Q1980" i="1"/>
  <c r="S1980" i="1" s="1"/>
  <c r="Q1981" i="1"/>
  <c r="S1981" i="1" s="1"/>
  <c r="Q1982" i="1"/>
  <c r="S1982" i="1" s="1"/>
  <c r="Q1983" i="1"/>
  <c r="S1983" i="1" s="1"/>
  <c r="Q1984" i="1"/>
  <c r="S1984" i="1" s="1"/>
  <c r="Q1985" i="1"/>
  <c r="S1985" i="1" s="1"/>
  <c r="Q1986" i="1"/>
  <c r="S1986" i="1" s="1"/>
  <c r="Q1987" i="1"/>
  <c r="S1987" i="1" s="1"/>
  <c r="Q1988" i="1"/>
  <c r="S1988" i="1" s="1"/>
  <c r="Q1989" i="1"/>
  <c r="S1989" i="1" s="1"/>
  <c r="Q1990" i="1"/>
  <c r="S1990" i="1" s="1"/>
  <c r="Q1991" i="1"/>
  <c r="S1991" i="1" s="1"/>
  <c r="Q1992" i="1"/>
  <c r="S1992" i="1" s="1"/>
  <c r="Q1993" i="1"/>
  <c r="S1993" i="1" s="1"/>
  <c r="Q1994" i="1"/>
  <c r="S1994" i="1" s="1"/>
  <c r="Q1995" i="1"/>
  <c r="S1995" i="1" s="1"/>
  <c r="Q1996" i="1"/>
  <c r="S1996" i="1" s="1"/>
  <c r="Q1997" i="1"/>
  <c r="S1997" i="1" s="1"/>
  <c r="Q1998" i="1"/>
  <c r="S1998" i="1" s="1"/>
  <c r="Q1999" i="1"/>
  <c r="S1999" i="1" s="1"/>
  <c r="Q2000" i="1"/>
  <c r="S2000" i="1" s="1"/>
  <c r="Q2001" i="1"/>
  <c r="S2001" i="1" s="1"/>
  <c r="Q2002" i="1"/>
  <c r="S2002" i="1" s="1"/>
  <c r="Q2003" i="1"/>
  <c r="S2003" i="1" s="1"/>
  <c r="Q2004" i="1"/>
  <c r="S2004" i="1" s="1"/>
  <c r="Q2005" i="1"/>
  <c r="S2005" i="1" s="1"/>
  <c r="Q2006" i="1"/>
  <c r="S2006" i="1" s="1"/>
  <c r="Q2007" i="1"/>
  <c r="S2007" i="1" s="1"/>
  <c r="Q2008" i="1"/>
  <c r="S2008" i="1" s="1"/>
  <c r="Q2009" i="1"/>
  <c r="S2009" i="1" s="1"/>
  <c r="Q2010" i="1"/>
  <c r="S2010" i="1" s="1"/>
  <c r="Q2011" i="1"/>
  <c r="S2011" i="1" s="1"/>
  <c r="Q2012" i="1"/>
  <c r="S2012" i="1" s="1"/>
  <c r="Q2013" i="1"/>
  <c r="S2013" i="1" s="1"/>
  <c r="Q2014" i="1"/>
  <c r="S2014" i="1" s="1"/>
  <c r="Q2015" i="1"/>
  <c r="S2015" i="1" s="1"/>
  <c r="Q2016" i="1"/>
  <c r="S2016" i="1" s="1"/>
  <c r="Q2017" i="1"/>
  <c r="S2017" i="1" s="1"/>
  <c r="Q2018" i="1"/>
  <c r="S2018" i="1" s="1"/>
  <c r="Q2019" i="1"/>
  <c r="S2019" i="1" s="1"/>
  <c r="Q2020" i="1"/>
  <c r="S2020" i="1" s="1"/>
  <c r="Q2021" i="1"/>
  <c r="S2021" i="1" s="1"/>
  <c r="Q2022" i="1"/>
  <c r="S2022" i="1" s="1"/>
  <c r="Q2023" i="1"/>
  <c r="S2023" i="1" s="1"/>
  <c r="Q2024" i="1"/>
  <c r="S2024" i="1" s="1"/>
  <c r="Q2025" i="1"/>
  <c r="S2025" i="1" s="1"/>
  <c r="Q2026" i="1"/>
  <c r="S2026" i="1" s="1"/>
  <c r="Q2027" i="1"/>
  <c r="S2027" i="1" s="1"/>
  <c r="Q2028" i="1"/>
  <c r="S2028" i="1" s="1"/>
  <c r="Q2029" i="1"/>
  <c r="S2029" i="1" s="1"/>
  <c r="Q2030" i="1"/>
  <c r="S2030" i="1" s="1"/>
  <c r="Q2031" i="1"/>
  <c r="S2031" i="1" s="1"/>
  <c r="Q2032" i="1"/>
  <c r="S2032" i="1" s="1"/>
  <c r="Q2033" i="1"/>
  <c r="S2033" i="1" s="1"/>
  <c r="Q2034" i="1"/>
  <c r="S2034" i="1" s="1"/>
  <c r="Q2035" i="1"/>
  <c r="S2035" i="1" s="1"/>
  <c r="Q2036" i="1"/>
  <c r="S2036" i="1" s="1"/>
  <c r="Q2037" i="1"/>
  <c r="S2037" i="1" s="1"/>
  <c r="Q2038" i="1"/>
  <c r="S2038" i="1" s="1"/>
  <c r="Q2039" i="1"/>
  <c r="S2039" i="1" s="1"/>
  <c r="Q2040" i="1"/>
  <c r="S2040" i="1" s="1"/>
  <c r="Q2041" i="1"/>
  <c r="S2041" i="1" s="1"/>
  <c r="Q2042" i="1"/>
  <c r="S2042" i="1" s="1"/>
  <c r="Q2043" i="1"/>
  <c r="S2043" i="1" s="1"/>
  <c r="Q2044" i="1"/>
  <c r="S2044" i="1" s="1"/>
  <c r="Q2045" i="1"/>
  <c r="S2045" i="1" s="1"/>
  <c r="Q2046" i="1"/>
  <c r="S2046" i="1" s="1"/>
  <c r="Q2047" i="1"/>
  <c r="S2047" i="1" s="1"/>
  <c r="Q2048" i="1"/>
  <c r="S2048" i="1" s="1"/>
  <c r="Q2049" i="1"/>
  <c r="S2049" i="1" s="1"/>
  <c r="Q2050" i="1"/>
  <c r="S2050" i="1" s="1"/>
  <c r="Q2051" i="1"/>
  <c r="S2051" i="1" s="1"/>
  <c r="Q2052" i="1"/>
  <c r="S2052" i="1" s="1"/>
  <c r="Q2053" i="1"/>
  <c r="S2053" i="1" s="1"/>
  <c r="Q2054" i="1"/>
  <c r="S2054" i="1" s="1"/>
  <c r="Q2055" i="1"/>
  <c r="S2055" i="1" s="1"/>
  <c r="Q2056" i="1"/>
  <c r="S2056" i="1" s="1"/>
  <c r="Q2057" i="1"/>
  <c r="S2057" i="1" s="1"/>
  <c r="Q2058" i="1"/>
  <c r="S2058" i="1" s="1"/>
  <c r="Q2059" i="1"/>
  <c r="S2059" i="1" s="1"/>
  <c r="Q2060" i="1"/>
  <c r="S2060" i="1" s="1"/>
  <c r="Q2061" i="1"/>
  <c r="S2061" i="1" s="1"/>
  <c r="Q2062" i="1"/>
  <c r="S2062" i="1" s="1"/>
  <c r="Q2063" i="1"/>
  <c r="S2063" i="1" s="1"/>
  <c r="Q2064" i="1"/>
  <c r="S2064" i="1" s="1"/>
  <c r="Q2065" i="1"/>
  <c r="S2065" i="1" s="1"/>
  <c r="Q2066" i="1"/>
  <c r="S2066" i="1" s="1"/>
  <c r="Q2067" i="1"/>
  <c r="S2067" i="1" s="1"/>
  <c r="Q2068" i="1"/>
  <c r="S2068" i="1" s="1"/>
  <c r="Q2069" i="1"/>
  <c r="S2069" i="1" s="1"/>
  <c r="Q2070" i="1"/>
  <c r="S2070" i="1" s="1"/>
  <c r="Q2071" i="1"/>
  <c r="S2071" i="1" s="1"/>
  <c r="Q2072" i="1"/>
  <c r="S2072" i="1" s="1"/>
  <c r="Q2073" i="1"/>
  <c r="S2073" i="1" s="1"/>
  <c r="Q2074" i="1"/>
  <c r="S2074" i="1" s="1"/>
  <c r="Q2075" i="1"/>
  <c r="S2075" i="1" s="1"/>
  <c r="Q2076" i="1"/>
  <c r="S2076" i="1" s="1"/>
  <c r="Q2077" i="1"/>
  <c r="S2077" i="1" s="1"/>
  <c r="Q2078" i="1"/>
  <c r="S2078" i="1" s="1"/>
  <c r="Q2079" i="1"/>
  <c r="S2079" i="1" s="1"/>
  <c r="Q2080" i="1"/>
  <c r="S2080" i="1" s="1"/>
  <c r="Q2081" i="1"/>
  <c r="S2081" i="1" s="1"/>
  <c r="Q2082" i="1"/>
  <c r="S2082" i="1" s="1"/>
  <c r="Q2083" i="1"/>
  <c r="S2083" i="1" s="1"/>
  <c r="Q2084" i="1"/>
  <c r="S2084" i="1" s="1"/>
  <c r="Q2085" i="1"/>
  <c r="S2085" i="1" s="1"/>
  <c r="Q2086" i="1"/>
  <c r="S2086" i="1" s="1"/>
  <c r="Q2087" i="1"/>
  <c r="S2087" i="1" s="1"/>
  <c r="Q2088" i="1"/>
  <c r="S2088" i="1" s="1"/>
  <c r="Q2089" i="1"/>
  <c r="S2089" i="1" s="1"/>
  <c r="Q2090" i="1"/>
  <c r="S2090" i="1" s="1"/>
  <c r="Q2091" i="1"/>
  <c r="S2091" i="1" s="1"/>
  <c r="Q2092" i="1"/>
  <c r="S2092" i="1" s="1"/>
  <c r="Q2093" i="1"/>
  <c r="S2093" i="1" s="1"/>
  <c r="Q2094" i="1"/>
  <c r="S2094" i="1" s="1"/>
  <c r="Q2095" i="1"/>
  <c r="S2095" i="1" s="1"/>
  <c r="Q2096" i="1"/>
  <c r="S2096" i="1" s="1"/>
  <c r="Q2097" i="1"/>
  <c r="S2097" i="1" s="1"/>
  <c r="Q2098" i="1"/>
  <c r="S2098" i="1" s="1"/>
  <c r="Q2099" i="1"/>
  <c r="S2099" i="1" s="1"/>
  <c r="Q2100" i="1"/>
  <c r="S2100" i="1" s="1"/>
  <c r="Q2101" i="1"/>
  <c r="S2101" i="1" s="1"/>
  <c r="Q2102" i="1"/>
  <c r="S2102" i="1" s="1"/>
  <c r="Q2103" i="1"/>
  <c r="S2103" i="1" s="1"/>
  <c r="Q2104" i="1"/>
  <c r="S2104" i="1" s="1"/>
  <c r="Q2105" i="1"/>
  <c r="S2105" i="1" s="1"/>
  <c r="Q2106" i="1"/>
  <c r="S2106" i="1" s="1"/>
  <c r="Q2107" i="1"/>
  <c r="S2107" i="1" s="1"/>
  <c r="Q2108" i="1"/>
  <c r="S2108" i="1" s="1"/>
  <c r="Q2109" i="1"/>
  <c r="S2109" i="1" s="1"/>
  <c r="Q2110" i="1"/>
  <c r="S2110" i="1" s="1"/>
  <c r="Q2111" i="1"/>
  <c r="S2111" i="1" s="1"/>
  <c r="Q2112" i="1"/>
  <c r="S2112" i="1" s="1"/>
  <c r="Q2113" i="1"/>
  <c r="S2113" i="1" s="1"/>
  <c r="Q2114" i="1"/>
  <c r="S2114" i="1" s="1"/>
  <c r="Q2115" i="1"/>
  <c r="S2115" i="1" s="1"/>
  <c r="Q2116" i="1"/>
  <c r="S2116" i="1" s="1"/>
  <c r="Q2117" i="1"/>
  <c r="S2117" i="1" s="1"/>
  <c r="Q2118" i="1"/>
  <c r="S2118" i="1" s="1"/>
  <c r="Q2119" i="1"/>
  <c r="S2119" i="1" s="1"/>
  <c r="Q2120" i="1"/>
  <c r="S2120" i="1" s="1"/>
  <c r="Q2121" i="1"/>
  <c r="S2121" i="1" s="1"/>
  <c r="Q2122" i="1"/>
  <c r="S2122" i="1" s="1"/>
  <c r="Q2123" i="1"/>
  <c r="S2123" i="1" s="1"/>
  <c r="Q2124" i="1"/>
  <c r="S2124" i="1" s="1"/>
  <c r="Q2125" i="1"/>
  <c r="S2125" i="1" s="1"/>
  <c r="Q2126" i="1"/>
  <c r="S2126" i="1" s="1"/>
  <c r="Q2127" i="1"/>
  <c r="S2127" i="1" s="1"/>
  <c r="Q2128" i="1"/>
  <c r="S2128" i="1" s="1"/>
  <c r="Q2129" i="1"/>
  <c r="S2129" i="1" s="1"/>
  <c r="Q2130" i="1"/>
  <c r="S2130" i="1" s="1"/>
  <c r="Q2131" i="1"/>
  <c r="S2131" i="1" s="1"/>
  <c r="Q2132" i="1"/>
  <c r="S2132" i="1" s="1"/>
  <c r="Q2133" i="1"/>
  <c r="S2133" i="1" s="1"/>
  <c r="Q2134" i="1"/>
  <c r="S2134" i="1" s="1"/>
  <c r="Q2135" i="1"/>
  <c r="S2135" i="1" s="1"/>
  <c r="Q2136" i="1"/>
  <c r="S2136" i="1" s="1"/>
  <c r="Q2137" i="1"/>
  <c r="S2137" i="1" s="1"/>
  <c r="Q2138" i="1"/>
  <c r="S2138" i="1" s="1"/>
  <c r="Q2139" i="1"/>
  <c r="S2139" i="1" s="1"/>
  <c r="Q2140" i="1"/>
  <c r="S2140" i="1" s="1"/>
  <c r="Q2141" i="1"/>
  <c r="S2141" i="1" s="1"/>
  <c r="Q2142" i="1"/>
  <c r="S2142" i="1" s="1"/>
  <c r="Q2143" i="1"/>
  <c r="S2143" i="1" s="1"/>
  <c r="Q2144" i="1"/>
  <c r="S2144" i="1" s="1"/>
  <c r="Q2145" i="1"/>
  <c r="S2145" i="1" s="1"/>
  <c r="Q2146" i="1"/>
  <c r="S2146" i="1" s="1"/>
  <c r="Q2147" i="1"/>
  <c r="S2147" i="1" s="1"/>
  <c r="Q2148" i="1"/>
  <c r="S2148" i="1" s="1"/>
  <c r="Q2149" i="1"/>
  <c r="S2149" i="1" s="1"/>
  <c r="Q2150" i="1"/>
  <c r="S2150" i="1" s="1"/>
  <c r="Q2151" i="1"/>
  <c r="S2151" i="1" s="1"/>
  <c r="Q2152" i="1"/>
  <c r="S2152" i="1" s="1"/>
  <c r="Q2153" i="1"/>
  <c r="S2153" i="1" s="1"/>
  <c r="Q2154" i="1"/>
  <c r="S2154" i="1" s="1"/>
  <c r="Q2155" i="1"/>
  <c r="S2155" i="1" s="1"/>
  <c r="Q2156" i="1"/>
  <c r="S2156" i="1" s="1"/>
  <c r="Q2157" i="1"/>
  <c r="S2157" i="1" s="1"/>
  <c r="Q2158" i="1"/>
  <c r="S2158" i="1" s="1"/>
  <c r="Q2159" i="1"/>
  <c r="S2159" i="1" s="1"/>
  <c r="Q2160" i="1"/>
  <c r="S2160" i="1" s="1"/>
  <c r="Q2161" i="1"/>
  <c r="S2161" i="1" s="1"/>
  <c r="Q2162" i="1"/>
  <c r="S2162" i="1" s="1"/>
  <c r="Q2163" i="1"/>
  <c r="S2163" i="1" s="1"/>
  <c r="Q2164" i="1"/>
  <c r="S2164" i="1" s="1"/>
  <c r="Q2165" i="1"/>
  <c r="S2165" i="1" s="1"/>
  <c r="Q2166" i="1"/>
  <c r="S2166" i="1" s="1"/>
  <c r="Q2167" i="1"/>
  <c r="S2167" i="1" s="1"/>
  <c r="Q2168" i="1"/>
  <c r="S2168" i="1" s="1"/>
  <c r="Q2169" i="1"/>
  <c r="S2169" i="1" s="1"/>
  <c r="Q2170" i="1"/>
  <c r="S2170" i="1" s="1"/>
  <c r="Q2171" i="1"/>
  <c r="S2171" i="1" s="1"/>
  <c r="Q2172" i="1"/>
  <c r="S2172" i="1" s="1"/>
  <c r="Q2173" i="1"/>
  <c r="S2173" i="1" s="1"/>
  <c r="Q2174" i="1"/>
  <c r="S2174" i="1" s="1"/>
  <c r="Q2175" i="1"/>
  <c r="S2175" i="1" s="1"/>
  <c r="Q2176" i="1"/>
  <c r="S2176" i="1" s="1"/>
  <c r="Q2177" i="1"/>
  <c r="S2177" i="1" s="1"/>
  <c r="Q2178" i="1"/>
  <c r="S2178" i="1" s="1"/>
  <c r="Q2179" i="1"/>
  <c r="S2179" i="1" s="1"/>
  <c r="Q2180" i="1"/>
  <c r="S2180" i="1" s="1"/>
  <c r="Q2181" i="1"/>
  <c r="S2181" i="1" s="1"/>
  <c r="Q2182" i="1"/>
  <c r="S2182" i="1" s="1"/>
  <c r="Q2183" i="1"/>
  <c r="S2183" i="1" s="1"/>
  <c r="Q2184" i="1"/>
  <c r="S2184" i="1" s="1"/>
  <c r="Q2185" i="1"/>
  <c r="S2185" i="1" s="1"/>
  <c r="Q2186" i="1"/>
  <c r="S2186" i="1" s="1"/>
  <c r="Q2187" i="1"/>
  <c r="S2187" i="1" s="1"/>
  <c r="Q2188" i="1"/>
  <c r="S2188" i="1" s="1"/>
  <c r="Q2189" i="1"/>
  <c r="S2189" i="1" s="1"/>
  <c r="Q2190" i="1"/>
  <c r="S2190" i="1" s="1"/>
  <c r="Q2191" i="1"/>
  <c r="S2191" i="1" s="1"/>
  <c r="Q2192" i="1"/>
  <c r="S2192" i="1" s="1"/>
  <c r="Q2193" i="1"/>
  <c r="S2193" i="1" s="1"/>
  <c r="Q2194" i="1"/>
  <c r="S2194" i="1" s="1"/>
  <c r="Q2195" i="1"/>
  <c r="S2195" i="1" s="1"/>
  <c r="Q2196" i="1"/>
  <c r="S2196" i="1" s="1"/>
  <c r="Q2197" i="1"/>
  <c r="S2197" i="1" s="1"/>
  <c r="Q2198" i="1"/>
  <c r="S2198" i="1" s="1"/>
  <c r="Q2199" i="1"/>
  <c r="S2199" i="1" s="1"/>
  <c r="Q2200" i="1"/>
  <c r="S2200" i="1" s="1"/>
  <c r="Q2201" i="1"/>
  <c r="S2201" i="1" s="1"/>
  <c r="Q2202" i="1"/>
  <c r="S2202" i="1" s="1"/>
  <c r="Q2203" i="1"/>
  <c r="S2203" i="1" s="1"/>
  <c r="Q2204" i="1"/>
  <c r="S2204" i="1" s="1"/>
  <c r="Q2205" i="1"/>
  <c r="S2205" i="1" s="1"/>
  <c r="Q2206" i="1"/>
  <c r="S2206" i="1" s="1"/>
  <c r="Q2207" i="1"/>
  <c r="S2207" i="1" s="1"/>
  <c r="Q2208" i="1"/>
  <c r="S2208" i="1" s="1"/>
  <c r="Q2209" i="1"/>
  <c r="S2209" i="1" s="1"/>
  <c r="Q2210" i="1"/>
  <c r="S2210" i="1" s="1"/>
  <c r="Q2211" i="1"/>
  <c r="S2211" i="1" s="1"/>
  <c r="Q2212" i="1"/>
  <c r="S2212" i="1" s="1"/>
  <c r="Q2213" i="1"/>
  <c r="S2213" i="1" s="1"/>
  <c r="Q2214" i="1"/>
  <c r="S2214" i="1" s="1"/>
  <c r="Q2215" i="1"/>
  <c r="S2215" i="1" s="1"/>
  <c r="Q2216" i="1"/>
  <c r="S2216" i="1" s="1"/>
  <c r="Q2217" i="1"/>
  <c r="S2217" i="1" s="1"/>
  <c r="Q2218" i="1"/>
  <c r="S2218" i="1" s="1"/>
  <c r="Q2219" i="1"/>
  <c r="S2219" i="1" s="1"/>
  <c r="Q2220" i="1"/>
  <c r="S2220" i="1" s="1"/>
  <c r="Q2221" i="1"/>
  <c r="S2221" i="1" s="1"/>
  <c r="Q2222" i="1"/>
  <c r="S2222" i="1" s="1"/>
  <c r="Q2223" i="1"/>
  <c r="S2223" i="1" s="1"/>
  <c r="Q2224" i="1"/>
  <c r="S2224" i="1" s="1"/>
  <c r="Q2225" i="1"/>
  <c r="S2225" i="1" s="1"/>
  <c r="Q2226" i="1"/>
  <c r="S2226" i="1" s="1"/>
  <c r="Q2227" i="1"/>
  <c r="S2227" i="1" s="1"/>
  <c r="Q2228" i="1"/>
  <c r="S2228" i="1" s="1"/>
  <c r="Q2229" i="1"/>
  <c r="S2229" i="1" s="1"/>
  <c r="Q2230" i="1"/>
  <c r="S2230" i="1" s="1"/>
  <c r="Q2231" i="1"/>
  <c r="S2231" i="1" s="1"/>
  <c r="Q2232" i="1"/>
  <c r="S2232" i="1" s="1"/>
  <c r="Q2233" i="1"/>
  <c r="S2233" i="1" s="1"/>
  <c r="Q2234" i="1"/>
  <c r="S2234" i="1" s="1"/>
  <c r="Q2235" i="1"/>
  <c r="S2235" i="1" s="1"/>
  <c r="Q2236" i="1"/>
  <c r="S2236" i="1" s="1"/>
  <c r="Q2237" i="1"/>
  <c r="S2237" i="1" s="1"/>
  <c r="Q2238" i="1"/>
  <c r="S2238" i="1" s="1"/>
  <c r="Q2239" i="1"/>
  <c r="S2239" i="1" s="1"/>
  <c r="Q2240" i="1"/>
  <c r="S2240" i="1" s="1"/>
  <c r="Q2241" i="1"/>
  <c r="S2241" i="1" s="1"/>
  <c r="Q2242" i="1"/>
  <c r="S2242" i="1" s="1"/>
  <c r="Q2243" i="1"/>
  <c r="S2243" i="1" s="1"/>
  <c r="Q2244" i="1"/>
  <c r="S2244" i="1" s="1"/>
  <c r="Q2245" i="1"/>
  <c r="S2245" i="1" s="1"/>
  <c r="Q2246" i="1"/>
  <c r="S2246" i="1" s="1"/>
  <c r="Q2247" i="1"/>
  <c r="S2247" i="1" s="1"/>
  <c r="Q2248" i="1"/>
  <c r="S2248" i="1" s="1"/>
  <c r="Q2249" i="1"/>
  <c r="S2249" i="1" s="1"/>
  <c r="Q2250" i="1"/>
  <c r="S2250" i="1" s="1"/>
  <c r="Q2251" i="1"/>
  <c r="S2251" i="1" s="1"/>
  <c r="Q2252" i="1"/>
  <c r="S2252" i="1" s="1"/>
  <c r="Q2253" i="1"/>
  <c r="S2253" i="1" s="1"/>
  <c r="Q2254" i="1"/>
  <c r="S2254" i="1" s="1"/>
  <c r="Q2255" i="1"/>
  <c r="S2255" i="1" s="1"/>
  <c r="Q2256" i="1"/>
  <c r="S2256" i="1" s="1"/>
  <c r="Q2257" i="1"/>
  <c r="S2257" i="1" s="1"/>
  <c r="Q2258" i="1"/>
  <c r="S2258" i="1" s="1"/>
  <c r="Q2259" i="1"/>
  <c r="S2259" i="1" s="1"/>
  <c r="Q2260" i="1"/>
  <c r="S2260" i="1" s="1"/>
  <c r="Q2261" i="1"/>
  <c r="S2261" i="1" s="1"/>
  <c r="Q2262" i="1"/>
  <c r="S2262" i="1" s="1"/>
  <c r="Q2263" i="1"/>
  <c r="S2263" i="1" s="1"/>
  <c r="Q2264" i="1"/>
  <c r="S2264" i="1" s="1"/>
  <c r="Q2265" i="1"/>
  <c r="S2265" i="1" s="1"/>
  <c r="Q2266" i="1"/>
  <c r="S2266" i="1" s="1"/>
  <c r="Q2267" i="1"/>
  <c r="S2267" i="1" s="1"/>
  <c r="Q2268" i="1"/>
  <c r="S2268" i="1" s="1"/>
  <c r="Q2269" i="1"/>
  <c r="S2269" i="1" s="1"/>
  <c r="Q2270" i="1"/>
  <c r="S2270" i="1" s="1"/>
  <c r="Q2271" i="1"/>
  <c r="S2271" i="1" s="1"/>
  <c r="Q2272" i="1"/>
  <c r="S2272" i="1" s="1"/>
  <c r="Q2273" i="1"/>
  <c r="S2273" i="1" s="1"/>
  <c r="Q2274" i="1"/>
  <c r="S2274" i="1" s="1"/>
  <c r="Q2275" i="1"/>
  <c r="S2275" i="1" s="1"/>
  <c r="Q2276" i="1"/>
  <c r="S2276" i="1" s="1"/>
  <c r="Q2277" i="1"/>
  <c r="S2277" i="1" s="1"/>
  <c r="Q2278" i="1"/>
  <c r="S2278" i="1" s="1"/>
  <c r="Q2279" i="1"/>
  <c r="S2279" i="1" s="1"/>
  <c r="Q2280" i="1"/>
  <c r="S2280" i="1" s="1"/>
  <c r="Q2281" i="1"/>
  <c r="S2281" i="1" s="1"/>
  <c r="Q2282" i="1"/>
  <c r="S2282" i="1" s="1"/>
  <c r="Q2283" i="1"/>
  <c r="S2283" i="1" s="1"/>
  <c r="Q2284" i="1"/>
  <c r="S2284" i="1" s="1"/>
  <c r="Q2285" i="1"/>
  <c r="S2285" i="1" s="1"/>
  <c r="Q2286" i="1"/>
  <c r="S2286" i="1" s="1"/>
  <c r="Q2287" i="1"/>
  <c r="S2287" i="1" s="1"/>
  <c r="Q2288" i="1"/>
  <c r="S2288" i="1" s="1"/>
  <c r="Q2289" i="1"/>
  <c r="S2289" i="1" s="1"/>
  <c r="Q2290" i="1"/>
  <c r="S2290" i="1" s="1"/>
  <c r="Q2291" i="1"/>
  <c r="S2291" i="1" s="1"/>
  <c r="Q2292" i="1"/>
  <c r="S2292" i="1" s="1"/>
  <c r="Q2293" i="1"/>
  <c r="S2293" i="1" s="1"/>
  <c r="Q2294" i="1"/>
  <c r="S2294" i="1" s="1"/>
  <c r="Q2295" i="1"/>
  <c r="S2295" i="1" s="1"/>
  <c r="Q2296" i="1"/>
  <c r="S2296" i="1" s="1"/>
  <c r="Q2297" i="1"/>
  <c r="S2297" i="1" s="1"/>
  <c r="Q2298" i="1"/>
  <c r="S2298" i="1" s="1"/>
  <c r="Q2299" i="1"/>
  <c r="S2299" i="1" s="1"/>
  <c r="Q2300" i="1"/>
  <c r="S2300" i="1" s="1"/>
  <c r="Q2301" i="1"/>
  <c r="S2301" i="1" s="1"/>
  <c r="Q2302" i="1"/>
  <c r="S2302" i="1" s="1"/>
  <c r="Q2303" i="1"/>
  <c r="S2303" i="1" s="1"/>
  <c r="Q2304" i="1"/>
  <c r="S2304" i="1" s="1"/>
  <c r="Q2305" i="1"/>
  <c r="S2305" i="1" s="1"/>
  <c r="Q2306" i="1"/>
  <c r="S2306" i="1" s="1"/>
  <c r="Q2307" i="1"/>
  <c r="S2307" i="1" s="1"/>
  <c r="Q2308" i="1"/>
  <c r="S2308" i="1" s="1"/>
  <c r="Q2309" i="1"/>
  <c r="S2309" i="1" s="1"/>
  <c r="Q2310" i="1"/>
  <c r="S2310" i="1" s="1"/>
  <c r="Q2311" i="1"/>
  <c r="S2311" i="1" s="1"/>
  <c r="Q2312" i="1"/>
  <c r="S2312" i="1" s="1"/>
  <c r="Q2313" i="1"/>
  <c r="S2313" i="1" s="1"/>
  <c r="Q2314" i="1"/>
  <c r="S2314" i="1" s="1"/>
  <c r="Q2315" i="1"/>
  <c r="S2315" i="1" s="1"/>
  <c r="Q2316" i="1"/>
  <c r="S2316" i="1" s="1"/>
  <c r="Q2317" i="1"/>
  <c r="S2317" i="1" s="1"/>
  <c r="Q2318" i="1"/>
  <c r="S2318" i="1" s="1"/>
  <c r="Q2319" i="1"/>
  <c r="S2319" i="1" s="1"/>
  <c r="Q2320" i="1"/>
  <c r="S2320" i="1" s="1"/>
  <c r="Q2321" i="1"/>
  <c r="S2321" i="1" s="1"/>
  <c r="Q2322" i="1"/>
  <c r="S2322" i="1" s="1"/>
  <c r="Q2323" i="1"/>
  <c r="S2323" i="1" s="1"/>
  <c r="Q2324" i="1"/>
  <c r="S2324" i="1" s="1"/>
  <c r="Q2325" i="1"/>
  <c r="S2325" i="1" s="1"/>
  <c r="Q2326" i="1"/>
  <c r="S2326" i="1" s="1"/>
  <c r="Q2327" i="1"/>
  <c r="S2327" i="1" s="1"/>
  <c r="Q2328" i="1"/>
  <c r="S2328" i="1" s="1"/>
  <c r="Q2329" i="1"/>
  <c r="S2329" i="1" s="1"/>
  <c r="Q2330" i="1"/>
  <c r="S2330" i="1" s="1"/>
  <c r="Q2331" i="1"/>
  <c r="S2331" i="1" s="1"/>
  <c r="Q2332" i="1"/>
  <c r="S2332" i="1" s="1"/>
  <c r="Q2333" i="1"/>
  <c r="S2333" i="1" s="1"/>
  <c r="Q2334" i="1"/>
  <c r="S2334" i="1" s="1"/>
  <c r="Q2335" i="1"/>
  <c r="S2335" i="1" s="1"/>
  <c r="Q2336" i="1"/>
  <c r="S2336" i="1" s="1"/>
  <c r="Q2337" i="1"/>
  <c r="S2337" i="1" s="1"/>
  <c r="Q2338" i="1"/>
  <c r="S2338" i="1" s="1"/>
  <c r="Q2339" i="1"/>
  <c r="S2339" i="1" s="1"/>
  <c r="Q2340" i="1"/>
  <c r="S2340" i="1" s="1"/>
  <c r="Q2341" i="1"/>
  <c r="S2341" i="1" s="1"/>
  <c r="Q2342" i="1"/>
  <c r="S2342" i="1" s="1"/>
  <c r="Q2343" i="1"/>
  <c r="S2343" i="1" s="1"/>
  <c r="Q2344" i="1"/>
  <c r="S2344" i="1" s="1"/>
  <c r="Q2345" i="1"/>
  <c r="S2345" i="1" s="1"/>
  <c r="Q2346" i="1"/>
  <c r="S2346" i="1" s="1"/>
  <c r="Q2347" i="1"/>
  <c r="S2347" i="1" s="1"/>
  <c r="Q2348" i="1"/>
  <c r="S2348" i="1" s="1"/>
  <c r="Q2349" i="1"/>
  <c r="S2349" i="1" s="1"/>
  <c r="Q2350" i="1"/>
  <c r="S2350" i="1" s="1"/>
  <c r="Q2351" i="1"/>
  <c r="S2351" i="1" s="1"/>
  <c r="Q2352" i="1"/>
  <c r="S2352" i="1" s="1"/>
  <c r="Q2353" i="1"/>
  <c r="S2353" i="1" s="1"/>
  <c r="Q2354" i="1"/>
  <c r="S2354" i="1" s="1"/>
  <c r="Q2355" i="1"/>
  <c r="S2355" i="1" s="1"/>
  <c r="Q2356" i="1"/>
  <c r="S2356" i="1" s="1"/>
  <c r="Q2357" i="1"/>
  <c r="S2357" i="1" s="1"/>
  <c r="Q2358" i="1"/>
  <c r="S2358" i="1" s="1"/>
  <c r="Q2359" i="1"/>
  <c r="S2359" i="1" s="1"/>
  <c r="Q2360" i="1"/>
  <c r="S2360" i="1" s="1"/>
  <c r="Q2361" i="1"/>
  <c r="S2361" i="1" s="1"/>
  <c r="Q2362" i="1"/>
  <c r="S2362" i="1" s="1"/>
  <c r="Q2363" i="1"/>
  <c r="S2363" i="1" s="1"/>
  <c r="Q2364" i="1"/>
  <c r="S2364" i="1" s="1"/>
  <c r="Q2365" i="1"/>
  <c r="S2365" i="1" s="1"/>
  <c r="Q2366" i="1"/>
  <c r="S2366" i="1" s="1"/>
  <c r="Q2367" i="1"/>
  <c r="S2367" i="1" s="1"/>
  <c r="Q2368" i="1"/>
  <c r="S2368" i="1" s="1"/>
  <c r="Q2369" i="1"/>
  <c r="S2369" i="1" s="1"/>
  <c r="Q2370" i="1"/>
  <c r="S2370" i="1" s="1"/>
  <c r="Q2371" i="1"/>
  <c r="S2371" i="1" s="1"/>
  <c r="Q2372" i="1"/>
  <c r="S2372" i="1" s="1"/>
  <c r="Q2373" i="1"/>
  <c r="S2373" i="1" s="1"/>
  <c r="Q2374" i="1"/>
  <c r="S2374" i="1" s="1"/>
  <c r="Q2375" i="1"/>
  <c r="S2375" i="1" s="1"/>
  <c r="Q2376" i="1"/>
  <c r="S2376" i="1" s="1"/>
  <c r="Q2377" i="1"/>
  <c r="S2377" i="1" s="1"/>
  <c r="Q2378" i="1"/>
  <c r="S2378" i="1" s="1"/>
  <c r="Q2379" i="1"/>
  <c r="S2379" i="1" s="1"/>
  <c r="Q2380" i="1"/>
  <c r="S2380" i="1" s="1"/>
  <c r="Q2381" i="1"/>
  <c r="S2381" i="1" s="1"/>
  <c r="Q2382" i="1"/>
  <c r="S2382" i="1" s="1"/>
  <c r="Q2383" i="1"/>
  <c r="S2383" i="1" s="1"/>
  <c r="Q2384" i="1"/>
  <c r="S2384" i="1" s="1"/>
  <c r="Q2385" i="1"/>
  <c r="S2385" i="1" s="1"/>
  <c r="Q2386" i="1"/>
  <c r="S2386" i="1" s="1"/>
  <c r="Q2387" i="1"/>
  <c r="S2387" i="1" s="1"/>
  <c r="Q2388" i="1"/>
  <c r="S2388" i="1" s="1"/>
  <c r="Q2389" i="1"/>
  <c r="S2389" i="1" s="1"/>
  <c r="Q2390" i="1"/>
  <c r="S2390" i="1" s="1"/>
  <c r="Q2391" i="1"/>
  <c r="S2391" i="1" s="1"/>
  <c r="Q2392" i="1"/>
  <c r="S2392" i="1" s="1"/>
  <c r="Q2393" i="1"/>
  <c r="S2393" i="1" s="1"/>
  <c r="Q2394" i="1"/>
  <c r="S2394" i="1" s="1"/>
  <c r="Q2395" i="1"/>
  <c r="S2395" i="1" s="1"/>
  <c r="Q2396" i="1"/>
  <c r="S2396" i="1" s="1"/>
  <c r="Q2397" i="1"/>
  <c r="S2397" i="1" s="1"/>
  <c r="Q2398" i="1"/>
  <c r="S2398" i="1" s="1"/>
  <c r="Q2399" i="1"/>
  <c r="S2399" i="1" s="1"/>
  <c r="Q2400" i="1"/>
  <c r="S2400" i="1" s="1"/>
  <c r="Q2401" i="1"/>
  <c r="S2401" i="1" s="1"/>
  <c r="Q2402" i="1"/>
  <c r="S2402" i="1" s="1"/>
  <c r="Q2403" i="1"/>
  <c r="S2403" i="1" s="1"/>
  <c r="Q2404" i="1"/>
  <c r="S2404" i="1" s="1"/>
  <c r="Q2405" i="1"/>
  <c r="S2405" i="1" s="1"/>
  <c r="Q2406" i="1"/>
  <c r="S2406" i="1" s="1"/>
  <c r="Q2407" i="1"/>
  <c r="S2407" i="1" s="1"/>
  <c r="Q2408" i="1"/>
  <c r="S2408" i="1" s="1"/>
  <c r="Q2409" i="1"/>
  <c r="S2409" i="1" s="1"/>
  <c r="Q2410" i="1"/>
  <c r="S2410" i="1" s="1"/>
  <c r="Q2411" i="1"/>
  <c r="S2411" i="1" s="1"/>
  <c r="Q2412" i="1"/>
  <c r="S2412" i="1" s="1"/>
  <c r="Q2413" i="1"/>
  <c r="S2413" i="1" s="1"/>
  <c r="Q2414" i="1"/>
  <c r="S2414" i="1" s="1"/>
  <c r="Q2415" i="1"/>
  <c r="S2415" i="1" s="1"/>
  <c r="Q2416" i="1"/>
  <c r="S2416" i="1" s="1"/>
  <c r="Q2417" i="1"/>
  <c r="S2417" i="1" s="1"/>
  <c r="Q2418" i="1"/>
  <c r="S2418" i="1" s="1"/>
  <c r="Q2419" i="1"/>
  <c r="S2419" i="1" s="1"/>
  <c r="Q2420" i="1"/>
  <c r="S2420" i="1" s="1"/>
  <c r="Q2421" i="1"/>
  <c r="S2421" i="1" s="1"/>
  <c r="Q2422" i="1"/>
  <c r="S2422" i="1" s="1"/>
  <c r="Q2423" i="1"/>
  <c r="S2423" i="1" s="1"/>
  <c r="Q2424" i="1"/>
  <c r="S2424" i="1" s="1"/>
  <c r="Q2425" i="1"/>
  <c r="S2425" i="1" s="1"/>
  <c r="Q2426" i="1"/>
  <c r="S2426" i="1" s="1"/>
  <c r="Q2427" i="1"/>
  <c r="S2427" i="1" s="1"/>
  <c r="Q2428" i="1"/>
  <c r="S2428" i="1" s="1"/>
  <c r="Q2429" i="1"/>
  <c r="S2429" i="1" s="1"/>
  <c r="Q2430" i="1"/>
  <c r="S2430" i="1" s="1"/>
  <c r="Q2431" i="1"/>
  <c r="S2431" i="1" s="1"/>
  <c r="Q2432" i="1"/>
  <c r="S2432" i="1" s="1"/>
  <c r="Q2433" i="1"/>
  <c r="S2433" i="1" s="1"/>
  <c r="Q2434" i="1"/>
  <c r="S2434" i="1" s="1"/>
  <c r="Q2435" i="1"/>
  <c r="S2435" i="1" s="1"/>
  <c r="Q2436" i="1"/>
  <c r="S2436" i="1" s="1"/>
  <c r="Q2437" i="1"/>
  <c r="S2437" i="1" s="1"/>
  <c r="Q2438" i="1"/>
  <c r="S2438" i="1" s="1"/>
  <c r="Q2439" i="1"/>
  <c r="S2439" i="1" s="1"/>
  <c r="Q2440" i="1"/>
  <c r="S2440" i="1" s="1"/>
  <c r="Q2441" i="1"/>
  <c r="S2441" i="1" s="1"/>
  <c r="Q2442" i="1"/>
  <c r="S2442" i="1" s="1"/>
  <c r="Q2443" i="1"/>
  <c r="S2443" i="1" s="1"/>
  <c r="Q2444" i="1"/>
  <c r="S2444" i="1" s="1"/>
  <c r="Q2445" i="1"/>
  <c r="S2445" i="1" s="1"/>
  <c r="Q2446" i="1"/>
  <c r="S2446" i="1" s="1"/>
  <c r="Q2447" i="1"/>
  <c r="S2447" i="1" s="1"/>
  <c r="Q2448" i="1"/>
  <c r="S2448" i="1" s="1"/>
  <c r="Q2449" i="1"/>
  <c r="S2449" i="1" s="1"/>
  <c r="Q2450" i="1"/>
  <c r="S2450" i="1" s="1"/>
  <c r="Q2451" i="1"/>
  <c r="S2451" i="1" s="1"/>
  <c r="Q2452" i="1"/>
  <c r="S2452" i="1" s="1"/>
  <c r="Q2453" i="1"/>
  <c r="S2453" i="1" s="1"/>
  <c r="Q2454" i="1"/>
  <c r="S2454" i="1" s="1"/>
  <c r="Q2455" i="1"/>
  <c r="S2455" i="1" s="1"/>
  <c r="Q2456" i="1"/>
  <c r="S2456" i="1" s="1"/>
  <c r="Q2457" i="1"/>
  <c r="S2457" i="1" s="1"/>
  <c r="Q2458" i="1"/>
  <c r="S2458" i="1" s="1"/>
  <c r="Q2459" i="1"/>
  <c r="S2459" i="1" s="1"/>
  <c r="Q2460" i="1"/>
  <c r="S2460" i="1" s="1"/>
  <c r="Q2461" i="1"/>
  <c r="S2461" i="1" s="1"/>
  <c r="Q2462" i="1"/>
  <c r="S2462" i="1" s="1"/>
  <c r="Q2463" i="1"/>
  <c r="S2463" i="1" s="1"/>
  <c r="Q2464" i="1"/>
  <c r="S2464" i="1" s="1"/>
  <c r="Q2465" i="1"/>
  <c r="S2465" i="1" s="1"/>
  <c r="Q2466" i="1"/>
  <c r="S2466" i="1" s="1"/>
  <c r="Q2467" i="1"/>
  <c r="S2467" i="1" s="1"/>
  <c r="Q2468" i="1"/>
  <c r="S2468" i="1" s="1"/>
  <c r="Q2469" i="1"/>
  <c r="S2469" i="1" s="1"/>
  <c r="Q2470" i="1"/>
  <c r="S2470" i="1" s="1"/>
  <c r="Q2471" i="1"/>
  <c r="S2471" i="1" s="1"/>
  <c r="Q2472" i="1"/>
  <c r="S2472" i="1" s="1"/>
  <c r="Q2473" i="1"/>
  <c r="S2473" i="1" s="1"/>
  <c r="Q2474" i="1"/>
  <c r="S2474" i="1" s="1"/>
  <c r="Q2475" i="1"/>
  <c r="S2475" i="1" s="1"/>
  <c r="Q2476" i="1"/>
  <c r="S2476" i="1" s="1"/>
  <c r="Q2477" i="1"/>
  <c r="S2477" i="1" s="1"/>
  <c r="Q2478" i="1"/>
  <c r="S2478" i="1" s="1"/>
  <c r="Q2479" i="1"/>
  <c r="S2479" i="1" s="1"/>
  <c r="Q2480" i="1"/>
  <c r="S2480" i="1" s="1"/>
  <c r="Q2481" i="1"/>
  <c r="S2481" i="1" s="1"/>
  <c r="Q2482" i="1"/>
  <c r="S2482" i="1" s="1"/>
  <c r="Q2483" i="1"/>
  <c r="S2483" i="1" s="1"/>
  <c r="Q2484" i="1"/>
  <c r="S2484" i="1" s="1"/>
  <c r="Q2485" i="1"/>
  <c r="S2485" i="1" s="1"/>
  <c r="Q2486" i="1"/>
  <c r="S2486" i="1" s="1"/>
  <c r="Q2487" i="1"/>
  <c r="S2487" i="1" s="1"/>
  <c r="Q2488" i="1"/>
  <c r="S2488" i="1" s="1"/>
  <c r="Q2489" i="1"/>
  <c r="S2489" i="1" s="1"/>
  <c r="Q2490" i="1"/>
  <c r="S2490" i="1" s="1"/>
  <c r="Q2491" i="1"/>
  <c r="S2491" i="1" s="1"/>
  <c r="Q2492" i="1"/>
  <c r="S2492" i="1" s="1"/>
  <c r="Q2493" i="1"/>
  <c r="S2493" i="1" s="1"/>
  <c r="Q2494" i="1"/>
  <c r="S2494" i="1" s="1"/>
  <c r="Q2495" i="1"/>
  <c r="S2495" i="1" s="1"/>
  <c r="Q2496" i="1"/>
  <c r="S2496" i="1" s="1"/>
  <c r="Q2497" i="1"/>
  <c r="S2497" i="1" s="1"/>
  <c r="Q2498" i="1"/>
  <c r="S2498" i="1" s="1"/>
  <c r="Q2499" i="1"/>
  <c r="S2499" i="1" s="1"/>
  <c r="Q2500" i="1"/>
  <c r="S2500" i="1" s="1"/>
  <c r="Q2501" i="1"/>
  <c r="S2501" i="1" s="1"/>
  <c r="Q2502" i="1"/>
  <c r="S2502" i="1" s="1"/>
  <c r="Q2503" i="1"/>
  <c r="S2503" i="1" s="1"/>
  <c r="Q2504" i="1"/>
  <c r="S2504" i="1" s="1"/>
  <c r="Q2505" i="1"/>
  <c r="S2505" i="1" s="1"/>
  <c r="Q2506" i="1"/>
  <c r="S2506" i="1" s="1"/>
  <c r="Q2507" i="1"/>
  <c r="S2507" i="1" s="1"/>
  <c r="Q2508" i="1"/>
  <c r="S2508" i="1" s="1"/>
  <c r="Q2509" i="1"/>
  <c r="S2509" i="1" s="1"/>
  <c r="Q2510" i="1"/>
  <c r="S2510" i="1" s="1"/>
  <c r="Q2511" i="1"/>
  <c r="S2511" i="1" s="1"/>
  <c r="Q2512" i="1"/>
  <c r="S2512" i="1" s="1"/>
  <c r="Q2513" i="1"/>
  <c r="S2513" i="1" s="1"/>
  <c r="Q2514" i="1"/>
  <c r="S2514" i="1" s="1"/>
  <c r="Q2515" i="1"/>
  <c r="S2515" i="1" s="1"/>
  <c r="Q2516" i="1"/>
  <c r="S2516" i="1" s="1"/>
  <c r="Q2517" i="1"/>
  <c r="S2517" i="1" s="1"/>
  <c r="Q2518" i="1"/>
  <c r="S2518" i="1" s="1"/>
  <c r="Q2519" i="1"/>
  <c r="S2519" i="1" s="1"/>
  <c r="Q2520" i="1"/>
  <c r="S2520" i="1" s="1"/>
  <c r="Q2521" i="1"/>
  <c r="S2521" i="1" s="1"/>
  <c r="Q2522" i="1"/>
  <c r="S2522" i="1" s="1"/>
  <c r="Q2523" i="1"/>
  <c r="S2523" i="1" s="1"/>
  <c r="Q2524" i="1"/>
  <c r="S2524" i="1" s="1"/>
  <c r="Q2525" i="1"/>
  <c r="S2525" i="1" s="1"/>
  <c r="Q2526" i="1"/>
  <c r="S2526" i="1" s="1"/>
  <c r="Q2527" i="1"/>
  <c r="S2527" i="1" s="1"/>
  <c r="Q2528" i="1"/>
  <c r="S2528" i="1" s="1"/>
  <c r="Q2529" i="1"/>
  <c r="S2529" i="1" s="1"/>
  <c r="Q2530" i="1"/>
  <c r="S2530" i="1" s="1"/>
  <c r="Q2531" i="1"/>
  <c r="S2531" i="1" s="1"/>
  <c r="Q2532" i="1"/>
  <c r="S2532" i="1" s="1"/>
  <c r="Q2533" i="1"/>
  <c r="S2533" i="1" s="1"/>
  <c r="Q2534" i="1"/>
  <c r="S2534" i="1" s="1"/>
  <c r="Q2535" i="1"/>
  <c r="S2535" i="1" s="1"/>
  <c r="Q2536" i="1"/>
  <c r="S2536" i="1" s="1"/>
  <c r="Q2537" i="1"/>
  <c r="S2537" i="1" s="1"/>
  <c r="Q2538" i="1"/>
  <c r="S2538" i="1" s="1"/>
  <c r="Q2539" i="1"/>
  <c r="S2539" i="1" s="1"/>
  <c r="Q2540" i="1"/>
  <c r="S2540" i="1" s="1"/>
  <c r="Q2541" i="1"/>
  <c r="S2541" i="1" s="1"/>
  <c r="Q2542" i="1"/>
  <c r="S2542" i="1" s="1"/>
  <c r="Q2543" i="1"/>
  <c r="S2543" i="1" s="1"/>
  <c r="Q2544" i="1"/>
  <c r="S2544" i="1" s="1"/>
  <c r="Q2545" i="1"/>
  <c r="S2545" i="1" s="1"/>
  <c r="Q2546" i="1"/>
  <c r="S2546" i="1" s="1"/>
  <c r="Q2547" i="1"/>
  <c r="S2547" i="1" s="1"/>
  <c r="Q2548" i="1"/>
  <c r="S2548" i="1" s="1"/>
  <c r="Q2549" i="1"/>
  <c r="S2549" i="1" s="1"/>
  <c r="Q2550" i="1"/>
  <c r="S2550" i="1" s="1"/>
  <c r="Q2551" i="1"/>
  <c r="S2551" i="1" s="1"/>
  <c r="Q2552" i="1"/>
  <c r="S2552" i="1" s="1"/>
  <c r="Q2553" i="1"/>
  <c r="S2553" i="1" s="1"/>
  <c r="Q2554" i="1"/>
  <c r="S2554" i="1" s="1"/>
  <c r="Q2555" i="1"/>
  <c r="S2555" i="1" s="1"/>
  <c r="Q2556" i="1"/>
  <c r="S2556" i="1" s="1"/>
  <c r="Q2557" i="1"/>
  <c r="S2557" i="1" s="1"/>
  <c r="Q2558" i="1"/>
  <c r="S2558" i="1" s="1"/>
  <c r="Q2559" i="1"/>
  <c r="S2559" i="1" s="1"/>
  <c r="Q2560" i="1"/>
  <c r="S2560" i="1" s="1"/>
  <c r="Q2561" i="1"/>
  <c r="S2561" i="1" s="1"/>
  <c r="Q2562" i="1"/>
  <c r="S2562" i="1" s="1"/>
  <c r="Q2563" i="1"/>
  <c r="S2563" i="1" s="1"/>
  <c r="Q2564" i="1"/>
  <c r="S2564" i="1" s="1"/>
  <c r="Q2565" i="1"/>
  <c r="S2565" i="1" s="1"/>
  <c r="Q2566" i="1"/>
  <c r="S2566" i="1" s="1"/>
  <c r="Q2567" i="1"/>
  <c r="S2567" i="1" s="1"/>
  <c r="Q2568" i="1"/>
  <c r="S2568" i="1" s="1"/>
  <c r="Q2569" i="1"/>
  <c r="S2569" i="1" s="1"/>
  <c r="Q2570" i="1"/>
  <c r="S2570" i="1" s="1"/>
  <c r="Q2571" i="1"/>
  <c r="S2571" i="1" s="1"/>
  <c r="Q2572" i="1"/>
  <c r="S2572" i="1" s="1"/>
  <c r="Q2573" i="1"/>
  <c r="S2573" i="1" s="1"/>
  <c r="Q2574" i="1"/>
  <c r="S2574" i="1" s="1"/>
  <c r="Q2575" i="1"/>
  <c r="S2575" i="1" s="1"/>
  <c r="Q2576" i="1"/>
  <c r="S2576" i="1" s="1"/>
  <c r="Q2577" i="1"/>
  <c r="S2577" i="1" s="1"/>
  <c r="Q2578" i="1"/>
  <c r="S2578" i="1" s="1"/>
  <c r="Q2579" i="1"/>
  <c r="S2579" i="1" s="1"/>
  <c r="Q2580" i="1"/>
  <c r="S2580" i="1" s="1"/>
  <c r="Q2581" i="1"/>
  <c r="S2581" i="1" s="1"/>
  <c r="Q2582" i="1"/>
  <c r="S2582" i="1" s="1"/>
  <c r="Q2583" i="1"/>
  <c r="S2583" i="1" s="1"/>
  <c r="Q2584" i="1"/>
  <c r="S2584" i="1" s="1"/>
  <c r="Q2585" i="1"/>
  <c r="S2585" i="1" s="1"/>
  <c r="Q2586" i="1"/>
  <c r="S2586" i="1" s="1"/>
  <c r="Q2587" i="1"/>
  <c r="S2587" i="1" s="1"/>
  <c r="Q2588" i="1"/>
  <c r="S2588" i="1" s="1"/>
  <c r="Q2589" i="1"/>
  <c r="S2589" i="1" s="1"/>
  <c r="Q2590" i="1"/>
  <c r="S2590" i="1" s="1"/>
  <c r="Q2591" i="1"/>
  <c r="S2591" i="1" s="1"/>
  <c r="Q2592" i="1"/>
  <c r="S2592" i="1" s="1"/>
  <c r="Q2593" i="1"/>
  <c r="S2593" i="1" s="1"/>
  <c r="Q2594" i="1"/>
  <c r="S2594" i="1" s="1"/>
  <c r="Q2595" i="1"/>
  <c r="S2595" i="1" s="1"/>
  <c r="Q2596" i="1"/>
  <c r="S2596" i="1" s="1"/>
  <c r="Q2597" i="1"/>
  <c r="S2597" i="1" s="1"/>
  <c r="Q2598" i="1"/>
  <c r="S2598" i="1" s="1"/>
  <c r="Q2599" i="1"/>
  <c r="S2599" i="1" s="1"/>
  <c r="Q2600" i="1"/>
  <c r="S2600" i="1" s="1"/>
  <c r="Q2601" i="1"/>
  <c r="S2601" i="1" s="1"/>
  <c r="Q2602" i="1"/>
  <c r="S2602" i="1" s="1"/>
  <c r="Q2603" i="1"/>
  <c r="S2603" i="1" s="1"/>
  <c r="Q2604" i="1"/>
  <c r="S2604" i="1" s="1"/>
  <c r="Q2605" i="1"/>
  <c r="S2605" i="1" s="1"/>
  <c r="Q2606" i="1"/>
  <c r="S2606" i="1" s="1"/>
  <c r="Q2607" i="1"/>
  <c r="S2607" i="1" s="1"/>
  <c r="Q2608" i="1"/>
  <c r="S2608" i="1" s="1"/>
  <c r="Q2609" i="1"/>
  <c r="S2609" i="1" s="1"/>
  <c r="Q2610" i="1"/>
  <c r="S2610" i="1" s="1"/>
  <c r="Q2611" i="1"/>
  <c r="S2611" i="1" s="1"/>
  <c r="Q2612" i="1"/>
  <c r="S2612" i="1" s="1"/>
  <c r="Q2613" i="1"/>
  <c r="S2613" i="1" s="1"/>
  <c r="Q2614" i="1"/>
  <c r="S2614" i="1" s="1"/>
  <c r="Q2615" i="1"/>
  <c r="S2615" i="1" s="1"/>
  <c r="Q2616" i="1"/>
  <c r="S2616" i="1" s="1"/>
  <c r="Q2617" i="1"/>
  <c r="S2617" i="1" s="1"/>
  <c r="Q2618" i="1"/>
  <c r="S2618" i="1" s="1"/>
  <c r="Q2619" i="1"/>
  <c r="S2619" i="1" s="1"/>
  <c r="Q2620" i="1"/>
  <c r="S2620" i="1" s="1"/>
  <c r="Q2621" i="1"/>
  <c r="S2621" i="1" s="1"/>
  <c r="Q2622" i="1"/>
  <c r="S2622" i="1" s="1"/>
  <c r="Q2623" i="1"/>
  <c r="S2623" i="1" s="1"/>
  <c r="Q2624" i="1"/>
  <c r="S2624" i="1" s="1"/>
  <c r="Q2625" i="1"/>
  <c r="S2625" i="1" s="1"/>
  <c r="Q2626" i="1"/>
  <c r="S2626" i="1" s="1"/>
  <c r="Q2627" i="1"/>
  <c r="S2627" i="1" s="1"/>
  <c r="Q2628" i="1"/>
  <c r="S2628" i="1" s="1"/>
  <c r="Q2629" i="1"/>
  <c r="S2629" i="1" s="1"/>
  <c r="Q2630" i="1"/>
  <c r="S2630" i="1" s="1"/>
  <c r="Q2631" i="1"/>
  <c r="S2631" i="1" s="1"/>
  <c r="Q2632" i="1"/>
  <c r="S2632" i="1" s="1"/>
  <c r="Q2633" i="1"/>
  <c r="S2633" i="1" s="1"/>
  <c r="Q2634" i="1"/>
  <c r="S2634" i="1" s="1"/>
  <c r="Q2635" i="1"/>
  <c r="S2635" i="1" s="1"/>
  <c r="Q2636" i="1"/>
  <c r="S2636" i="1" s="1"/>
  <c r="Q2637" i="1"/>
  <c r="S2637" i="1" s="1"/>
  <c r="Q2638" i="1"/>
  <c r="S2638" i="1" s="1"/>
  <c r="Q2639" i="1"/>
  <c r="S2639" i="1" s="1"/>
  <c r="Q2640" i="1"/>
  <c r="S2640" i="1" s="1"/>
  <c r="Q2641" i="1"/>
  <c r="S2641" i="1" s="1"/>
  <c r="Q2642" i="1"/>
  <c r="S2642" i="1" s="1"/>
  <c r="Q2643" i="1"/>
  <c r="S2643" i="1" s="1"/>
  <c r="Q2644" i="1"/>
  <c r="S2644" i="1" s="1"/>
  <c r="Q2645" i="1"/>
  <c r="S2645" i="1" s="1"/>
  <c r="Q2646" i="1"/>
  <c r="S2646" i="1" s="1"/>
  <c r="Q2647" i="1"/>
  <c r="S2647" i="1" s="1"/>
  <c r="Q2648" i="1"/>
  <c r="S2648" i="1" s="1"/>
  <c r="Q2649" i="1"/>
  <c r="S2649" i="1" s="1"/>
  <c r="Q2650" i="1"/>
  <c r="S2650" i="1" s="1"/>
  <c r="Q2651" i="1"/>
  <c r="S2651" i="1" s="1"/>
  <c r="Q2652" i="1"/>
  <c r="S2652" i="1" s="1"/>
  <c r="Q2653" i="1"/>
  <c r="S2653" i="1" s="1"/>
  <c r="Q2654" i="1"/>
  <c r="S2654" i="1" s="1"/>
  <c r="Q2655" i="1"/>
  <c r="S2655" i="1" s="1"/>
  <c r="Q2656" i="1"/>
  <c r="S2656" i="1" s="1"/>
  <c r="Q2657" i="1"/>
  <c r="S2657" i="1" s="1"/>
  <c r="Q2658" i="1"/>
  <c r="S2658" i="1" s="1"/>
  <c r="Q2659" i="1"/>
  <c r="S2659" i="1" s="1"/>
  <c r="Q2660" i="1"/>
  <c r="S2660" i="1" s="1"/>
  <c r="Q2661" i="1"/>
  <c r="S2661" i="1" s="1"/>
  <c r="Q2662" i="1"/>
  <c r="S2662" i="1" s="1"/>
  <c r="Q2663" i="1"/>
  <c r="S2663" i="1" s="1"/>
  <c r="Q2664" i="1"/>
  <c r="S2664" i="1" s="1"/>
  <c r="Q2665" i="1"/>
  <c r="S2665" i="1" s="1"/>
  <c r="Q2666" i="1"/>
  <c r="S2666" i="1" s="1"/>
  <c r="Q2667" i="1"/>
  <c r="S2667" i="1" s="1"/>
  <c r="Q2668" i="1"/>
  <c r="S2668" i="1" s="1"/>
  <c r="Q2669" i="1"/>
  <c r="S2669" i="1" s="1"/>
  <c r="Q2670" i="1"/>
  <c r="S2670" i="1" s="1"/>
  <c r="Q2671" i="1"/>
  <c r="S2671" i="1" s="1"/>
  <c r="Q2672" i="1"/>
  <c r="S2672" i="1" s="1"/>
  <c r="Q2673" i="1"/>
  <c r="S2673" i="1" s="1"/>
  <c r="Q2674" i="1"/>
  <c r="S2674" i="1" s="1"/>
  <c r="Q2675" i="1"/>
  <c r="S2675" i="1" s="1"/>
  <c r="Q2676" i="1"/>
  <c r="S2676" i="1" s="1"/>
  <c r="Q2677" i="1"/>
  <c r="S2677" i="1" s="1"/>
  <c r="Q2678" i="1"/>
  <c r="S2678" i="1" s="1"/>
  <c r="Q2679" i="1"/>
  <c r="S2679" i="1" s="1"/>
  <c r="Q2680" i="1"/>
  <c r="S2680" i="1" s="1"/>
  <c r="Q2681" i="1"/>
  <c r="S2681" i="1" s="1"/>
  <c r="Q2682" i="1"/>
  <c r="S2682" i="1" s="1"/>
  <c r="Q2683" i="1"/>
  <c r="S2683" i="1" s="1"/>
  <c r="Q2684" i="1"/>
  <c r="S2684" i="1" s="1"/>
  <c r="Q2685" i="1"/>
  <c r="S2685" i="1" s="1"/>
  <c r="Q2686" i="1"/>
  <c r="S2686" i="1" s="1"/>
  <c r="Q2687" i="1"/>
  <c r="S2687" i="1" s="1"/>
  <c r="Q2688" i="1"/>
  <c r="S2688" i="1" s="1"/>
  <c r="Q2689" i="1"/>
  <c r="S2689" i="1" s="1"/>
  <c r="Q2690" i="1"/>
  <c r="S2690" i="1" s="1"/>
  <c r="Q2691" i="1"/>
  <c r="S2691" i="1" s="1"/>
  <c r="Q2692" i="1"/>
  <c r="S2692" i="1" s="1"/>
  <c r="Q2693" i="1"/>
  <c r="S2693" i="1" s="1"/>
  <c r="Q2694" i="1"/>
  <c r="S2694" i="1" s="1"/>
  <c r="Q2695" i="1"/>
  <c r="S2695" i="1" s="1"/>
  <c r="Q2696" i="1"/>
  <c r="S2696" i="1" s="1"/>
  <c r="Q2697" i="1"/>
  <c r="S2697" i="1" s="1"/>
  <c r="Q2698" i="1"/>
  <c r="S2698" i="1" s="1"/>
  <c r="Q2699" i="1"/>
  <c r="S2699" i="1" s="1"/>
  <c r="Q2700" i="1"/>
  <c r="S2700" i="1" s="1"/>
  <c r="Q2701" i="1"/>
  <c r="S2701" i="1" s="1"/>
  <c r="Q2702" i="1"/>
  <c r="S2702" i="1" s="1"/>
  <c r="Q2703" i="1"/>
  <c r="S2703" i="1" s="1"/>
  <c r="Q2704" i="1"/>
  <c r="S2704" i="1" s="1"/>
  <c r="Q2705" i="1"/>
  <c r="S2705" i="1" s="1"/>
  <c r="Q2706" i="1"/>
  <c r="S2706" i="1" s="1"/>
  <c r="Q2707" i="1"/>
  <c r="S2707" i="1" s="1"/>
  <c r="Q2708" i="1"/>
  <c r="S2708" i="1" s="1"/>
  <c r="Q2709" i="1"/>
  <c r="S2709" i="1" s="1"/>
  <c r="Q2710" i="1"/>
  <c r="S2710" i="1" s="1"/>
  <c r="Q2711" i="1"/>
  <c r="S2711" i="1" s="1"/>
  <c r="Q2712" i="1"/>
  <c r="S2712" i="1" s="1"/>
  <c r="Q2713" i="1"/>
  <c r="S2713" i="1" s="1"/>
  <c r="Q2714" i="1"/>
  <c r="S2714" i="1" s="1"/>
  <c r="Q2715" i="1"/>
  <c r="S2715" i="1" s="1"/>
  <c r="Q2716" i="1"/>
  <c r="S2716" i="1" s="1"/>
  <c r="Q2717" i="1"/>
  <c r="S2717" i="1" s="1"/>
  <c r="Q2718" i="1"/>
  <c r="S2718" i="1" s="1"/>
  <c r="Q2719" i="1"/>
  <c r="S2719" i="1" s="1"/>
  <c r="Q2720" i="1"/>
  <c r="S2720" i="1" s="1"/>
  <c r="Q2721" i="1"/>
  <c r="S2721" i="1" s="1"/>
  <c r="Q2722" i="1"/>
  <c r="S2722" i="1" s="1"/>
  <c r="Q2723" i="1"/>
  <c r="S2723" i="1" s="1"/>
  <c r="Q2724" i="1"/>
  <c r="S2724" i="1" s="1"/>
  <c r="Q2725" i="1"/>
  <c r="S2725" i="1" s="1"/>
  <c r="Q2726" i="1"/>
  <c r="S2726" i="1" s="1"/>
  <c r="Q2727" i="1"/>
  <c r="S2727" i="1" s="1"/>
  <c r="Q2728" i="1"/>
  <c r="S2728" i="1" s="1"/>
  <c r="Q2729" i="1"/>
  <c r="S2729" i="1" s="1"/>
  <c r="Q2730" i="1"/>
  <c r="S2730" i="1" s="1"/>
  <c r="Q2731" i="1"/>
  <c r="S2731" i="1" s="1"/>
  <c r="Q2732" i="1"/>
  <c r="S2732" i="1" s="1"/>
  <c r="Q2733" i="1"/>
  <c r="S2733" i="1" s="1"/>
  <c r="Q2734" i="1"/>
  <c r="S2734" i="1" s="1"/>
  <c r="Q2735" i="1"/>
  <c r="S2735" i="1" s="1"/>
  <c r="Q2736" i="1"/>
  <c r="S2736" i="1" s="1"/>
  <c r="Q2737" i="1"/>
  <c r="S2737" i="1" s="1"/>
  <c r="Q2738" i="1"/>
  <c r="S2738" i="1" s="1"/>
  <c r="Q2739" i="1"/>
  <c r="S2739" i="1" s="1"/>
  <c r="Q2740" i="1"/>
  <c r="S2740" i="1" s="1"/>
  <c r="Q2741" i="1"/>
  <c r="S2741" i="1" s="1"/>
  <c r="Q2742" i="1"/>
  <c r="S2742" i="1" s="1"/>
  <c r="Q2743" i="1"/>
  <c r="S2743" i="1" s="1"/>
  <c r="Q2744" i="1"/>
  <c r="S2744" i="1" s="1"/>
  <c r="Q2745" i="1"/>
  <c r="S2745" i="1" s="1"/>
  <c r="Q2746" i="1"/>
  <c r="S2746" i="1" s="1"/>
  <c r="Q2747" i="1"/>
  <c r="S2747" i="1" s="1"/>
  <c r="Q2748" i="1"/>
  <c r="S2748" i="1" s="1"/>
  <c r="Q2749" i="1"/>
  <c r="S2749" i="1" s="1"/>
  <c r="Q2750" i="1"/>
  <c r="S2750" i="1" s="1"/>
  <c r="Q2751" i="1"/>
  <c r="S2751" i="1" s="1"/>
  <c r="Q2752" i="1"/>
  <c r="S2752" i="1" s="1"/>
  <c r="Q2753" i="1"/>
  <c r="S2753" i="1" s="1"/>
  <c r="Q2754" i="1"/>
  <c r="S2754" i="1" s="1"/>
  <c r="Q2755" i="1"/>
  <c r="S2755" i="1" s="1"/>
  <c r="Q2756" i="1"/>
  <c r="S2756" i="1" s="1"/>
  <c r="Q2757" i="1"/>
  <c r="S2757" i="1" s="1"/>
  <c r="Q2758" i="1"/>
  <c r="S2758" i="1" s="1"/>
  <c r="Q2759" i="1"/>
  <c r="S2759" i="1" s="1"/>
  <c r="Q2760" i="1"/>
  <c r="S2760" i="1" s="1"/>
  <c r="Q2761" i="1"/>
  <c r="S2761" i="1" s="1"/>
  <c r="Q2762" i="1"/>
  <c r="S2762" i="1" s="1"/>
  <c r="Q2763" i="1"/>
  <c r="S2763" i="1" s="1"/>
  <c r="Q2764" i="1"/>
  <c r="S2764" i="1" s="1"/>
  <c r="Q2765" i="1"/>
  <c r="S2765" i="1" s="1"/>
  <c r="Q2766" i="1"/>
  <c r="S2766" i="1" s="1"/>
  <c r="Q2767" i="1"/>
  <c r="S2767" i="1" s="1"/>
  <c r="Q2768" i="1"/>
  <c r="S2768" i="1" s="1"/>
  <c r="Q2769" i="1"/>
  <c r="S2769" i="1" s="1"/>
  <c r="Q2770" i="1"/>
  <c r="S2770" i="1" s="1"/>
  <c r="Q2771" i="1"/>
  <c r="S2771" i="1" s="1"/>
  <c r="Q2772" i="1"/>
  <c r="S2772" i="1" s="1"/>
  <c r="Q2773" i="1"/>
  <c r="S2773" i="1" s="1"/>
  <c r="Q2774" i="1"/>
  <c r="S2774" i="1" s="1"/>
  <c r="Q2775" i="1"/>
  <c r="S2775" i="1" s="1"/>
  <c r="Q2776" i="1"/>
  <c r="S2776" i="1" s="1"/>
  <c r="Q2777" i="1"/>
  <c r="S2777" i="1" s="1"/>
  <c r="Q2778" i="1"/>
  <c r="S2778" i="1" s="1"/>
  <c r="Q2779" i="1"/>
  <c r="S2779" i="1" s="1"/>
  <c r="Q2780" i="1"/>
  <c r="S2780" i="1" s="1"/>
  <c r="Q2781" i="1"/>
  <c r="S2781" i="1" s="1"/>
  <c r="Q2782" i="1"/>
  <c r="S2782" i="1" s="1"/>
  <c r="Q3252" i="1"/>
  <c r="S3252" i="1" s="1"/>
  <c r="Q3170" i="1"/>
  <c r="S3170" i="1" s="1"/>
  <c r="Q3171" i="1"/>
  <c r="S3171" i="1" s="1"/>
  <c r="Q3656" i="1"/>
  <c r="S3656" i="1" s="1"/>
  <c r="Q3582" i="1"/>
  <c r="S3582" i="1" s="1"/>
  <c r="Q3394" i="1"/>
  <c r="S3394" i="1" s="1"/>
  <c r="Q3172" i="1"/>
  <c r="S3172" i="1" s="1"/>
  <c r="Q3324" i="1"/>
  <c r="S3324" i="1" s="1"/>
  <c r="Q3447" i="1"/>
  <c r="S3447" i="1" s="1"/>
  <c r="Q3448" i="1"/>
  <c r="S3448" i="1" s="1"/>
  <c r="Q3325" i="1"/>
  <c r="S3325" i="1" s="1"/>
  <c r="Q3326" i="1"/>
  <c r="S3326" i="1" s="1"/>
  <c r="Q3693" i="1"/>
  <c r="S3693" i="1" s="1"/>
  <c r="Q524" i="1"/>
  <c r="S524" i="1" s="1"/>
  <c r="Q2971" i="1"/>
  <c r="S2971" i="1" s="1"/>
  <c r="Q3151" i="1"/>
  <c r="S3151" i="1" s="1"/>
  <c r="Q3675" i="1"/>
  <c r="S3675" i="1" s="1"/>
  <c r="Q3583" i="1"/>
  <c r="S3583" i="1" s="1"/>
  <c r="Q3584" i="1"/>
  <c r="S3584" i="1" s="1"/>
  <c r="Q3173" i="1"/>
  <c r="S3173" i="1" s="1"/>
  <c r="Q2800" i="1"/>
  <c r="S2800" i="1" s="1"/>
  <c r="Q3449" i="1"/>
  <c r="S3449" i="1" s="1"/>
  <c r="Q3694" i="1"/>
  <c r="S3694" i="1" s="1"/>
  <c r="Q3174" i="1"/>
  <c r="S3174" i="1" s="1"/>
  <c r="Q2794" i="1"/>
  <c r="S2794" i="1" s="1"/>
  <c r="Q3450" i="1"/>
  <c r="S3450" i="1" s="1"/>
  <c r="Q3585" i="1"/>
  <c r="S3585" i="1" s="1"/>
  <c r="Q3568" i="1"/>
  <c r="S3568" i="1" s="1"/>
  <c r="Q3395" i="1"/>
  <c r="S3395" i="1" s="1"/>
  <c r="Q3396" i="1"/>
  <c r="S3396" i="1" s="1"/>
  <c r="Q3695" i="1"/>
  <c r="S3695" i="1" s="1"/>
  <c r="Q3586" i="1"/>
  <c r="S3586" i="1" s="1"/>
  <c r="Q3438" i="1"/>
  <c r="S3438" i="1" s="1"/>
  <c r="Q3260" i="1"/>
  <c r="S3260" i="1" s="1"/>
  <c r="Q1287" i="1"/>
  <c r="S1287" i="1" s="1"/>
  <c r="Q3451" i="1"/>
  <c r="S3451" i="1" s="1"/>
  <c r="Q2842" i="1"/>
  <c r="S2842" i="1" s="1"/>
  <c r="Q3696" i="1"/>
  <c r="S3696" i="1" s="1"/>
  <c r="Q3587" i="1"/>
  <c r="S3587" i="1" s="1"/>
  <c r="Q534" i="1"/>
  <c r="S534" i="1" s="1"/>
  <c r="Q3175" i="1"/>
  <c r="S3175" i="1" s="1"/>
  <c r="Q3657" i="1"/>
  <c r="S3657" i="1" s="1"/>
  <c r="Q527" i="1"/>
  <c r="S527" i="1" s="1"/>
  <c r="Q2968" i="1"/>
  <c r="S2968" i="1" s="1"/>
  <c r="Q3452" i="1"/>
  <c r="S3452" i="1" s="1"/>
  <c r="Q3327" i="1"/>
  <c r="S3327" i="1" s="1"/>
  <c r="Q3328" i="1"/>
  <c r="S3328" i="1" s="1"/>
  <c r="Q3688" i="1"/>
  <c r="S3688" i="1" s="1"/>
  <c r="Q3397" i="1"/>
  <c r="S3397" i="1" s="1"/>
  <c r="Q3453" i="1"/>
  <c r="S3453" i="1" s="1"/>
  <c r="Q3454" i="1"/>
  <c r="S3454" i="1" s="1"/>
  <c r="Q3398" i="1"/>
  <c r="S3398" i="1" s="1"/>
  <c r="Q3434" i="1"/>
  <c r="S3434" i="1" s="1"/>
  <c r="Q3152" i="1"/>
  <c r="S3152" i="1" s="1"/>
  <c r="Q3176" i="1"/>
  <c r="S3176" i="1" s="1"/>
  <c r="Q2797" i="1"/>
  <c r="S2797" i="1" s="1"/>
  <c r="Q3163" i="1"/>
  <c r="S3163" i="1" s="1"/>
  <c r="Q3329" i="1"/>
  <c r="S3329" i="1" s="1"/>
  <c r="Q3523" i="1"/>
  <c r="S3523" i="1" s="1"/>
  <c r="Q3399" i="1"/>
  <c r="S3399" i="1" s="1"/>
  <c r="Q2843" i="1"/>
  <c r="S2843" i="1" s="1"/>
  <c r="Q2844" i="1"/>
  <c r="S2844" i="1" s="1"/>
  <c r="Q2845" i="1"/>
  <c r="S2845" i="1" s="1"/>
  <c r="Q2846" i="1"/>
  <c r="S2846" i="1" s="1"/>
  <c r="Q2847" i="1"/>
  <c r="S2847" i="1" s="1"/>
  <c r="Q2848" i="1"/>
  <c r="S2848" i="1" s="1"/>
  <c r="Q2849" i="1"/>
  <c r="S2849" i="1" s="1"/>
  <c r="Q2850" i="1"/>
  <c r="S2850" i="1" s="1"/>
  <c r="Q2851" i="1"/>
  <c r="S2851" i="1" s="1"/>
  <c r="Q2852" i="1"/>
  <c r="S2852" i="1" s="1"/>
  <c r="Q2853" i="1"/>
  <c r="S2853" i="1" s="1"/>
  <c r="Q2854" i="1"/>
  <c r="S2854" i="1" s="1"/>
  <c r="Q2855" i="1"/>
  <c r="S2855" i="1" s="1"/>
  <c r="Q2856" i="1"/>
  <c r="S2856" i="1" s="1"/>
  <c r="Q2857" i="1"/>
  <c r="S2857" i="1" s="1"/>
  <c r="Q2858" i="1"/>
  <c r="S2858" i="1" s="1"/>
  <c r="Q2859" i="1"/>
  <c r="S2859" i="1" s="1"/>
  <c r="Q2860" i="1"/>
  <c r="S2860" i="1" s="1"/>
  <c r="Q2861" i="1"/>
  <c r="S2861" i="1" s="1"/>
  <c r="Q2862" i="1"/>
  <c r="S2862" i="1" s="1"/>
  <c r="Q2863" i="1"/>
  <c r="S2863" i="1" s="1"/>
  <c r="Q2864" i="1"/>
  <c r="S2864" i="1" s="1"/>
  <c r="Q2865" i="1"/>
  <c r="S2865" i="1" s="1"/>
  <c r="Q2866" i="1"/>
  <c r="S2866" i="1" s="1"/>
  <c r="Q2867" i="1"/>
  <c r="S2867" i="1" s="1"/>
  <c r="Q2868" i="1"/>
  <c r="S2868" i="1" s="1"/>
  <c r="Q2869" i="1"/>
  <c r="S2869" i="1" s="1"/>
  <c r="Q2870" i="1"/>
  <c r="S2870" i="1" s="1"/>
  <c r="Q2871" i="1"/>
  <c r="S2871" i="1" s="1"/>
  <c r="Q2872" i="1"/>
  <c r="S2872" i="1" s="1"/>
  <c r="Q2873" i="1"/>
  <c r="S2873" i="1" s="1"/>
  <c r="Q2874" i="1"/>
  <c r="S2874" i="1" s="1"/>
  <c r="Q2875" i="1"/>
  <c r="S2875" i="1" s="1"/>
  <c r="Q2876" i="1"/>
  <c r="S2876" i="1" s="1"/>
  <c r="Q2877" i="1"/>
  <c r="S2877" i="1" s="1"/>
  <c r="Q2878" i="1"/>
  <c r="S2878" i="1" s="1"/>
  <c r="Q2879" i="1"/>
  <c r="S2879" i="1" s="1"/>
  <c r="Q2880" i="1"/>
  <c r="S2880" i="1" s="1"/>
  <c r="Q2881" i="1"/>
  <c r="S2881" i="1" s="1"/>
  <c r="Q2882" i="1"/>
  <c r="S2882" i="1" s="1"/>
  <c r="Q2883" i="1"/>
  <c r="S2883" i="1" s="1"/>
  <c r="Q2884" i="1"/>
  <c r="S2884" i="1" s="1"/>
  <c r="Q2885" i="1"/>
  <c r="S2885" i="1" s="1"/>
  <c r="Q2886" i="1"/>
  <c r="S2886" i="1" s="1"/>
  <c r="Q2887" i="1"/>
  <c r="S2887" i="1" s="1"/>
  <c r="Q2888" i="1"/>
  <c r="S2888" i="1" s="1"/>
  <c r="Q2889" i="1"/>
  <c r="S2889" i="1" s="1"/>
  <c r="Q2890" i="1"/>
  <c r="S2890" i="1" s="1"/>
  <c r="Q2891" i="1"/>
  <c r="S2891" i="1" s="1"/>
  <c r="Q2892" i="1"/>
  <c r="S2892" i="1" s="1"/>
  <c r="Q2893" i="1"/>
  <c r="S2893" i="1" s="1"/>
  <c r="Q2894" i="1"/>
  <c r="S2894" i="1" s="1"/>
  <c r="Q2895" i="1"/>
  <c r="S2895" i="1" s="1"/>
  <c r="Q2896" i="1"/>
  <c r="S2896" i="1" s="1"/>
  <c r="Q2897" i="1"/>
  <c r="S2897" i="1" s="1"/>
  <c r="Q2898" i="1"/>
  <c r="S2898" i="1" s="1"/>
  <c r="Q2899" i="1"/>
  <c r="S2899" i="1" s="1"/>
  <c r="Q2900" i="1"/>
  <c r="S2900" i="1" s="1"/>
  <c r="Q2901" i="1"/>
  <c r="S2901" i="1" s="1"/>
  <c r="Q2902" i="1"/>
  <c r="S2902" i="1" s="1"/>
  <c r="Q2903" i="1"/>
  <c r="S2903" i="1" s="1"/>
  <c r="Q2904" i="1"/>
  <c r="S2904" i="1" s="1"/>
  <c r="Q2905" i="1"/>
  <c r="S2905" i="1" s="1"/>
  <c r="Q2906" i="1"/>
  <c r="S2906" i="1" s="1"/>
  <c r="Q2907" i="1"/>
  <c r="S2907" i="1" s="1"/>
  <c r="Q2908" i="1"/>
  <c r="S2908" i="1" s="1"/>
  <c r="Q2909" i="1"/>
  <c r="S2909" i="1" s="1"/>
  <c r="Q2910" i="1"/>
  <c r="S2910" i="1" s="1"/>
  <c r="Q2911" i="1"/>
  <c r="S2911" i="1" s="1"/>
  <c r="Q2912" i="1"/>
  <c r="S2912" i="1" s="1"/>
  <c r="Q2913" i="1"/>
  <c r="S2913" i="1" s="1"/>
  <c r="Q2914" i="1"/>
  <c r="S2914" i="1" s="1"/>
  <c r="Q2915" i="1"/>
  <c r="S2915" i="1" s="1"/>
  <c r="Q2916" i="1"/>
  <c r="S2916" i="1" s="1"/>
  <c r="Q2917" i="1"/>
  <c r="S2917" i="1" s="1"/>
  <c r="Q2918" i="1"/>
  <c r="S2918" i="1" s="1"/>
  <c r="Q2919" i="1"/>
  <c r="S2919" i="1" s="1"/>
  <c r="Q2920" i="1"/>
  <c r="S2920" i="1" s="1"/>
  <c r="Q2921" i="1"/>
  <c r="S2921" i="1" s="1"/>
  <c r="Q2922" i="1"/>
  <c r="S2922" i="1" s="1"/>
  <c r="Q2923" i="1"/>
  <c r="S2923" i="1" s="1"/>
  <c r="Q2924" i="1"/>
  <c r="S2924" i="1" s="1"/>
  <c r="Q2925" i="1"/>
  <c r="S2925" i="1" s="1"/>
  <c r="Q2926" i="1"/>
  <c r="S2926" i="1" s="1"/>
  <c r="Q2927" i="1"/>
  <c r="S2927" i="1" s="1"/>
  <c r="Q2928" i="1"/>
  <c r="S2928" i="1" s="1"/>
  <c r="Q2929" i="1"/>
  <c r="S2929" i="1" s="1"/>
  <c r="Q2930" i="1"/>
  <c r="S2930" i="1" s="1"/>
  <c r="Q2931" i="1"/>
  <c r="S2931" i="1" s="1"/>
  <c r="Q2932" i="1"/>
  <c r="S2932" i="1" s="1"/>
  <c r="Q2933" i="1"/>
  <c r="S2933" i="1" s="1"/>
  <c r="Q2934" i="1"/>
  <c r="S2934" i="1" s="1"/>
  <c r="Q2935" i="1"/>
  <c r="S2935" i="1" s="1"/>
  <c r="Q2936" i="1"/>
  <c r="S2936" i="1" s="1"/>
  <c r="Q2937" i="1"/>
  <c r="S2937" i="1" s="1"/>
  <c r="Q2938" i="1"/>
  <c r="S2938" i="1" s="1"/>
  <c r="Q2939" i="1"/>
  <c r="S2939" i="1" s="1"/>
  <c r="Q2940" i="1"/>
  <c r="S2940" i="1" s="1"/>
  <c r="Q2941" i="1"/>
  <c r="S2941" i="1" s="1"/>
  <c r="Q2942" i="1"/>
  <c r="S2942" i="1" s="1"/>
  <c r="Q2943" i="1"/>
  <c r="S2943" i="1" s="1"/>
  <c r="Q2944" i="1"/>
  <c r="S2944" i="1" s="1"/>
  <c r="Q2945" i="1"/>
  <c r="S2945" i="1" s="1"/>
  <c r="Q2946" i="1"/>
  <c r="S2946" i="1" s="1"/>
  <c r="Q2947" i="1"/>
  <c r="S2947" i="1" s="1"/>
  <c r="Q2948" i="1"/>
  <c r="S2948" i="1" s="1"/>
  <c r="Q2949" i="1"/>
  <c r="S2949" i="1" s="1"/>
  <c r="Q2950" i="1"/>
  <c r="S2950" i="1" s="1"/>
  <c r="Q2951" i="1"/>
  <c r="S2951" i="1" s="1"/>
  <c r="Q2952" i="1"/>
  <c r="S2952" i="1" s="1"/>
  <c r="Q2953" i="1"/>
  <c r="S2953" i="1" s="1"/>
  <c r="Q2954" i="1"/>
  <c r="S2954" i="1" s="1"/>
  <c r="Q2955" i="1"/>
  <c r="S2955" i="1" s="1"/>
  <c r="Q2956" i="1"/>
  <c r="S2956" i="1" s="1"/>
  <c r="Q2957" i="1"/>
  <c r="S2957" i="1" s="1"/>
  <c r="Q2958" i="1"/>
  <c r="S2958" i="1" s="1"/>
  <c r="Q2959" i="1"/>
  <c r="S2959" i="1" s="1"/>
  <c r="Q2960" i="1"/>
  <c r="S2960" i="1" s="1"/>
  <c r="Q2961" i="1"/>
  <c r="S2961" i="1" s="1"/>
  <c r="Q2962" i="1"/>
  <c r="S2962" i="1" s="1"/>
  <c r="Q3588" i="1"/>
  <c r="S3588" i="1" s="1"/>
  <c r="Q3177" i="1"/>
  <c r="S3177" i="1" s="1"/>
  <c r="Q3697" i="1"/>
  <c r="S3697" i="1" s="1"/>
  <c r="Q3589" i="1"/>
  <c r="S3589" i="1" s="1"/>
  <c r="Q3261" i="1"/>
  <c r="S3261" i="1" s="1"/>
  <c r="Q3698" i="1"/>
  <c r="S3698" i="1" s="1"/>
  <c r="Q3590" i="1"/>
  <c r="S3590" i="1" s="1"/>
  <c r="Q3524" i="1"/>
  <c r="S3524" i="1" s="1"/>
  <c r="Q3178" i="1"/>
  <c r="S3178" i="1" s="1"/>
  <c r="Q3658" i="1"/>
  <c r="S3658" i="1" s="1"/>
  <c r="Q3507" i="1"/>
  <c r="S3507" i="1" s="1"/>
  <c r="Q3330" i="1"/>
  <c r="S3330" i="1" s="1"/>
  <c r="Q3591" i="1"/>
  <c r="S3591" i="1" s="1"/>
  <c r="Q3592" i="1"/>
  <c r="S3592" i="1" s="1"/>
  <c r="Q3676" i="1"/>
  <c r="S3676" i="1" s="1"/>
  <c r="Q526" i="1"/>
  <c r="S526" i="1" s="1"/>
  <c r="Q3455" i="1"/>
  <c r="S3455" i="1" s="1"/>
  <c r="Q2979" i="1"/>
  <c r="S2979" i="1" s="1"/>
  <c r="Q3593" i="1"/>
  <c r="S3593" i="1" s="1"/>
  <c r="Q3456" i="1"/>
  <c r="S3456" i="1" s="1"/>
  <c r="Q2983" i="1"/>
  <c r="S2983" i="1" s="1"/>
  <c r="Q2984" i="1"/>
  <c r="S2984" i="1" s="1"/>
  <c r="Q2985" i="1"/>
  <c r="S2985" i="1" s="1"/>
  <c r="Q2986" i="1"/>
  <c r="S2986" i="1" s="1"/>
  <c r="Q2987" i="1"/>
  <c r="S2987" i="1" s="1"/>
  <c r="Q2988" i="1"/>
  <c r="S2988" i="1" s="1"/>
  <c r="Q2989" i="1"/>
  <c r="S2989" i="1" s="1"/>
  <c r="Q2990" i="1"/>
  <c r="S2990" i="1" s="1"/>
  <c r="Q2991" i="1"/>
  <c r="S2991" i="1" s="1"/>
  <c r="Q2992" i="1"/>
  <c r="S2992" i="1" s="1"/>
  <c r="Q2993" i="1"/>
  <c r="S2993" i="1" s="1"/>
  <c r="Q2994" i="1"/>
  <c r="S2994" i="1" s="1"/>
  <c r="Q2995" i="1"/>
  <c r="S2995" i="1" s="1"/>
  <c r="Q2996" i="1"/>
  <c r="S2996" i="1" s="1"/>
  <c r="Q2997" i="1"/>
  <c r="S2997" i="1" s="1"/>
  <c r="Q2998" i="1"/>
  <c r="S2998" i="1" s="1"/>
  <c r="Q2999" i="1"/>
  <c r="S2999" i="1" s="1"/>
  <c r="Q3000" i="1"/>
  <c r="S3000" i="1" s="1"/>
  <c r="Q3001" i="1"/>
  <c r="S3001" i="1" s="1"/>
  <c r="Q3002" i="1"/>
  <c r="S3002" i="1" s="1"/>
  <c r="Q3003" i="1"/>
  <c r="S3003" i="1" s="1"/>
  <c r="Q3004" i="1"/>
  <c r="S3004" i="1" s="1"/>
  <c r="Q3005" i="1"/>
  <c r="S3005" i="1" s="1"/>
  <c r="Q3006" i="1"/>
  <c r="S3006" i="1" s="1"/>
  <c r="Q3007" i="1"/>
  <c r="S3007" i="1" s="1"/>
  <c r="Q3008" i="1"/>
  <c r="S3008" i="1" s="1"/>
  <c r="Q3009" i="1"/>
  <c r="S3009" i="1" s="1"/>
  <c r="Q3010" i="1"/>
  <c r="S3010" i="1" s="1"/>
  <c r="Q3011" i="1"/>
  <c r="S3011" i="1" s="1"/>
  <c r="Q3012" i="1"/>
  <c r="S3012" i="1" s="1"/>
  <c r="Q3013" i="1"/>
  <c r="S3013" i="1" s="1"/>
  <c r="Q3014" i="1"/>
  <c r="S3014" i="1" s="1"/>
  <c r="Q3015" i="1"/>
  <c r="S3015" i="1" s="1"/>
  <c r="Q3016" i="1"/>
  <c r="S3016" i="1" s="1"/>
  <c r="Q3017" i="1"/>
  <c r="S3017" i="1" s="1"/>
  <c r="Q3018" i="1"/>
  <c r="S3018" i="1" s="1"/>
  <c r="Q3019" i="1"/>
  <c r="S3019" i="1" s="1"/>
  <c r="Q3020" i="1"/>
  <c r="S3020" i="1" s="1"/>
  <c r="Q3021" i="1"/>
  <c r="S3021" i="1" s="1"/>
  <c r="Q3022" i="1"/>
  <c r="S3022" i="1" s="1"/>
  <c r="Q3023" i="1"/>
  <c r="S3023" i="1" s="1"/>
  <c r="Q3024" i="1"/>
  <c r="S3024" i="1" s="1"/>
  <c r="Q3025" i="1"/>
  <c r="S3025" i="1" s="1"/>
  <c r="Q3026" i="1"/>
  <c r="S3026" i="1" s="1"/>
  <c r="Q3027" i="1"/>
  <c r="S3027" i="1" s="1"/>
  <c r="Q3028" i="1"/>
  <c r="S3028" i="1" s="1"/>
  <c r="Q3029" i="1"/>
  <c r="S3029" i="1" s="1"/>
  <c r="Q3030" i="1"/>
  <c r="S3030" i="1" s="1"/>
  <c r="Q3031" i="1"/>
  <c r="S3031" i="1" s="1"/>
  <c r="Q3032" i="1"/>
  <c r="S3032" i="1" s="1"/>
  <c r="Q3033" i="1"/>
  <c r="S3033" i="1" s="1"/>
  <c r="Q3034" i="1"/>
  <c r="S3034" i="1" s="1"/>
  <c r="Q3035" i="1"/>
  <c r="S3035" i="1" s="1"/>
  <c r="Q3036" i="1"/>
  <c r="S3036" i="1" s="1"/>
  <c r="Q3037" i="1"/>
  <c r="S3037" i="1" s="1"/>
  <c r="Q3038" i="1"/>
  <c r="S3038" i="1" s="1"/>
  <c r="Q3039" i="1"/>
  <c r="S3039" i="1" s="1"/>
  <c r="Q3040" i="1"/>
  <c r="S3040" i="1" s="1"/>
  <c r="Q3041" i="1"/>
  <c r="S3041" i="1" s="1"/>
  <c r="Q3042" i="1"/>
  <c r="S3042" i="1" s="1"/>
  <c r="Q3043" i="1"/>
  <c r="S3043" i="1" s="1"/>
  <c r="Q3044" i="1"/>
  <c r="S3044" i="1" s="1"/>
  <c r="Q3045" i="1"/>
  <c r="S3045" i="1" s="1"/>
  <c r="Q3046" i="1"/>
  <c r="S3046" i="1" s="1"/>
  <c r="Q3047" i="1"/>
  <c r="S3047" i="1" s="1"/>
  <c r="Q3048" i="1"/>
  <c r="S3048" i="1" s="1"/>
  <c r="Q3049" i="1"/>
  <c r="S3049" i="1" s="1"/>
  <c r="Q3050" i="1"/>
  <c r="S3050" i="1" s="1"/>
  <c r="Q3051" i="1"/>
  <c r="S3051" i="1" s="1"/>
  <c r="Q3052" i="1"/>
  <c r="S3052" i="1" s="1"/>
  <c r="Q3053" i="1"/>
  <c r="S3053" i="1" s="1"/>
  <c r="Q3054" i="1"/>
  <c r="S3054" i="1" s="1"/>
  <c r="Q3055" i="1"/>
  <c r="S3055" i="1" s="1"/>
  <c r="Q3056" i="1"/>
  <c r="S3056" i="1" s="1"/>
  <c r="Q3057" i="1"/>
  <c r="S3057" i="1" s="1"/>
  <c r="Q3058" i="1"/>
  <c r="S3058" i="1" s="1"/>
  <c r="Q3059" i="1"/>
  <c r="S3059" i="1" s="1"/>
  <c r="Q3060" i="1"/>
  <c r="S3060" i="1" s="1"/>
  <c r="Q3061" i="1"/>
  <c r="S3061" i="1" s="1"/>
  <c r="Q3062" i="1"/>
  <c r="S3062" i="1" s="1"/>
  <c r="Q3063" i="1"/>
  <c r="S3063" i="1" s="1"/>
  <c r="Q3064" i="1"/>
  <c r="S3064" i="1" s="1"/>
  <c r="Q3065" i="1"/>
  <c r="S3065" i="1" s="1"/>
  <c r="Q3066" i="1"/>
  <c r="S3066" i="1" s="1"/>
  <c r="Q3067" i="1"/>
  <c r="S3067" i="1" s="1"/>
  <c r="Q3068" i="1"/>
  <c r="S3068" i="1" s="1"/>
  <c r="Q3069" i="1"/>
  <c r="S3069" i="1" s="1"/>
  <c r="Q3070" i="1"/>
  <c r="S3070" i="1" s="1"/>
  <c r="Q3071" i="1"/>
  <c r="S3071" i="1" s="1"/>
  <c r="Q3072" i="1"/>
  <c r="S3072" i="1" s="1"/>
  <c r="Q3073" i="1"/>
  <c r="S3073" i="1" s="1"/>
  <c r="Q3074" i="1"/>
  <c r="S3074" i="1" s="1"/>
  <c r="Q3075" i="1"/>
  <c r="S3075" i="1" s="1"/>
  <c r="Q3076" i="1"/>
  <c r="S3076" i="1" s="1"/>
  <c r="Q3077" i="1"/>
  <c r="S3077" i="1" s="1"/>
  <c r="Q3078" i="1"/>
  <c r="S3078" i="1" s="1"/>
  <c r="Q3079" i="1"/>
  <c r="S3079" i="1" s="1"/>
  <c r="Q3080" i="1"/>
  <c r="S3080" i="1" s="1"/>
  <c r="Q3081" i="1"/>
  <c r="S3081" i="1" s="1"/>
  <c r="Q3082" i="1"/>
  <c r="S3082" i="1" s="1"/>
  <c r="Q3083" i="1"/>
  <c r="S3083" i="1" s="1"/>
  <c r="Q3084" i="1"/>
  <c r="S3084" i="1" s="1"/>
  <c r="Q3085" i="1"/>
  <c r="S3085" i="1" s="1"/>
  <c r="Q3086" i="1"/>
  <c r="S3086" i="1" s="1"/>
  <c r="Q3087" i="1"/>
  <c r="S3087" i="1" s="1"/>
  <c r="Q3088" i="1"/>
  <c r="S3088" i="1" s="1"/>
  <c r="Q3089" i="1"/>
  <c r="S3089" i="1" s="1"/>
  <c r="Q3090" i="1"/>
  <c r="S3090" i="1" s="1"/>
  <c r="Q3091" i="1"/>
  <c r="S3091" i="1" s="1"/>
  <c r="Q3092" i="1"/>
  <c r="S3092" i="1" s="1"/>
  <c r="Q3093" i="1"/>
  <c r="S3093" i="1" s="1"/>
  <c r="Q3094" i="1"/>
  <c r="S3094" i="1" s="1"/>
  <c r="Q3095" i="1"/>
  <c r="S3095" i="1" s="1"/>
  <c r="Q3096" i="1"/>
  <c r="S3096" i="1" s="1"/>
  <c r="Q3097" i="1"/>
  <c r="S3097" i="1" s="1"/>
  <c r="Q3098" i="1"/>
  <c r="S3098" i="1" s="1"/>
  <c r="Q3099" i="1"/>
  <c r="S3099" i="1" s="1"/>
  <c r="Q3100" i="1"/>
  <c r="S3100" i="1" s="1"/>
  <c r="Q3101" i="1"/>
  <c r="S3101" i="1" s="1"/>
  <c r="Q3102" i="1"/>
  <c r="S3102" i="1" s="1"/>
  <c r="Q3103" i="1"/>
  <c r="S3103" i="1" s="1"/>
  <c r="Q3104" i="1"/>
  <c r="S3104" i="1" s="1"/>
  <c r="Q3105" i="1"/>
  <c r="S3105" i="1" s="1"/>
  <c r="Q3106" i="1"/>
  <c r="S3106" i="1" s="1"/>
  <c r="Q3107" i="1"/>
  <c r="S3107" i="1" s="1"/>
  <c r="Q3108" i="1"/>
  <c r="S3108" i="1" s="1"/>
  <c r="Q3109" i="1"/>
  <c r="S3109" i="1" s="1"/>
  <c r="Q3110" i="1"/>
  <c r="S3110" i="1" s="1"/>
  <c r="Q3111" i="1"/>
  <c r="S3111" i="1" s="1"/>
  <c r="Q3112" i="1"/>
  <c r="S3112" i="1" s="1"/>
  <c r="Q3113" i="1"/>
  <c r="S3113" i="1" s="1"/>
  <c r="Q3114" i="1"/>
  <c r="S3114" i="1" s="1"/>
  <c r="Q3115" i="1"/>
  <c r="S3115" i="1" s="1"/>
  <c r="Q3116" i="1"/>
  <c r="S3116" i="1" s="1"/>
  <c r="Q3117" i="1"/>
  <c r="S3117" i="1" s="1"/>
  <c r="Q3118" i="1"/>
  <c r="S3118" i="1" s="1"/>
  <c r="Q3119" i="1"/>
  <c r="S3119" i="1" s="1"/>
  <c r="Q3120" i="1"/>
  <c r="S3120" i="1" s="1"/>
  <c r="Q3121" i="1"/>
  <c r="S3121" i="1" s="1"/>
  <c r="Q3122" i="1"/>
  <c r="S3122" i="1" s="1"/>
  <c r="Q3123" i="1"/>
  <c r="S3123" i="1" s="1"/>
  <c r="Q3124" i="1"/>
  <c r="S3124" i="1" s="1"/>
  <c r="Q3125" i="1"/>
  <c r="S3125" i="1" s="1"/>
  <c r="Q3126" i="1"/>
  <c r="S3126" i="1" s="1"/>
  <c r="Q3127" i="1"/>
  <c r="S3127" i="1" s="1"/>
  <c r="Q3128" i="1"/>
  <c r="S3128" i="1" s="1"/>
  <c r="Q3129" i="1"/>
  <c r="S3129" i="1" s="1"/>
  <c r="Q3130" i="1"/>
  <c r="S3130" i="1" s="1"/>
  <c r="Q3131" i="1"/>
  <c r="S3131" i="1" s="1"/>
  <c r="Q3132" i="1"/>
  <c r="S3132" i="1" s="1"/>
  <c r="Q3133" i="1"/>
  <c r="S3133" i="1" s="1"/>
  <c r="Q3134" i="1"/>
  <c r="S3134" i="1" s="1"/>
  <c r="Q3135" i="1"/>
  <c r="S3135" i="1" s="1"/>
  <c r="Q3136" i="1"/>
  <c r="S3136" i="1" s="1"/>
  <c r="Q3137" i="1"/>
  <c r="S3137" i="1" s="1"/>
  <c r="Q3138" i="1"/>
  <c r="S3138" i="1" s="1"/>
  <c r="Q3139" i="1"/>
  <c r="S3139" i="1" s="1"/>
  <c r="Q3140" i="1"/>
  <c r="S3140" i="1" s="1"/>
  <c r="Q3141" i="1"/>
  <c r="S3141" i="1" s="1"/>
  <c r="Q3142" i="1"/>
  <c r="S3142" i="1" s="1"/>
  <c r="Q3143" i="1"/>
  <c r="S3143" i="1" s="1"/>
  <c r="Q3144" i="1"/>
  <c r="S3144" i="1" s="1"/>
  <c r="Q3145" i="1"/>
  <c r="S3145" i="1" s="1"/>
  <c r="Q3146" i="1"/>
  <c r="S3146" i="1" s="1"/>
  <c r="Q3147" i="1"/>
  <c r="S3147" i="1" s="1"/>
  <c r="Q3148" i="1"/>
  <c r="S3148" i="1" s="1"/>
  <c r="Q3823" i="1"/>
  <c r="S3823" i="1" s="1"/>
  <c r="Q3309" i="1"/>
  <c r="S3309" i="1" s="1"/>
  <c r="Q3253" i="1"/>
  <c r="S3253" i="1" s="1"/>
  <c r="Q3525" i="1"/>
  <c r="S3525" i="1" s="1"/>
  <c r="Q3526" i="1"/>
  <c r="S3526" i="1" s="1"/>
  <c r="Q3388" i="1"/>
  <c r="S3388" i="1" s="1"/>
  <c r="Q3457" i="1"/>
  <c r="S3457" i="1" s="1"/>
  <c r="Q3667" i="1"/>
  <c r="S3667" i="1" s="1"/>
  <c r="Q3594" i="1"/>
  <c r="S3594" i="1" s="1"/>
  <c r="Q3627" i="1"/>
  <c r="S3627" i="1" s="1"/>
  <c r="Q3543" i="1"/>
  <c r="S3543" i="1" s="1"/>
  <c r="Q3595" i="1"/>
  <c r="S3595" i="1" s="1"/>
  <c r="Q3262" i="1"/>
  <c r="S3262" i="1" s="1"/>
  <c r="Q3569" i="1"/>
  <c r="S3569" i="1" s="1"/>
  <c r="Q3331" i="1"/>
  <c r="S3331" i="1" s="1"/>
  <c r="Q3544" i="1"/>
  <c r="S3544" i="1" s="1"/>
  <c r="Q3728" i="1"/>
  <c r="S3728" i="1" s="1"/>
  <c r="Q3400" i="1"/>
  <c r="S3400" i="1" s="1"/>
  <c r="Q2980" i="1"/>
  <c r="S2980" i="1" s="1"/>
  <c r="Q3835" i="1"/>
  <c r="S3835" i="1" s="1"/>
  <c r="Q3458" i="1"/>
  <c r="S3458" i="1" s="1"/>
  <c r="Q3401" i="1"/>
  <c r="S3401" i="1" s="1"/>
  <c r="Q3677" i="1"/>
  <c r="S3677" i="1" s="1"/>
  <c r="Q3332" i="1"/>
  <c r="S3332" i="1" s="1"/>
  <c r="Q3668" i="1"/>
  <c r="S3668" i="1" s="1"/>
  <c r="Q3333" i="1"/>
  <c r="S3333" i="1" s="1"/>
  <c r="Q3699" i="1"/>
  <c r="S3699" i="1" s="1"/>
  <c r="Q3459" i="1"/>
  <c r="S3459" i="1" s="1"/>
  <c r="Q3596" i="1"/>
  <c r="S3596" i="1" s="1"/>
  <c r="Q3315" i="1"/>
  <c r="S3315" i="1" s="1"/>
  <c r="Q3402" i="1"/>
  <c r="S3402" i="1" s="1"/>
  <c r="Q3263" i="1"/>
  <c r="S3263" i="1" s="1"/>
  <c r="Q3565" i="1"/>
  <c r="S3565" i="1" s="1"/>
  <c r="Q3243" i="1"/>
  <c r="S3243" i="1" s="1"/>
  <c r="Q2801" i="1"/>
  <c r="S2801" i="1" s="1"/>
  <c r="Q3669" i="1"/>
  <c r="S3669" i="1" s="1"/>
  <c r="Q3403" i="1"/>
  <c r="S3403" i="1" s="1"/>
  <c r="Q3566" i="1"/>
  <c r="S3566" i="1" s="1"/>
  <c r="Q3179" i="1"/>
  <c r="S3179" i="1" s="1"/>
  <c r="Q3508" i="1"/>
  <c r="S3508" i="1" s="1"/>
  <c r="Q3812" i="1"/>
  <c r="S3812" i="1" s="1"/>
  <c r="Q3190" i="1"/>
  <c r="S3190" i="1" s="1"/>
  <c r="Q3191" i="1"/>
  <c r="S3191" i="1" s="1"/>
  <c r="Q3192" i="1"/>
  <c r="S3192" i="1" s="1"/>
  <c r="Q3193" i="1"/>
  <c r="S3193" i="1" s="1"/>
  <c r="Q3194" i="1"/>
  <c r="S3194" i="1" s="1"/>
  <c r="Q3195" i="1"/>
  <c r="S3195" i="1" s="1"/>
  <c r="Q3196" i="1"/>
  <c r="S3196" i="1" s="1"/>
  <c r="Q3197" i="1"/>
  <c r="S3197" i="1" s="1"/>
  <c r="Q3198" i="1"/>
  <c r="S3198" i="1" s="1"/>
  <c r="Q3199" i="1"/>
  <c r="S3199" i="1" s="1"/>
  <c r="Q3200" i="1"/>
  <c r="S3200" i="1" s="1"/>
  <c r="Q3201" i="1"/>
  <c r="S3201" i="1" s="1"/>
  <c r="Q3202" i="1"/>
  <c r="S3202" i="1" s="1"/>
  <c r="Q3203" i="1"/>
  <c r="S3203" i="1" s="1"/>
  <c r="Q3204" i="1"/>
  <c r="S3204" i="1" s="1"/>
  <c r="Q3205" i="1"/>
  <c r="S3205" i="1" s="1"/>
  <c r="Q3206" i="1"/>
  <c r="S3206" i="1" s="1"/>
  <c r="Q3207" i="1"/>
  <c r="S3207" i="1" s="1"/>
  <c r="Q3208" i="1"/>
  <c r="S3208" i="1" s="1"/>
  <c r="Q3209" i="1"/>
  <c r="S3209" i="1" s="1"/>
  <c r="Q3597" i="1"/>
  <c r="S3597" i="1" s="1"/>
  <c r="Q3689" i="1"/>
  <c r="S3689" i="1" s="1"/>
  <c r="Q3460" i="1"/>
  <c r="S3460" i="1" s="1"/>
  <c r="Q3829" i="1"/>
  <c r="S3829" i="1" s="1"/>
  <c r="Q3545" i="1"/>
  <c r="S3545" i="1" s="1"/>
  <c r="Q3659" i="1"/>
  <c r="S3659" i="1" s="1"/>
  <c r="Q3723" i="1"/>
  <c r="S3723" i="1" s="1"/>
  <c r="Q3836" i="1"/>
  <c r="S3836" i="1" s="1"/>
  <c r="Q3334" i="1"/>
  <c r="S3334" i="1" s="1"/>
  <c r="Q3570" i="1"/>
  <c r="S3570" i="1" s="1"/>
  <c r="Q3724" i="1"/>
  <c r="S3724" i="1" s="1"/>
  <c r="Q3824" i="1"/>
  <c r="S3824" i="1" s="1"/>
  <c r="Q3813" i="1"/>
  <c r="S3813" i="1" s="1"/>
  <c r="Q3546" i="1"/>
  <c r="S3546" i="1" s="1"/>
  <c r="Q3404" i="1"/>
  <c r="S3404" i="1" s="1"/>
  <c r="Q3506" i="1"/>
  <c r="S3506" i="1" s="1"/>
  <c r="Q3832" i="1"/>
  <c r="S3832" i="1" s="1"/>
  <c r="Q3335" i="1"/>
  <c r="S3335" i="1" s="1"/>
  <c r="Q3244" i="1"/>
  <c r="S3244" i="1" s="1"/>
  <c r="Q3245" i="1"/>
  <c r="S3245" i="1" s="1"/>
  <c r="Q3670" i="1"/>
  <c r="S3670" i="1" s="1"/>
  <c r="Q3825" i="1"/>
  <c r="S3825" i="1" s="1"/>
  <c r="Q3432" i="1"/>
  <c r="S3432" i="1" s="1"/>
  <c r="Q3180" i="1"/>
  <c r="S3180" i="1" s="1"/>
  <c r="Q3181" i="1"/>
  <c r="S3181" i="1" s="1"/>
  <c r="Q3598" i="1"/>
  <c r="S3598" i="1" s="1"/>
  <c r="Q3547" i="1"/>
  <c r="S3547" i="1" s="1"/>
  <c r="Q3814" i="1"/>
  <c r="S3814" i="1" s="1"/>
  <c r="Q3826" i="1"/>
  <c r="S3826" i="1" s="1"/>
  <c r="Q3837" i="1"/>
  <c r="S3837" i="1" s="1"/>
  <c r="Q3439" i="1"/>
  <c r="S3439" i="1" s="1"/>
  <c r="Q3655" i="1"/>
  <c r="S3655" i="1" s="1"/>
  <c r="Q3461" i="1"/>
  <c r="S3461" i="1" s="1"/>
  <c r="Q3686" i="1"/>
  <c r="S3686" i="1" s="1"/>
  <c r="Q3700" i="1"/>
  <c r="S3700" i="1" s="1"/>
  <c r="Q3678" i="1"/>
  <c r="S3678" i="1" s="1"/>
  <c r="Q3300" i="1"/>
  <c r="S3300" i="1" s="1"/>
  <c r="Q3828" i="1"/>
  <c r="S3828" i="1" s="1"/>
  <c r="Q3701" i="1"/>
  <c r="S3701" i="1" s="1"/>
  <c r="Q3405" i="1"/>
  <c r="S3405" i="1" s="1"/>
  <c r="Q3725" i="1"/>
  <c r="S3725" i="1" s="1"/>
  <c r="Q3628" i="1"/>
  <c r="S3628" i="1" s="1"/>
  <c r="Q3831" i="1"/>
  <c r="S3831" i="1" s="1"/>
  <c r="Q3264" i="1"/>
  <c r="S3264" i="1" s="1"/>
  <c r="Q3390" i="1"/>
  <c r="S3390" i="1" s="1"/>
  <c r="Q3827" i="1"/>
  <c r="S3827" i="1" s="1"/>
  <c r="Q3729" i="1"/>
  <c r="S3729" i="1" s="1"/>
  <c r="Q1300" i="1"/>
  <c r="S1300" i="1" s="1"/>
  <c r="Q3702" i="1"/>
  <c r="S3702" i="1" s="1"/>
  <c r="Q3336" i="1"/>
  <c r="S3336" i="1" s="1"/>
  <c r="Q3671" i="1"/>
  <c r="S3671" i="1" s="1"/>
  <c r="Q3830" i="1"/>
  <c r="S3830" i="1" s="1"/>
  <c r="Q3599" i="1"/>
  <c r="S3599" i="1" s="1"/>
  <c r="Q3511" i="1"/>
  <c r="S3511" i="1" s="1"/>
  <c r="Q3727" i="1"/>
  <c r="S3727" i="1" s="1"/>
  <c r="Q3406" i="1"/>
  <c r="S3406" i="1" s="1"/>
  <c r="Q3407" i="1"/>
  <c r="S3407" i="1" s="1"/>
  <c r="Q3435" i="1"/>
  <c r="S3435" i="1" s="1"/>
  <c r="Q3660" i="1"/>
  <c r="S3660" i="1" s="1"/>
  <c r="Q3815" i="1"/>
  <c r="S3815" i="1" s="1"/>
  <c r="Q3337" i="1"/>
  <c r="S3337" i="1" s="1"/>
  <c r="Q3679" i="1"/>
  <c r="S3679" i="1" s="1"/>
  <c r="Q3310" i="1"/>
  <c r="S3310" i="1" s="1"/>
  <c r="Q3265" i="1"/>
  <c r="S3265" i="1" s="1"/>
  <c r="Q3703" i="1"/>
  <c r="S3703" i="1" s="1"/>
  <c r="Q3548" i="1"/>
  <c r="S3548" i="1" s="1"/>
  <c r="Q3821" i="1"/>
  <c r="S3821" i="1" s="1"/>
  <c r="Q3311" i="1"/>
  <c r="S3311" i="1" s="1"/>
  <c r="Q3571" i="1"/>
  <c r="S3571" i="1" s="1"/>
  <c r="Q3600" i="1"/>
  <c r="S3600" i="1" s="1"/>
  <c r="Q3408" i="1"/>
  <c r="S3408" i="1" s="1"/>
  <c r="Q3653" i="1"/>
  <c r="S3653" i="1" s="1"/>
  <c r="Q3338" i="1"/>
  <c r="S3338" i="1" s="1"/>
  <c r="Q3601" i="1"/>
  <c r="S3601" i="1" s="1"/>
  <c r="Q3834" i="1"/>
  <c r="S3834" i="1" s="1"/>
  <c r="Q3153" i="1"/>
  <c r="S3153" i="1" s="1"/>
  <c r="Q3462" i="1"/>
  <c r="S3462" i="1" s="1"/>
  <c r="Q3577" i="1"/>
  <c r="S3577" i="1" s="1"/>
  <c r="Q3816" i="1"/>
  <c r="S3816" i="1" s="1"/>
  <c r="Q3409" i="1"/>
  <c r="S3409" i="1" s="1"/>
  <c r="Q3704" i="1"/>
  <c r="S3704" i="1" s="1"/>
  <c r="Q2802" i="1"/>
  <c r="S2802" i="1" s="1"/>
  <c r="Q3339" i="1"/>
  <c r="S3339" i="1" s="1"/>
  <c r="Q2803" i="1"/>
  <c r="S2803" i="1" s="1"/>
  <c r="Q531" i="1"/>
  <c r="S531" i="1" s="1"/>
  <c r="Q3572" i="1"/>
  <c r="S3572" i="1" s="1"/>
  <c r="Q2963" i="1"/>
  <c r="S2963" i="1" s="1"/>
  <c r="Q2972" i="1"/>
  <c r="S2972" i="1" s="1"/>
  <c r="Q3266" i="1"/>
  <c r="S3266" i="1" s="1"/>
  <c r="Q3629" i="1"/>
  <c r="S3629" i="1" s="1"/>
  <c r="Q3705" i="1"/>
  <c r="S3705" i="1" s="1"/>
  <c r="Q3463" i="1"/>
  <c r="S3463" i="1" s="1"/>
  <c r="Q3464" i="1"/>
  <c r="S3464" i="1" s="1"/>
  <c r="Q3465" i="1"/>
  <c r="S3465" i="1" s="1"/>
  <c r="Q3685" i="1"/>
  <c r="S3685" i="1" s="1"/>
  <c r="Q3312" i="1"/>
  <c r="S3312" i="1" s="1"/>
  <c r="Q3817" i="1"/>
  <c r="S3817" i="1" s="1"/>
  <c r="Q3549" i="1"/>
  <c r="S3549" i="1" s="1"/>
  <c r="Q3267" i="1"/>
  <c r="S3267" i="1" s="1"/>
  <c r="Q3182" i="1"/>
  <c r="S3182" i="1" s="1"/>
  <c r="Q3527" i="1"/>
  <c r="S3527" i="1" s="1"/>
  <c r="Q2789" i="1"/>
  <c r="S2789" i="1" s="1"/>
  <c r="Q3666" i="1"/>
  <c r="S3666" i="1" s="1"/>
  <c r="Q3410" i="1"/>
  <c r="S3410" i="1" s="1"/>
  <c r="Q3411" i="1"/>
  <c r="S3411" i="1" s="1"/>
  <c r="Q3340" i="1"/>
  <c r="S3340" i="1" s="1"/>
  <c r="Q3154" i="1"/>
  <c r="S3154" i="1" s="1"/>
  <c r="Q3550" i="1"/>
  <c r="S3550" i="1" s="1"/>
  <c r="Q3721" i="1"/>
  <c r="S3721" i="1" s="1"/>
  <c r="Q3237" i="1"/>
  <c r="S3237" i="1" s="1"/>
  <c r="Q3341" i="1"/>
  <c r="S3341" i="1" s="1"/>
  <c r="Q2804" i="1"/>
  <c r="S2804" i="1" s="1"/>
  <c r="Q3412" i="1"/>
  <c r="S3412" i="1" s="1"/>
  <c r="Q2805" i="1"/>
  <c r="S2805" i="1" s="1"/>
  <c r="Q3512" i="1"/>
  <c r="S3512" i="1" s="1"/>
  <c r="Q3183" i="1"/>
  <c r="S3183" i="1" s="1"/>
  <c r="Q3268" i="1"/>
  <c r="S3268" i="1" s="1"/>
  <c r="Q2795" i="1"/>
  <c r="S2795" i="1" s="1"/>
  <c r="Q3680" i="1"/>
  <c r="S3680" i="1" s="1"/>
  <c r="Q3155" i="1"/>
  <c r="S3155" i="1" s="1"/>
  <c r="Q3313" i="1"/>
  <c r="S3313" i="1" s="1"/>
  <c r="Q3184" i="1"/>
  <c r="S3184" i="1" s="1"/>
  <c r="Q3269" i="1"/>
  <c r="S3269" i="1" s="1"/>
  <c r="Q3602" i="1"/>
  <c r="S3602" i="1" s="1"/>
  <c r="Q3661" i="1"/>
  <c r="S3661" i="1" s="1"/>
  <c r="Q3528" i="1"/>
  <c r="S3528" i="1" s="1"/>
  <c r="Q3540" i="1"/>
  <c r="S3540" i="1" s="1"/>
  <c r="Q3603" i="1"/>
  <c r="S3603" i="1" s="1"/>
  <c r="Q1288" i="1"/>
  <c r="S1288" i="1" s="1"/>
  <c r="Q3413" i="1"/>
  <c r="S3413" i="1" s="1"/>
  <c r="Q3818" i="1"/>
  <c r="S3818" i="1" s="1"/>
  <c r="Q3681" i="1"/>
  <c r="S3681" i="1" s="1"/>
  <c r="Q3466" i="1"/>
  <c r="S3466" i="1" s="1"/>
  <c r="Q3515" i="1"/>
  <c r="S3515" i="1" s="1"/>
  <c r="Q3662" i="1"/>
  <c r="S3662" i="1" s="1"/>
  <c r="Q2973" i="1"/>
  <c r="S2973" i="1" s="1"/>
  <c r="Q3573" i="1"/>
  <c r="S3573" i="1" s="1"/>
  <c r="Q2806" i="1"/>
  <c r="S2806" i="1" s="1"/>
  <c r="Q3270" i="1"/>
  <c r="S3270" i="1" s="1"/>
  <c r="Q3342" i="1"/>
  <c r="S3342" i="1" s="1"/>
  <c r="Q3650" i="1"/>
  <c r="S3650" i="1" s="1"/>
  <c r="Q3185" i="1"/>
  <c r="S3185" i="1" s="1"/>
  <c r="Q3529" i="1"/>
  <c r="S3529" i="1" s="1"/>
  <c r="Q3604" i="1"/>
  <c r="S3604" i="1" s="1"/>
  <c r="Q3605" i="1"/>
  <c r="S3605" i="1" s="1"/>
  <c r="Q2807" i="1"/>
  <c r="S2807" i="1" s="1"/>
  <c r="Q3467" i="1"/>
  <c r="S3467" i="1" s="1"/>
  <c r="Q3307" i="1"/>
  <c r="S3307" i="1" s="1"/>
  <c r="Q3271" i="1"/>
  <c r="S3271" i="1" s="1"/>
  <c r="Q3343" i="1"/>
  <c r="S3343" i="1" s="1"/>
  <c r="Q3706" i="1"/>
  <c r="S3706" i="1" s="1"/>
  <c r="Q3551" i="1"/>
  <c r="S3551" i="1" s="1"/>
  <c r="Q3687" i="1"/>
  <c r="S3687" i="1" s="1"/>
  <c r="Q3606" i="1"/>
  <c r="S3606" i="1" s="1"/>
  <c r="Q2808" i="1"/>
  <c r="S2808" i="1" s="1"/>
  <c r="Q3674" i="1"/>
  <c r="S3674" i="1" s="1"/>
  <c r="Q3468" i="1"/>
  <c r="S3468" i="1" s="1"/>
  <c r="Q3414" i="1"/>
  <c r="S3414" i="1" s="1"/>
  <c r="Q2809" i="1"/>
  <c r="S2809" i="1" s="1"/>
  <c r="Q2981" i="1"/>
  <c r="S2981" i="1" s="1"/>
  <c r="Q3186" i="1"/>
  <c r="S3186" i="1" s="1"/>
  <c r="Q3607" i="1"/>
  <c r="S3607" i="1" s="1"/>
  <c r="Q3272" i="1"/>
  <c r="S3272" i="1" s="1"/>
  <c r="Q535" i="1"/>
  <c r="S535" i="1" s="1"/>
  <c r="Q3187" i="1"/>
  <c r="S3187" i="1" s="1"/>
  <c r="Q3344" i="1"/>
  <c r="S3344" i="1" s="1"/>
  <c r="Q3530" i="1"/>
  <c r="S3530" i="1" s="1"/>
  <c r="Q3469" i="1"/>
  <c r="S3469" i="1" s="1"/>
  <c r="Q3682" i="1"/>
  <c r="S3682" i="1" s="1"/>
  <c r="Q3683" i="1"/>
  <c r="S3683" i="1" s="1"/>
  <c r="Q2839" i="1"/>
  <c r="S2839" i="1" s="1"/>
  <c r="Q3345" i="1"/>
  <c r="S3345" i="1" s="1"/>
  <c r="Q3470" i="1"/>
  <c r="S3470" i="1" s="1"/>
  <c r="Q3552" i="1"/>
  <c r="S3552" i="1" s="1"/>
  <c r="Q3531" i="1"/>
  <c r="S3531" i="1" s="1"/>
  <c r="Q3308" i="1"/>
  <c r="S3308" i="1" s="1"/>
  <c r="Q3663" i="1"/>
  <c r="S3663" i="1" s="1"/>
  <c r="Q3346" i="1"/>
  <c r="S3346" i="1" s="1"/>
  <c r="Q3347" i="1"/>
  <c r="S3347" i="1" s="1"/>
  <c r="Q3471" i="1"/>
  <c r="S3471" i="1" s="1"/>
  <c r="Q3273" i="1"/>
  <c r="S3273" i="1" s="1"/>
  <c r="Q3707" i="1"/>
  <c r="S3707" i="1" s="1"/>
  <c r="Q3274" i="1"/>
  <c r="S3274" i="1" s="1"/>
  <c r="Q2810" i="1"/>
  <c r="S2810" i="1" s="1"/>
  <c r="Q2811" i="1"/>
  <c r="S2811" i="1" s="1"/>
  <c r="Q3275" i="1"/>
  <c r="S3275" i="1" s="1"/>
  <c r="Q2840" i="1"/>
  <c r="S2840" i="1" s="1"/>
  <c r="Q2812" i="1"/>
  <c r="S2812" i="1" s="1"/>
  <c r="Q3276" i="1"/>
  <c r="S3276" i="1" s="1"/>
  <c r="Q1289" i="1"/>
  <c r="S1289" i="1" s="1"/>
  <c r="Q3553" i="1"/>
  <c r="S3553" i="1" s="1"/>
  <c r="Q3246" i="1"/>
  <c r="S3246" i="1" s="1"/>
  <c r="Q3708" i="1"/>
  <c r="S3708" i="1" s="1"/>
  <c r="Q3443" i="1"/>
  <c r="S3443" i="1" s="1"/>
  <c r="Q3819" i="1"/>
  <c r="S3819" i="1" s="1"/>
  <c r="Q3348" i="1"/>
  <c r="S3348" i="1" s="1"/>
  <c r="Q2813" i="1"/>
  <c r="S2813" i="1" s="1"/>
  <c r="Q2790" i="1"/>
  <c r="S2790" i="1" s="1"/>
  <c r="Q3709" i="1"/>
  <c r="S3709" i="1" s="1"/>
  <c r="Q3349" i="1"/>
  <c r="S3349" i="1" s="1"/>
  <c r="Q2814" i="1"/>
  <c r="S2814" i="1" s="1"/>
  <c r="Q2815" i="1"/>
  <c r="S2815" i="1" s="1"/>
  <c r="Q3472" i="1"/>
  <c r="S3472" i="1" s="1"/>
  <c r="Q3820" i="1"/>
  <c r="S3820" i="1" s="1"/>
  <c r="Q3473" i="1"/>
  <c r="S3473" i="1" s="1"/>
  <c r="Q2816" i="1"/>
  <c r="S2816" i="1" s="1"/>
  <c r="Q3474" i="1"/>
  <c r="S3474" i="1" s="1"/>
  <c r="Q536" i="1"/>
  <c r="S536" i="1" s="1"/>
  <c r="Q3554" i="1"/>
  <c r="S3554" i="1" s="1"/>
  <c r="Q3306" i="1"/>
  <c r="S3306" i="1" s="1"/>
  <c r="Q3555" i="1"/>
  <c r="S3555" i="1" s="1"/>
  <c r="Q3436" i="1"/>
  <c r="S3436" i="1" s="1"/>
  <c r="Q2974" i="1"/>
  <c r="S2974" i="1" s="1"/>
  <c r="Q3710" i="1"/>
  <c r="S3710" i="1" s="1"/>
  <c r="Q3475" i="1"/>
  <c r="S3475" i="1" s="1"/>
  <c r="Q1290" i="1"/>
  <c r="S1290" i="1" s="1"/>
  <c r="Q3664" i="1"/>
  <c r="S3664" i="1" s="1"/>
  <c r="Q3833" i="1"/>
  <c r="S3833" i="1" s="1"/>
  <c r="Q3538" i="1"/>
  <c r="S3538" i="1" s="1"/>
  <c r="Q3277" i="1"/>
  <c r="S3277" i="1" s="1"/>
  <c r="Q3350" i="1"/>
  <c r="S3350" i="1" s="1"/>
  <c r="Q532" i="1"/>
  <c r="S532" i="1" s="1"/>
  <c r="Q3351" i="1"/>
  <c r="S3351" i="1" s="1"/>
  <c r="Q3352" i="1"/>
  <c r="S3352" i="1" s="1"/>
  <c r="Q3353" i="1"/>
  <c r="S3353" i="1" s="1"/>
  <c r="Q3690" i="1"/>
  <c r="S3690" i="1" s="1"/>
  <c r="Q3711" i="1"/>
  <c r="S3711" i="1" s="1"/>
  <c r="Q3188" i="1"/>
  <c r="S3188" i="1" s="1"/>
  <c r="Q3608" i="1"/>
  <c r="S3608" i="1" s="1"/>
  <c r="Q3476" i="1"/>
  <c r="S3476" i="1" s="1"/>
  <c r="Q3415" i="1"/>
  <c r="S3415" i="1" s="1"/>
  <c r="Q3247" i="1"/>
  <c r="S3247" i="1" s="1"/>
  <c r="Q3609" i="1"/>
  <c r="S3609" i="1" s="1"/>
  <c r="Q3416" i="1"/>
  <c r="S3416" i="1" s="1"/>
  <c r="Q1291" i="1"/>
  <c r="S1291" i="1" s="1"/>
  <c r="Q3189" i="1"/>
  <c r="S3189" i="1" s="1"/>
  <c r="Q1301" i="1"/>
  <c r="S1301" i="1" s="1"/>
  <c r="Q3354" i="1"/>
  <c r="S3354" i="1" s="1"/>
  <c r="Q3210" i="1"/>
  <c r="S3210" i="1" s="1"/>
  <c r="Q3211" i="1"/>
  <c r="S3211" i="1" s="1"/>
  <c r="Q3385" i="1"/>
  <c r="S3385" i="1" s="1"/>
  <c r="Q3156" i="1"/>
  <c r="S3156" i="1" s="1"/>
  <c r="Q2817" i="1"/>
  <c r="S2817" i="1" s="1"/>
  <c r="Q2969" i="1"/>
  <c r="S2969" i="1" s="1"/>
  <c r="Q3212" i="1"/>
  <c r="S3212" i="1" s="1"/>
  <c r="Q1302" i="1"/>
  <c r="S1302" i="1" s="1"/>
  <c r="Q2975" i="1"/>
  <c r="S2975" i="1" s="1"/>
  <c r="Q3712" i="1"/>
  <c r="S3712" i="1" s="1"/>
  <c r="Q3477" i="1"/>
  <c r="S3477" i="1" s="1"/>
  <c r="Q3355" i="1"/>
  <c r="S3355" i="1" s="1"/>
  <c r="Q3169" i="1"/>
  <c r="S3169" i="1" s="1"/>
  <c r="Q2818" i="1"/>
  <c r="S2818" i="1" s="1"/>
  <c r="Q2819" i="1"/>
  <c r="S2819" i="1" s="1"/>
  <c r="Q2820" i="1"/>
  <c r="S2820" i="1" s="1"/>
  <c r="Q1292" i="1"/>
  <c r="S1292" i="1" s="1"/>
  <c r="Q3713" i="1"/>
  <c r="S3713" i="1" s="1"/>
  <c r="Q3610" i="1"/>
  <c r="S3610" i="1" s="1"/>
  <c r="Q3356" i="1"/>
  <c r="S3356" i="1" s="1"/>
  <c r="Q3532" i="1"/>
  <c r="S3532" i="1" s="1"/>
  <c r="Q3478" i="1"/>
  <c r="S3478" i="1" s="1"/>
  <c r="Q3714" i="1"/>
  <c r="S3714" i="1" s="1"/>
  <c r="Q3440" i="1"/>
  <c r="S3440" i="1" s="1"/>
  <c r="Q1293" i="1"/>
  <c r="S1293" i="1" s="1"/>
  <c r="Q2821" i="1"/>
  <c r="S2821" i="1" s="1"/>
  <c r="Q3357" i="1"/>
  <c r="S3357" i="1" s="1"/>
  <c r="Q3576" i="1"/>
  <c r="S3576" i="1" s="1"/>
  <c r="Q3358" i="1"/>
  <c r="S3358" i="1" s="1"/>
  <c r="Q1303" i="1"/>
  <c r="S1303" i="1" s="1"/>
  <c r="Q1304" i="1"/>
  <c r="S1304" i="1" s="1"/>
  <c r="Q3314" i="1"/>
  <c r="S3314" i="1" s="1"/>
  <c r="Q3359" i="1"/>
  <c r="S3359" i="1" s="1"/>
  <c r="Q3278" i="1"/>
  <c r="S3278" i="1" s="1"/>
  <c r="Q3279" i="1"/>
  <c r="S3279" i="1" s="1"/>
  <c r="Q3715" i="1"/>
  <c r="S3715" i="1" s="1"/>
  <c r="Q3479" i="1"/>
  <c r="S3479" i="1" s="1"/>
  <c r="Q3516" i="1"/>
  <c r="S3516" i="1" s="1"/>
  <c r="Q3417" i="1"/>
  <c r="S3417" i="1" s="1"/>
  <c r="Q3302" i="1"/>
  <c r="S3302" i="1" s="1"/>
  <c r="Q3480" i="1"/>
  <c r="S3480" i="1" s="1"/>
  <c r="Q3360" i="1"/>
  <c r="S3360" i="1" s="1"/>
  <c r="Q3481" i="1"/>
  <c r="S3481" i="1" s="1"/>
  <c r="Q3611" i="1"/>
  <c r="S3611" i="1" s="1"/>
  <c r="Q3213" i="1"/>
  <c r="S3213" i="1" s="1"/>
  <c r="Q2822" i="1"/>
  <c r="S2822" i="1" s="1"/>
  <c r="Q3539" i="1"/>
  <c r="S3539" i="1" s="1"/>
  <c r="Q3280" i="1"/>
  <c r="S3280" i="1" s="1"/>
  <c r="Q2796" i="1"/>
  <c r="S2796" i="1" s="1"/>
  <c r="Q3612" i="1"/>
  <c r="S3612" i="1" s="1"/>
  <c r="Q3482" i="1"/>
  <c r="S3482" i="1" s="1"/>
  <c r="Q3299" i="1"/>
  <c r="S3299" i="1" s="1"/>
  <c r="Q3303" i="1"/>
  <c r="S3303" i="1" s="1"/>
  <c r="Q3361" i="1"/>
  <c r="S3361" i="1" s="1"/>
  <c r="Q3214" i="1"/>
  <c r="S3214" i="1" s="1"/>
  <c r="Q3281" i="1"/>
  <c r="S3281" i="1" s="1"/>
  <c r="Q3556" i="1"/>
  <c r="S3556" i="1" s="1"/>
  <c r="Q3418" i="1"/>
  <c r="S3418" i="1" s="1"/>
  <c r="Q3215" i="1"/>
  <c r="S3215" i="1" s="1"/>
  <c r="Q3419" i="1"/>
  <c r="S3419" i="1" s="1"/>
  <c r="Q3483" i="1"/>
  <c r="S3483" i="1" s="1"/>
  <c r="Q3716" i="1"/>
  <c r="S3716" i="1" s="1"/>
  <c r="Q528" i="1"/>
  <c r="S528" i="1" s="1"/>
  <c r="Q3484" i="1"/>
  <c r="S3484" i="1" s="1"/>
  <c r="Q3165" i="1"/>
  <c r="S3165" i="1" s="1"/>
  <c r="Q3282" i="1"/>
  <c r="S3282" i="1" s="1"/>
  <c r="Q3216" i="1"/>
  <c r="S3216" i="1" s="1"/>
  <c r="Q3441" i="1"/>
  <c r="S3441" i="1" s="1"/>
  <c r="Q2823" i="1"/>
  <c r="S2823" i="1" s="1"/>
  <c r="Q3485" i="1"/>
  <c r="S3485" i="1" s="1"/>
  <c r="Q3420" i="1"/>
  <c r="S3420" i="1" s="1"/>
  <c r="Q3557" i="1"/>
  <c r="S3557" i="1" s="1"/>
  <c r="Q3283" i="1"/>
  <c r="S3283" i="1" s="1"/>
  <c r="Q3362" i="1"/>
  <c r="S3362" i="1" s="1"/>
  <c r="Q3363" i="1"/>
  <c r="S3363" i="1" s="1"/>
  <c r="Q2791" i="1"/>
  <c r="S2791" i="1" s="1"/>
  <c r="Q3256" i="1"/>
  <c r="S3256" i="1" s="1"/>
  <c r="Q3558" i="1"/>
  <c r="S3558" i="1" s="1"/>
  <c r="Q3717" i="1"/>
  <c r="S3717" i="1" s="1"/>
  <c r="Q2824" i="1"/>
  <c r="S2824" i="1" s="1"/>
  <c r="Q3513" i="1"/>
  <c r="S3513" i="1" s="1"/>
  <c r="Q3665" i="1"/>
  <c r="S3665" i="1" s="1"/>
  <c r="Q3304" i="1"/>
  <c r="S3304" i="1" s="1"/>
  <c r="Q2825" i="1"/>
  <c r="S2825" i="1" s="1"/>
  <c r="Q3437" i="1"/>
  <c r="S3437" i="1" s="1"/>
  <c r="Q3217" i="1"/>
  <c r="S3217" i="1" s="1"/>
  <c r="Q3168" i="1"/>
  <c r="S3168" i="1" s="1"/>
  <c r="Q2826" i="1"/>
  <c r="S2826" i="1" s="1"/>
  <c r="Q3613" i="1"/>
  <c r="S3613" i="1" s="1"/>
  <c r="Q3364" i="1"/>
  <c r="S3364" i="1" s="1"/>
  <c r="Q533" i="1"/>
  <c r="S533" i="1" s="1"/>
  <c r="Q2970" i="1"/>
  <c r="S2970" i="1" s="1"/>
  <c r="Q3365" i="1"/>
  <c r="S3365" i="1" s="1"/>
  <c r="Q2964" i="1"/>
  <c r="S2964" i="1" s="1"/>
  <c r="Q1305" i="1"/>
  <c r="S1305" i="1" s="1"/>
  <c r="Q3248" i="1"/>
  <c r="S3248" i="1" s="1"/>
  <c r="Q3651" i="1"/>
  <c r="S3651" i="1" s="1"/>
  <c r="Q3284" i="1"/>
  <c r="S3284" i="1" s="1"/>
  <c r="Q3421" i="1"/>
  <c r="S3421" i="1" s="1"/>
  <c r="Q1294" i="1"/>
  <c r="S1294" i="1" s="1"/>
  <c r="Q3239" i="1"/>
  <c r="S3239" i="1" s="1"/>
  <c r="Q3838" i="1"/>
  <c r="S3838" i="1" s="1"/>
  <c r="Q3386" i="1"/>
  <c r="S3386" i="1" s="1"/>
  <c r="Q3218" i="1"/>
  <c r="S3218" i="1" s="1"/>
  <c r="Q3422" i="1"/>
  <c r="S3422" i="1" s="1"/>
  <c r="Q3285" i="1"/>
  <c r="S3285" i="1" s="1"/>
  <c r="Q3150" i="1"/>
  <c r="S3150" i="1" s="1"/>
  <c r="Q3652" i="1"/>
  <c r="S3652" i="1" s="1"/>
  <c r="Q3614" i="1"/>
  <c r="S3614" i="1" s="1"/>
  <c r="Q3391" i="1"/>
  <c r="S3391" i="1" s="1"/>
  <c r="Q3389" i="1"/>
  <c r="S3389" i="1" s="1"/>
  <c r="Q3841" i="1"/>
  <c r="S3841" i="1" s="1"/>
  <c r="Q2792" i="1"/>
  <c r="S2792" i="1" s="1"/>
  <c r="Q3219" i="1"/>
  <c r="S3219" i="1" s="1"/>
  <c r="Q3509" i="1"/>
  <c r="S3509" i="1" s="1"/>
  <c r="Q3423" i="1"/>
  <c r="S3423" i="1" s="1"/>
  <c r="Q2787" i="1"/>
  <c r="S2787" i="1" s="1"/>
  <c r="Q2827" i="1"/>
  <c r="S2827" i="1" s="1"/>
  <c r="Q3220" i="1"/>
  <c r="S3220" i="1" s="1"/>
  <c r="Q3166" i="1"/>
  <c r="S3166" i="1" s="1"/>
  <c r="Q3366" i="1"/>
  <c r="S3366" i="1" s="1"/>
  <c r="Q3221" i="1"/>
  <c r="S3221" i="1" s="1"/>
  <c r="Q3222" i="1"/>
  <c r="S3222" i="1" s="1"/>
  <c r="Q3615" i="1"/>
  <c r="S3615" i="1" s="1"/>
  <c r="Q3367" i="1"/>
  <c r="S3367" i="1" s="1"/>
  <c r="Q3286" i="1"/>
  <c r="S3286" i="1" s="1"/>
  <c r="Q2828" i="1"/>
  <c r="S2828" i="1" s="1"/>
  <c r="Q3486" i="1"/>
  <c r="S3486" i="1" s="1"/>
  <c r="Q3654" i="1"/>
  <c r="S3654" i="1" s="1"/>
  <c r="Q3718" i="1"/>
  <c r="S3718" i="1" s="1"/>
  <c r="Q529" i="1"/>
  <c r="S529" i="1" s="1"/>
  <c r="Q2965" i="1"/>
  <c r="S2965" i="1" s="1"/>
  <c r="Q3287" i="1"/>
  <c r="S3287" i="1" s="1"/>
  <c r="Q2829" i="1"/>
  <c r="S2829" i="1" s="1"/>
  <c r="Q3167" i="1"/>
  <c r="S3167" i="1" s="1"/>
  <c r="Q3288" i="1"/>
  <c r="S3288" i="1" s="1"/>
  <c r="Q3223" i="1"/>
  <c r="S3223" i="1" s="1"/>
  <c r="Q3487" i="1"/>
  <c r="S3487" i="1" s="1"/>
  <c r="Q3488" i="1"/>
  <c r="S3488" i="1" s="1"/>
  <c r="Q3517" i="1"/>
  <c r="S3517" i="1" s="1"/>
  <c r="Q3672" i="1"/>
  <c r="S3672" i="1" s="1"/>
  <c r="Q2830" i="1"/>
  <c r="S2830" i="1" s="1"/>
  <c r="Q537" i="1"/>
  <c r="S537" i="1" s="1"/>
  <c r="Q3559" i="1"/>
  <c r="S3559" i="1" s="1"/>
  <c r="Q3616" i="1"/>
  <c r="S3616" i="1" s="1"/>
  <c r="Q2976" i="1"/>
  <c r="S2976" i="1" s="1"/>
  <c r="Q3368" i="1"/>
  <c r="S3368" i="1" s="1"/>
  <c r="Q3489" i="1"/>
  <c r="S3489" i="1" s="1"/>
  <c r="Q3301" i="1"/>
  <c r="S3301" i="1" s="1"/>
  <c r="Q3433" i="1"/>
  <c r="S3433" i="1" s="1"/>
  <c r="Q3240" i="1"/>
  <c r="S3240" i="1" s="1"/>
  <c r="Q3424" i="1"/>
  <c r="S3424" i="1" s="1"/>
  <c r="Q3224" i="1"/>
  <c r="S3224" i="1" s="1"/>
  <c r="Q2831" i="1"/>
  <c r="S2831" i="1" s="1"/>
  <c r="Q523" i="1"/>
  <c r="S523" i="1" s="1"/>
  <c r="Q3369" i="1"/>
  <c r="S3369" i="1" s="1"/>
  <c r="Q3560" i="1"/>
  <c r="S3560" i="1" s="1"/>
  <c r="Q3289" i="1"/>
  <c r="S3289" i="1" s="1"/>
  <c r="Q3490" i="1"/>
  <c r="S3490" i="1" s="1"/>
  <c r="Q1295" i="1"/>
  <c r="S1295" i="1" s="1"/>
  <c r="Q3491" i="1"/>
  <c r="S3491" i="1" s="1"/>
  <c r="Q2841" i="1"/>
  <c r="S2841" i="1" s="1"/>
  <c r="Q3157" i="1"/>
  <c r="S3157" i="1" s="1"/>
  <c r="Q3316" i="1"/>
  <c r="S3316" i="1" s="1"/>
  <c r="Q3225" i="1"/>
  <c r="S3225" i="1" s="1"/>
  <c r="Q3425" i="1"/>
  <c r="S3425" i="1" s="1"/>
  <c r="Q3617" i="1"/>
  <c r="S3617" i="1" s="1"/>
  <c r="Q3254" i="1"/>
  <c r="S3254" i="1" s="1"/>
  <c r="Q3426" i="1"/>
  <c r="S3426" i="1" s="1"/>
  <c r="Q3427" i="1"/>
  <c r="S3427" i="1" s="1"/>
  <c r="Q3428" i="1"/>
  <c r="S3428" i="1" s="1"/>
  <c r="Q2978" i="1"/>
  <c r="S2978" i="1" s="1"/>
  <c r="Q3370" i="1"/>
  <c r="S3370" i="1" s="1"/>
  <c r="Q3226" i="1"/>
  <c r="S3226" i="1" s="1"/>
  <c r="Q3720" i="1"/>
  <c r="S3720" i="1" s="1"/>
  <c r="Q3492" i="1"/>
  <c r="S3492" i="1" s="1"/>
  <c r="Q3227" i="1"/>
  <c r="S3227" i="1" s="1"/>
  <c r="Q3429" i="1"/>
  <c r="S3429" i="1" s="1"/>
  <c r="Q3493" i="1"/>
  <c r="S3493" i="1" s="1"/>
  <c r="Q3494" i="1"/>
  <c r="S3494" i="1" s="1"/>
  <c r="Q3561" i="1"/>
  <c r="S3561" i="1" s="1"/>
  <c r="Q3371" i="1"/>
  <c r="S3371" i="1" s="1"/>
  <c r="Q3630" i="1"/>
  <c r="S3630" i="1" s="1"/>
  <c r="Q3631" i="1"/>
  <c r="S3631" i="1" s="1"/>
  <c r="Q3632" i="1"/>
  <c r="S3632" i="1" s="1"/>
  <c r="Q3633" i="1"/>
  <c r="S3633" i="1" s="1"/>
  <c r="Q3634" i="1"/>
  <c r="S3634" i="1" s="1"/>
  <c r="Q3635" i="1"/>
  <c r="S3635" i="1" s="1"/>
  <c r="Q3636" i="1"/>
  <c r="S3636" i="1" s="1"/>
  <c r="Q3637" i="1"/>
  <c r="S3637" i="1" s="1"/>
  <c r="Q3638" i="1"/>
  <c r="S3638" i="1" s="1"/>
  <c r="Q3639" i="1"/>
  <c r="S3639" i="1" s="1"/>
  <c r="Q3640" i="1"/>
  <c r="S3640" i="1" s="1"/>
  <c r="Q3641" i="1"/>
  <c r="S3641" i="1" s="1"/>
  <c r="Q3642" i="1"/>
  <c r="S3642" i="1" s="1"/>
  <c r="Q3643" i="1"/>
  <c r="S3643" i="1" s="1"/>
  <c r="Q3644" i="1"/>
  <c r="S3644" i="1" s="1"/>
  <c r="Q3645" i="1"/>
  <c r="S3645" i="1" s="1"/>
  <c r="Q3646" i="1"/>
  <c r="S3646" i="1" s="1"/>
  <c r="Q3647" i="1"/>
  <c r="S3647" i="1" s="1"/>
  <c r="Q3648" i="1"/>
  <c r="S3648" i="1" s="1"/>
  <c r="Q3649" i="1"/>
  <c r="S3649" i="1" s="1"/>
  <c r="Q3839" i="1"/>
  <c r="S3839" i="1" s="1"/>
  <c r="Q2982" i="1"/>
  <c r="S2982" i="1" s="1"/>
  <c r="Q2832" i="1"/>
  <c r="S2832" i="1" s="1"/>
  <c r="Q2833" i="1"/>
  <c r="S2833" i="1" s="1"/>
  <c r="Q2783" i="1"/>
  <c r="S2783" i="1" s="1"/>
  <c r="Q3372" i="1"/>
  <c r="S3372" i="1" s="1"/>
  <c r="Q3290" i="1"/>
  <c r="S3290" i="1" s="1"/>
  <c r="Q3618" i="1"/>
  <c r="S3618" i="1" s="1"/>
  <c r="Q3619" i="1"/>
  <c r="S3619" i="1" s="1"/>
  <c r="Q3373" i="1"/>
  <c r="S3373" i="1" s="1"/>
  <c r="Q3291" i="1"/>
  <c r="S3291" i="1" s="1"/>
  <c r="Q3495" i="1"/>
  <c r="S3495" i="1" s="1"/>
  <c r="Q1296" i="1"/>
  <c r="S1296" i="1" s="1"/>
  <c r="Q3496" i="1"/>
  <c r="S3496" i="1" s="1"/>
  <c r="Q3684" i="1"/>
  <c r="S3684" i="1" s="1"/>
  <c r="Q541" i="1"/>
  <c r="S541" i="1" s="1"/>
  <c r="Q3158" i="1"/>
  <c r="S3158" i="1" s="1"/>
  <c r="Q2967" i="1"/>
  <c r="S2967" i="1" s="1"/>
  <c r="Q3249" i="1"/>
  <c r="S3249" i="1" s="1"/>
  <c r="Q3497" i="1"/>
  <c r="S3497" i="1" s="1"/>
  <c r="Q3228" i="1"/>
  <c r="S3228" i="1" s="1"/>
  <c r="Q3229" i="1"/>
  <c r="S3229" i="1" s="1"/>
  <c r="Q540" i="1"/>
  <c r="S540" i="1" s="1"/>
  <c r="Q3533" i="1"/>
  <c r="S3533" i="1" s="1"/>
  <c r="Q3498" i="1"/>
  <c r="S3498" i="1" s="1"/>
  <c r="Q3562" i="1"/>
  <c r="S3562" i="1" s="1"/>
  <c r="Q3574" i="1"/>
  <c r="S3574" i="1" s="1"/>
  <c r="Q525" i="1"/>
  <c r="S525" i="1" s="1"/>
  <c r="Q3159" i="1"/>
  <c r="S3159" i="1" s="1"/>
  <c r="Q3726" i="1"/>
  <c r="S3726" i="1" s="1"/>
  <c r="Q3374" i="1"/>
  <c r="S3374" i="1" s="1"/>
  <c r="Q3375" i="1"/>
  <c r="S3375" i="1" s="1"/>
  <c r="Q3499" i="1"/>
  <c r="S3499" i="1" s="1"/>
  <c r="Q3230" i="1"/>
  <c r="S3230" i="1" s="1"/>
  <c r="Q3500" i="1"/>
  <c r="S3500" i="1" s="1"/>
  <c r="Q3534" i="1"/>
  <c r="S3534" i="1" s="1"/>
  <c r="Q3149" i="1"/>
  <c r="S3149" i="1" s="1"/>
  <c r="Q3620" i="1"/>
  <c r="S3620" i="1" s="1"/>
  <c r="Q2793" i="1"/>
  <c r="S2793" i="1" s="1"/>
  <c r="Q3621" i="1"/>
  <c r="S3621" i="1" s="1"/>
  <c r="Q3501" i="1"/>
  <c r="S3501" i="1" s="1"/>
  <c r="Q3502" i="1"/>
  <c r="S3502" i="1" s="1"/>
  <c r="Q3292" i="1"/>
  <c r="S3292" i="1" s="1"/>
  <c r="Q3840" i="1"/>
  <c r="S3840" i="1" s="1"/>
  <c r="Q3231" i="1"/>
  <c r="S3231" i="1" s="1"/>
  <c r="Q2788" i="1"/>
  <c r="S2788" i="1" s="1"/>
  <c r="Q3535" i="1"/>
  <c r="S3535" i="1" s="1"/>
  <c r="Q3563" i="1"/>
  <c r="S3563" i="1" s="1"/>
  <c r="Q3376" i="1"/>
  <c r="S3376" i="1" s="1"/>
  <c r="Q3377" i="1"/>
  <c r="S3377" i="1" s="1"/>
  <c r="Q3622" i="1"/>
  <c r="S3622" i="1" s="1"/>
  <c r="Q3430" i="1"/>
  <c r="S3430" i="1" s="1"/>
  <c r="Q2834" i="1"/>
  <c r="S2834" i="1" s="1"/>
  <c r="Q3293" i="1"/>
  <c r="S3293" i="1" s="1"/>
  <c r="Q3503" i="1"/>
  <c r="S3503" i="1" s="1"/>
  <c r="Q3238" i="1"/>
  <c r="S3238" i="1" s="1"/>
  <c r="Q2784" i="1"/>
  <c r="S2784" i="1" s="1"/>
  <c r="Q3442" i="1"/>
  <c r="S3442" i="1" s="1"/>
  <c r="Q3294" i="1"/>
  <c r="S3294" i="1" s="1"/>
  <c r="Q3232" i="1"/>
  <c r="S3232" i="1" s="1"/>
  <c r="Q2977" i="1"/>
  <c r="S2977" i="1" s="1"/>
  <c r="Q3233" i="1"/>
  <c r="S3233" i="1" s="1"/>
  <c r="Q3255" i="1"/>
  <c r="S3255" i="1" s="1"/>
  <c r="Q2835" i="1"/>
  <c r="S2835" i="1" s="1"/>
  <c r="Q3673" i="1"/>
  <c r="S3673" i="1" s="1"/>
  <c r="Q3378" i="1"/>
  <c r="S3378" i="1" s="1"/>
  <c r="Q3719" i="1"/>
  <c r="S3719" i="1" s="1"/>
  <c r="Q3536" i="1"/>
  <c r="S3536" i="1" s="1"/>
  <c r="Q3160" i="1"/>
  <c r="S3160" i="1" s="1"/>
  <c r="Q3564" i="1"/>
  <c r="S3564" i="1" s="1"/>
  <c r="Q2836" i="1"/>
  <c r="S2836" i="1" s="1"/>
  <c r="Q538" i="1"/>
  <c r="S538" i="1" s="1"/>
  <c r="Q3514" i="1"/>
  <c r="S3514" i="1" s="1"/>
  <c r="Q3623" i="1"/>
  <c r="S3623" i="1" s="1"/>
  <c r="Q3295" i="1"/>
  <c r="S3295" i="1" s="1"/>
  <c r="Q3575" i="1"/>
  <c r="S3575" i="1" s="1"/>
  <c r="Q3567" i="1"/>
  <c r="S3567" i="1" s="1"/>
  <c r="Q2785" i="1"/>
  <c r="S2785" i="1" s="1"/>
  <c r="Q3164" i="1"/>
  <c r="S3164" i="1" s="1"/>
  <c r="Q3379" i="1"/>
  <c r="S3379" i="1" s="1"/>
  <c r="Q3730" i="1"/>
  <c r="S3730" i="1" s="1"/>
  <c r="Q3731" i="1"/>
  <c r="S3731" i="1" s="1"/>
  <c r="Q3732" i="1"/>
  <c r="S3732" i="1" s="1"/>
  <c r="Q3733" i="1"/>
  <c r="S3733" i="1" s="1"/>
  <c r="Q3734" i="1"/>
  <c r="S3734" i="1" s="1"/>
  <c r="Q3735" i="1"/>
  <c r="S3735" i="1" s="1"/>
  <c r="Q3736" i="1"/>
  <c r="S3736" i="1" s="1"/>
  <c r="Q3737" i="1"/>
  <c r="S3737" i="1" s="1"/>
  <c r="Q3738" i="1"/>
  <c r="S3738" i="1" s="1"/>
  <c r="Q3739" i="1"/>
  <c r="S3739" i="1" s="1"/>
  <c r="Q3740" i="1"/>
  <c r="S3740" i="1" s="1"/>
  <c r="Q3741" i="1"/>
  <c r="S3741" i="1" s="1"/>
  <c r="Q3742" i="1"/>
  <c r="S3742" i="1" s="1"/>
  <c r="Q3743" i="1"/>
  <c r="S3743" i="1" s="1"/>
  <c r="Q3744" i="1"/>
  <c r="S3744" i="1" s="1"/>
  <c r="Q3745" i="1"/>
  <c r="S3745" i="1" s="1"/>
  <c r="Q3746" i="1"/>
  <c r="S3746" i="1" s="1"/>
  <c r="Q3747" i="1"/>
  <c r="S3747" i="1" s="1"/>
  <c r="Q3748" i="1"/>
  <c r="S3748" i="1" s="1"/>
  <c r="Q3749" i="1"/>
  <c r="S3749" i="1" s="1"/>
  <c r="Q3750" i="1"/>
  <c r="S3750" i="1" s="1"/>
  <c r="Q3751" i="1"/>
  <c r="S3751" i="1" s="1"/>
  <c r="Q3752" i="1"/>
  <c r="S3752" i="1" s="1"/>
  <c r="Q3753" i="1"/>
  <c r="S3753" i="1" s="1"/>
  <c r="Q3754" i="1"/>
  <c r="S3754" i="1" s="1"/>
  <c r="Q3755" i="1"/>
  <c r="S3755" i="1" s="1"/>
  <c r="Q3756" i="1"/>
  <c r="S3756" i="1" s="1"/>
  <c r="Q3757" i="1"/>
  <c r="S3757" i="1" s="1"/>
  <c r="Q3758" i="1"/>
  <c r="S3758" i="1" s="1"/>
  <c r="Q3759" i="1"/>
  <c r="S3759" i="1" s="1"/>
  <c r="Q3760" i="1"/>
  <c r="S3760" i="1" s="1"/>
  <c r="Q3761" i="1"/>
  <c r="S3761" i="1" s="1"/>
  <c r="Q3762" i="1"/>
  <c r="S3762" i="1" s="1"/>
  <c r="Q3763" i="1"/>
  <c r="S3763" i="1" s="1"/>
  <c r="Q3764" i="1"/>
  <c r="S3764" i="1" s="1"/>
  <c r="Q3765" i="1"/>
  <c r="S3765" i="1" s="1"/>
  <c r="Q3766" i="1"/>
  <c r="S3766" i="1" s="1"/>
  <c r="Q3767" i="1"/>
  <c r="S3767" i="1" s="1"/>
  <c r="Q3768" i="1"/>
  <c r="S3768" i="1" s="1"/>
  <c r="Q3769" i="1"/>
  <c r="S3769" i="1" s="1"/>
  <c r="Q3770" i="1"/>
  <c r="S3770" i="1" s="1"/>
  <c r="Q3771" i="1"/>
  <c r="S3771" i="1" s="1"/>
  <c r="Q3772" i="1"/>
  <c r="S3772" i="1" s="1"/>
  <c r="Q3773" i="1"/>
  <c r="S3773" i="1" s="1"/>
  <c r="Q3774" i="1"/>
  <c r="S3774" i="1" s="1"/>
  <c r="Q3775" i="1"/>
  <c r="S3775" i="1" s="1"/>
  <c r="Q3776" i="1"/>
  <c r="S3776" i="1" s="1"/>
  <c r="Q3777" i="1"/>
  <c r="S3777" i="1" s="1"/>
  <c r="Q3778" i="1"/>
  <c r="S3778" i="1" s="1"/>
  <c r="Q3779" i="1"/>
  <c r="S3779" i="1" s="1"/>
  <c r="Q3780" i="1"/>
  <c r="S3780" i="1" s="1"/>
  <c r="Q3781" i="1"/>
  <c r="S3781" i="1" s="1"/>
  <c r="Q3782" i="1"/>
  <c r="S3782" i="1" s="1"/>
  <c r="Q3783" i="1"/>
  <c r="S3783" i="1" s="1"/>
  <c r="Q3784" i="1"/>
  <c r="S3784" i="1" s="1"/>
  <c r="Q3785" i="1"/>
  <c r="S3785" i="1" s="1"/>
  <c r="Q3786" i="1"/>
  <c r="S3786" i="1" s="1"/>
  <c r="Q3787" i="1"/>
  <c r="S3787" i="1" s="1"/>
  <c r="Q3788" i="1"/>
  <c r="S3788" i="1" s="1"/>
  <c r="Q3789" i="1"/>
  <c r="S3789" i="1" s="1"/>
  <c r="Q3790" i="1"/>
  <c r="S3790" i="1" s="1"/>
  <c r="Q3791" i="1"/>
  <c r="S3791" i="1" s="1"/>
  <c r="Q3792" i="1"/>
  <c r="S3792" i="1" s="1"/>
  <c r="Q3793" i="1"/>
  <c r="S3793" i="1" s="1"/>
  <c r="Q3794" i="1"/>
  <c r="S3794" i="1" s="1"/>
  <c r="Q3795" i="1"/>
  <c r="S3795" i="1" s="1"/>
  <c r="Q3796" i="1"/>
  <c r="S3796" i="1" s="1"/>
  <c r="Q3797" i="1"/>
  <c r="S3797" i="1" s="1"/>
  <c r="Q3798" i="1"/>
  <c r="S3798" i="1" s="1"/>
  <c r="Q3799" i="1"/>
  <c r="S3799" i="1" s="1"/>
  <c r="Q3800" i="1"/>
  <c r="S3800" i="1" s="1"/>
  <c r="Q3801" i="1"/>
  <c r="S3801" i="1" s="1"/>
  <c r="Q3802" i="1"/>
  <c r="S3802" i="1" s="1"/>
  <c r="Q3803" i="1"/>
  <c r="S3803" i="1" s="1"/>
  <c r="Q3804" i="1"/>
  <c r="S3804" i="1" s="1"/>
  <c r="Q3805" i="1"/>
  <c r="S3805" i="1" s="1"/>
  <c r="Q3806" i="1"/>
  <c r="S3806" i="1" s="1"/>
  <c r="Q3807" i="1"/>
  <c r="S3807" i="1" s="1"/>
  <c r="Q3808" i="1"/>
  <c r="S3808" i="1" s="1"/>
  <c r="Q3809" i="1"/>
  <c r="S3809" i="1" s="1"/>
  <c r="Q3234" i="1"/>
  <c r="S3234" i="1" s="1"/>
  <c r="Q3380" i="1"/>
  <c r="S3380" i="1" s="1"/>
  <c r="Q3296" i="1"/>
  <c r="S3296" i="1" s="1"/>
  <c r="Q1297" i="1"/>
  <c r="S1297" i="1" s="1"/>
  <c r="Q3381" i="1"/>
  <c r="S3381" i="1" s="1"/>
  <c r="Q3387" i="1"/>
  <c r="S3387" i="1" s="1"/>
  <c r="Q3297" i="1"/>
  <c r="S3297" i="1" s="1"/>
  <c r="Q3235" i="1"/>
  <c r="S3235" i="1" s="1"/>
  <c r="Q3298" i="1"/>
  <c r="S3298" i="1" s="1"/>
  <c r="Q3382" i="1"/>
  <c r="S3382" i="1" s="1"/>
  <c r="Q1298" i="1"/>
  <c r="S1298" i="1" s="1"/>
  <c r="Q3236" i="1"/>
  <c r="S3236" i="1" s="1"/>
  <c r="Q2786" i="1"/>
  <c r="S2786" i="1" s="1"/>
  <c r="Q3537" i="1"/>
  <c r="S3537" i="1" s="1"/>
  <c r="Q3624" i="1"/>
  <c r="S3624" i="1" s="1"/>
  <c r="Q3431" i="1"/>
  <c r="S3431" i="1" s="1"/>
  <c r="Q1299" i="1"/>
  <c r="S1299" i="1" s="1"/>
  <c r="Q3625" i="1"/>
  <c r="S3625" i="1" s="1"/>
  <c r="Q2966" i="1"/>
  <c r="S2966" i="1" s="1"/>
  <c r="Q3504" i="1"/>
  <c r="S3504" i="1" s="1"/>
  <c r="Q3626" i="1"/>
  <c r="S3626" i="1" s="1"/>
  <c r="Q2837" i="1"/>
  <c r="S2837" i="1" s="1"/>
  <c r="Q530" i="1"/>
  <c r="S530" i="1" s="1"/>
  <c r="Q2838" i="1"/>
  <c r="S2838" i="1" s="1"/>
  <c r="Q3250" i="1"/>
  <c r="S3250" i="1" s="1"/>
  <c r="Q3251" i="1"/>
  <c r="S3251" i="1" s="1"/>
  <c r="Q3505" i="1"/>
  <c r="S3505" i="1" s="1"/>
  <c r="Q539" i="1"/>
  <c r="S539" i="1" s="1"/>
  <c r="Q3161" i="1"/>
  <c r="S3161" i="1" s="1"/>
  <c r="Q3383" i="1"/>
  <c r="S3383" i="1" s="1"/>
  <c r="Q3842" i="1"/>
  <c r="S3842" i="1" s="1"/>
  <c r="Q3384" i="1"/>
  <c r="S3384" i="1" s="1"/>
  <c r="Q522" i="1"/>
  <c r="S522" i="1" s="1"/>
  <c r="Q3843" i="1"/>
  <c r="S3843" i="1" s="1"/>
  <c r="Q3844" i="1"/>
  <c r="S3844" i="1" s="1"/>
  <c r="Q3845" i="1"/>
  <c r="S3845" i="1" s="1"/>
  <c r="Q3846" i="1"/>
  <c r="S3846" i="1" s="1"/>
  <c r="Q3847" i="1"/>
  <c r="S3847" i="1" s="1"/>
  <c r="Q3848" i="1"/>
  <c r="S3848" i="1" s="1"/>
  <c r="Q3849" i="1"/>
  <c r="S3849" i="1" s="1"/>
  <c r="Q3850" i="1"/>
  <c r="S3850" i="1" s="1"/>
  <c r="Q3851" i="1"/>
  <c r="S3851" i="1" s="1"/>
  <c r="Q3852" i="1"/>
  <c r="S3852" i="1" s="1"/>
  <c r="Q3853" i="1"/>
  <c r="S3853" i="1" s="1"/>
  <c r="Q3854" i="1"/>
  <c r="S3854" i="1" s="1"/>
  <c r="Q3855" i="1"/>
  <c r="S3855" i="1" s="1"/>
  <c r="Q3856" i="1"/>
  <c r="S3856" i="1" s="1"/>
  <c r="Q3857" i="1"/>
  <c r="S3857" i="1" s="1"/>
  <c r="Q3858" i="1"/>
  <c r="S3858" i="1" s="1"/>
  <c r="Q3859" i="1"/>
  <c r="S3859" i="1" s="1"/>
  <c r="Q3860" i="1"/>
  <c r="S3860" i="1" s="1"/>
  <c r="Q3861" i="1"/>
  <c r="S3861" i="1" s="1"/>
  <c r="Q3862" i="1"/>
  <c r="S3862" i="1" s="1"/>
  <c r="Q3863" i="1"/>
  <c r="S3863" i="1" s="1"/>
  <c r="Q3864" i="1"/>
  <c r="S3864" i="1" s="1"/>
  <c r="Q3865" i="1"/>
  <c r="S3865" i="1" s="1"/>
  <c r="Q3866" i="1"/>
  <c r="S3866" i="1" s="1"/>
  <c r="Q3867" i="1"/>
  <c r="S3867" i="1" s="1"/>
  <c r="Q3868" i="1"/>
  <c r="S3868" i="1" s="1"/>
  <c r="Q3869" i="1"/>
  <c r="S3869" i="1" s="1"/>
  <c r="Q3870" i="1"/>
  <c r="S3870" i="1" s="1"/>
  <c r="Q3871" i="1"/>
  <c r="S3871" i="1" s="1"/>
  <c r="Q3872" i="1"/>
  <c r="S3872" i="1" s="1"/>
  <c r="Q3873" i="1"/>
  <c r="S3873" i="1" s="1"/>
  <c r="Q3874" i="1"/>
  <c r="S3874" i="1" s="1"/>
  <c r="Q3875" i="1"/>
  <c r="S3875" i="1" s="1"/>
  <c r="Q3876" i="1"/>
  <c r="S3876" i="1" s="1"/>
  <c r="Q3877" i="1"/>
  <c r="S3877" i="1" s="1"/>
  <c r="Q3878" i="1"/>
  <c r="S3878" i="1" s="1"/>
  <c r="Q3879" i="1"/>
  <c r="S3879" i="1" s="1"/>
  <c r="Q3880" i="1"/>
  <c r="S3880" i="1" s="1"/>
  <c r="Q3881" i="1"/>
  <c r="S3881" i="1" s="1"/>
  <c r="Q3882" i="1"/>
  <c r="S3882" i="1" s="1"/>
  <c r="Q3883" i="1"/>
  <c r="S3883" i="1" s="1"/>
  <c r="Q3884" i="1"/>
  <c r="S3884" i="1" s="1"/>
  <c r="Q3885" i="1"/>
  <c r="S3885" i="1" s="1"/>
  <c r="Q3886" i="1"/>
  <c r="S3886" i="1" s="1"/>
  <c r="Q3887" i="1"/>
  <c r="S3887" i="1" s="1"/>
  <c r="Q3888" i="1"/>
  <c r="S3888" i="1" s="1"/>
  <c r="Q3889" i="1"/>
  <c r="S3889" i="1" s="1"/>
  <c r="Q3890" i="1"/>
  <c r="S3890" i="1" s="1"/>
  <c r="Q3891" i="1"/>
  <c r="S3891" i="1" s="1"/>
  <c r="Q3892" i="1"/>
  <c r="S3892" i="1" s="1"/>
  <c r="Q3893" i="1"/>
  <c r="S3893" i="1" s="1"/>
  <c r="Q3894" i="1"/>
  <c r="S3894" i="1" s="1"/>
  <c r="Q3895" i="1"/>
  <c r="S3895" i="1" s="1"/>
  <c r="Q3896" i="1"/>
  <c r="S3896" i="1" s="1"/>
  <c r="Q3897" i="1"/>
  <c r="S3897" i="1" s="1"/>
  <c r="Q3898" i="1"/>
  <c r="S3898" i="1" s="1"/>
  <c r="Q3899" i="1"/>
  <c r="S3899" i="1" s="1"/>
  <c r="Q3900" i="1"/>
  <c r="S3900" i="1" s="1"/>
  <c r="Q3901" i="1"/>
  <c r="S3901" i="1" s="1"/>
  <c r="Q3902" i="1"/>
  <c r="S3902" i="1" s="1"/>
  <c r="Q3903" i="1"/>
  <c r="S3903" i="1" s="1"/>
  <c r="Q3904" i="1"/>
  <c r="S3904" i="1" s="1"/>
  <c r="Q3905" i="1"/>
  <c r="S3905" i="1" s="1"/>
  <c r="Q3906" i="1"/>
  <c r="S3906" i="1" s="1"/>
  <c r="Q3907" i="1"/>
  <c r="S3907" i="1" s="1"/>
  <c r="Q3908" i="1"/>
  <c r="S3908" i="1" s="1"/>
  <c r="Q3909" i="1"/>
  <c r="S3909" i="1" s="1"/>
  <c r="Q3910" i="1"/>
  <c r="S3910" i="1" s="1"/>
  <c r="Q3911" i="1"/>
  <c r="S3911" i="1" s="1"/>
  <c r="Q3912" i="1"/>
  <c r="S3912" i="1" s="1"/>
  <c r="Q3913" i="1"/>
  <c r="S3913" i="1" s="1"/>
  <c r="Q3914" i="1"/>
  <c r="S3914" i="1" s="1"/>
  <c r="Q3915" i="1"/>
  <c r="S3915" i="1" s="1"/>
  <c r="Q3916" i="1"/>
  <c r="S3916" i="1" s="1"/>
  <c r="Q3917" i="1"/>
  <c r="S3917" i="1" s="1"/>
  <c r="Q3918" i="1"/>
  <c r="S3918" i="1" s="1"/>
  <c r="Q3919" i="1"/>
  <c r="S3919" i="1" s="1"/>
  <c r="Q3920" i="1"/>
  <c r="S3920" i="1" s="1"/>
  <c r="Q3921" i="1"/>
  <c r="S3921" i="1" s="1"/>
  <c r="Q3922" i="1"/>
  <c r="S3922" i="1" s="1"/>
  <c r="Q3923" i="1"/>
  <c r="S3923" i="1" s="1"/>
  <c r="Q3924" i="1"/>
  <c r="S3924" i="1" s="1"/>
  <c r="Q3925" i="1"/>
  <c r="S3925" i="1" s="1"/>
  <c r="Q3926" i="1"/>
  <c r="S3926" i="1" s="1"/>
  <c r="Q3927" i="1"/>
  <c r="S3927" i="1" s="1"/>
  <c r="Q3928" i="1"/>
  <c r="S3928" i="1" s="1"/>
  <c r="Q3929" i="1"/>
  <c r="S3929" i="1" s="1"/>
  <c r="Q3930" i="1"/>
  <c r="S3930" i="1" s="1"/>
  <c r="Q3931" i="1"/>
  <c r="S3931" i="1" s="1"/>
  <c r="Q3932" i="1"/>
  <c r="S3932" i="1" s="1"/>
  <c r="Q3933" i="1"/>
  <c r="S3933" i="1" s="1"/>
  <c r="Q3934" i="1"/>
  <c r="S3934" i="1" s="1"/>
  <c r="Q3935" i="1"/>
  <c r="S3935" i="1" s="1"/>
  <c r="Q3936" i="1"/>
  <c r="S3936" i="1" s="1"/>
  <c r="Q3937" i="1"/>
  <c r="S3937" i="1" s="1"/>
  <c r="Q3938" i="1"/>
  <c r="S3938" i="1" s="1"/>
  <c r="Q3939" i="1"/>
  <c r="S3939" i="1" s="1"/>
  <c r="Q3940" i="1"/>
  <c r="S3940" i="1" s="1"/>
  <c r="Q3941" i="1"/>
  <c r="S3941" i="1" s="1"/>
  <c r="Q3942" i="1"/>
  <c r="S3942" i="1" s="1"/>
  <c r="Q3943" i="1"/>
  <c r="S3943" i="1" s="1"/>
  <c r="Q3944" i="1"/>
  <c r="S3944" i="1" s="1"/>
  <c r="Q3945" i="1"/>
  <c r="S3945" i="1" s="1"/>
  <c r="Q3946" i="1"/>
  <c r="S3946" i="1" s="1"/>
  <c r="Q3947" i="1"/>
  <c r="S3947" i="1" s="1"/>
  <c r="Q3948" i="1"/>
  <c r="S3948" i="1" s="1"/>
  <c r="Q3949" i="1"/>
  <c r="S3949" i="1" s="1"/>
  <c r="Q3950" i="1"/>
  <c r="S3950" i="1" s="1"/>
  <c r="Q3951" i="1"/>
  <c r="S3951" i="1" s="1"/>
  <c r="Q3952" i="1"/>
  <c r="S3952" i="1" s="1"/>
  <c r="Q3953" i="1"/>
  <c r="S3953" i="1" s="1"/>
  <c r="Q3954" i="1"/>
  <c r="S3954" i="1" s="1"/>
  <c r="Q3955" i="1"/>
  <c r="S3955" i="1" s="1"/>
  <c r="Q3956" i="1"/>
  <c r="S3956" i="1" s="1"/>
  <c r="Q3957" i="1"/>
  <c r="S3957" i="1" s="1"/>
  <c r="Q3958" i="1"/>
  <c r="S3958" i="1" s="1"/>
  <c r="Q3959" i="1"/>
  <c r="S3959" i="1" s="1"/>
  <c r="Q3960" i="1"/>
  <c r="S3960" i="1" s="1"/>
  <c r="Q3961" i="1"/>
  <c r="S3961" i="1" s="1"/>
  <c r="Q3962" i="1"/>
  <c r="S3962" i="1" s="1"/>
  <c r="Q3963" i="1"/>
  <c r="S3963" i="1" s="1"/>
  <c r="Q3964" i="1"/>
  <c r="S3964" i="1" s="1"/>
  <c r="Q3965" i="1"/>
  <c r="S3965" i="1" s="1"/>
  <c r="Q3966" i="1"/>
  <c r="S3966" i="1" s="1"/>
  <c r="Q3967" i="1"/>
  <c r="S3967" i="1" s="1"/>
  <c r="Q3968" i="1"/>
  <c r="S3968" i="1" s="1"/>
  <c r="Q3969" i="1"/>
  <c r="S3969" i="1" s="1"/>
  <c r="Q3970" i="1"/>
  <c r="S3970" i="1" s="1"/>
  <c r="Q3971" i="1"/>
  <c r="S3971" i="1" s="1"/>
  <c r="Q3972" i="1"/>
  <c r="S3972" i="1" s="1"/>
  <c r="Q3973" i="1"/>
  <c r="S3973" i="1" s="1"/>
  <c r="Q3974" i="1"/>
  <c r="S3974" i="1" s="1"/>
  <c r="Q3975" i="1"/>
  <c r="S3975" i="1" s="1"/>
  <c r="Q3976" i="1"/>
  <c r="S3976" i="1" s="1"/>
  <c r="Q3977" i="1"/>
  <c r="S3977" i="1" s="1"/>
  <c r="Q3978" i="1"/>
  <c r="S3978" i="1" s="1"/>
  <c r="Q3979" i="1"/>
  <c r="S3979" i="1" s="1"/>
  <c r="Q3980" i="1"/>
  <c r="S3980" i="1" s="1"/>
  <c r="Q3981" i="1"/>
  <c r="S3981" i="1" s="1"/>
  <c r="Q3982" i="1"/>
  <c r="S3982" i="1" s="1"/>
  <c r="Q3983" i="1"/>
  <c r="S3983" i="1" s="1"/>
  <c r="Q3984" i="1"/>
  <c r="S3984" i="1" s="1"/>
  <c r="Q3985" i="1"/>
  <c r="S3985" i="1" s="1"/>
  <c r="Q3986" i="1"/>
  <c r="S3986" i="1" s="1"/>
  <c r="Q3987" i="1"/>
  <c r="S3987" i="1" s="1"/>
  <c r="Q3988" i="1"/>
  <c r="S3988" i="1" s="1"/>
  <c r="Q3989" i="1"/>
  <c r="S3989" i="1" s="1"/>
  <c r="Q3990" i="1"/>
  <c r="S3990" i="1" s="1"/>
  <c r="Q3991" i="1"/>
  <c r="S3991" i="1" s="1"/>
  <c r="Q3992" i="1"/>
  <c r="S3992" i="1" s="1"/>
  <c r="Q3993" i="1"/>
  <c r="S3993" i="1" s="1"/>
  <c r="Q3994" i="1"/>
  <c r="S3994" i="1" s="1"/>
  <c r="Q3995" i="1"/>
  <c r="S3995" i="1" s="1"/>
  <c r="Q3996" i="1"/>
  <c r="S3996" i="1" s="1"/>
  <c r="Q3997" i="1"/>
  <c r="S3997" i="1" s="1"/>
  <c r="Q3998" i="1"/>
  <c r="S3998" i="1" s="1"/>
  <c r="Q3999" i="1"/>
  <c r="S3999" i="1" s="1"/>
  <c r="Q4000" i="1"/>
  <c r="S4000" i="1" s="1"/>
  <c r="Q4001" i="1"/>
  <c r="S4001" i="1" s="1"/>
  <c r="Q4002" i="1"/>
  <c r="S4002" i="1" s="1"/>
  <c r="Q4003" i="1"/>
  <c r="S4003" i="1" s="1"/>
  <c r="Q4004" i="1"/>
  <c r="S4004" i="1" s="1"/>
  <c r="Q4005" i="1"/>
  <c r="S4005" i="1" s="1"/>
  <c r="Q4006" i="1"/>
  <c r="S4006" i="1" s="1"/>
  <c r="Q4007" i="1"/>
  <c r="S4007" i="1" s="1"/>
  <c r="Q4008" i="1"/>
  <c r="S4008" i="1" s="1"/>
  <c r="Q4009" i="1"/>
  <c r="S4009" i="1" s="1"/>
  <c r="Q4010" i="1"/>
  <c r="S4010" i="1" s="1"/>
  <c r="Q4011" i="1"/>
  <c r="S4011" i="1" s="1"/>
  <c r="Q4012" i="1"/>
  <c r="S4012" i="1" s="1"/>
  <c r="Q4013" i="1"/>
  <c r="S4013" i="1" s="1"/>
  <c r="Q4014" i="1"/>
  <c r="S4014" i="1" s="1"/>
  <c r="Q4015" i="1"/>
  <c r="S4015" i="1" s="1"/>
  <c r="Q4016" i="1"/>
  <c r="S4016" i="1" s="1"/>
  <c r="Q4017" i="1"/>
  <c r="S4017" i="1" s="1"/>
  <c r="Q4018" i="1"/>
  <c r="S4018" i="1" s="1"/>
  <c r="Q4019" i="1"/>
  <c r="S4019" i="1" s="1"/>
  <c r="Q4020" i="1"/>
  <c r="S4020" i="1" s="1"/>
  <c r="Q4021" i="1"/>
  <c r="S4021" i="1" s="1"/>
  <c r="Q4022" i="1"/>
  <c r="S4022" i="1" s="1"/>
  <c r="Q4023" i="1"/>
  <c r="S4023" i="1" s="1"/>
  <c r="Q4024" i="1"/>
  <c r="S4024" i="1" s="1"/>
  <c r="Q4025" i="1"/>
  <c r="S4025" i="1" s="1"/>
  <c r="Q4026" i="1"/>
  <c r="S4026" i="1" s="1"/>
  <c r="Q4027" i="1"/>
  <c r="S4027" i="1" s="1"/>
  <c r="Q4028" i="1"/>
  <c r="S4028" i="1" s="1"/>
  <c r="Q4029" i="1"/>
  <c r="S4029" i="1" s="1"/>
  <c r="Q4030" i="1"/>
  <c r="S4030" i="1" s="1"/>
  <c r="Q4031" i="1"/>
  <c r="S4031" i="1" s="1"/>
  <c r="Q4032" i="1"/>
  <c r="S4032" i="1" s="1"/>
  <c r="Q4033" i="1"/>
  <c r="S4033" i="1" s="1"/>
  <c r="Q4034" i="1"/>
  <c r="S4034" i="1" s="1"/>
  <c r="Q4035" i="1"/>
  <c r="S4035" i="1" s="1"/>
  <c r="Q4036" i="1"/>
  <c r="S4036" i="1" s="1"/>
  <c r="Q4037" i="1"/>
  <c r="S4037" i="1" s="1"/>
  <c r="Q4038" i="1"/>
  <c r="S4038" i="1" s="1"/>
  <c r="Q4039" i="1"/>
  <c r="S4039" i="1" s="1"/>
  <c r="Q4040" i="1"/>
  <c r="S4040" i="1" s="1"/>
  <c r="Q4041" i="1"/>
  <c r="S4041" i="1" s="1"/>
  <c r="Q4042" i="1"/>
  <c r="S4042" i="1" s="1"/>
  <c r="Q4043" i="1"/>
  <c r="S4043" i="1" s="1"/>
  <c r="Q4044" i="1"/>
  <c r="S4044" i="1" s="1"/>
  <c r="Q4045" i="1"/>
  <c r="S4045" i="1" s="1"/>
  <c r="Q4046" i="1"/>
  <c r="S4046" i="1" s="1"/>
  <c r="Q4047" i="1"/>
  <c r="S4047" i="1" s="1"/>
  <c r="Q4048" i="1"/>
  <c r="S4048" i="1" s="1"/>
  <c r="Q4049" i="1"/>
  <c r="S4049" i="1" s="1"/>
  <c r="Q4050" i="1"/>
  <c r="S4050" i="1" s="1"/>
  <c r="Q4051" i="1"/>
  <c r="S4051" i="1" s="1"/>
  <c r="Q4052" i="1"/>
  <c r="S4052" i="1" s="1"/>
  <c r="Q4053" i="1"/>
  <c r="S4053" i="1" s="1"/>
  <c r="Q4054" i="1"/>
  <c r="S4054" i="1" s="1"/>
  <c r="Q4055" i="1"/>
  <c r="S4055" i="1" s="1"/>
  <c r="Q4056" i="1"/>
  <c r="S4056" i="1" s="1"/>
  <c r="Q4057" i="1"/>
  <c r="S4057" i="1" s="1"/>
  <c r="Q4058" i="1"/>
  <c r="S4058" i="1" s="1"/>
  <c r="Q4059" i="1"/>
  <c r="S4059" i="1" s="1"/>
  <c r="Q4060" i="1"/>
  <c r="S4060" i="1" s="1"/>
  <c r="Q4061" i="1"/>
  <c r="S4061" i="1" s="1"/>
  <c r="Q4062" i="1"/>
  <c r="S4062" i="1" s="1"/>
  <c r="Q4063" i="1"/>
  <c r="S4063" i="1" s="1"/>
  <c r="Q4064" i="1"/>
  <c r="S4064" i="1" s="1"/>
  <c r="Q4065" i="1"/>
  <c r="S4065" i="1" s="1"/>
  <c r="Q4066" i="1"/>
  <c r="S4066" i="1" s="1"/>
  <c r="Q4067" i="1"/>
  <c r="S4067" i="1" s="1"/>
  <c r="Q4068" i="1"/>
  <c r="S4068" i="1" s="1"/>
  <c r="Q4069" i="1"/>
  <c r="S4069" i="1" s="1"/>
  <c r="Q4070" i="1"/>
  <c r="S4070" i="1" s="1"/>
  <c r="Q4071" i="1"/>
  <c r="S4071" i="1" s="1"/>
  <c r="Q4072" i="1"/>
  <c r="S4072" i="1" s="1"/>
  <c r="Q4073" i="1"/>
  <c r="S4073" i="1" s="1"/>
  <c r="Q4074" i="1"/>
  <c r="S4074" i="1" s="1"/>
  <c r="Q4075" i="1"/>
  <c r="S4075" i="1" s="1"/>
  <c r="Q4076" i="1"/>
  <c r="S4076" i="1" s="1"/>
  <c r="Q4077" i="1"/>
  <c r="S4077" i="1" s="1"/>
  <c r="Q4078" i="1"/>
  <c r="S4078" i="1" s="1"/>
  <c r="Q4079" i="1"/>
  <c r="S4079" i="1" s="1"/>
  <c r="Q4080" i="1"/>
  <c r="S4080" i="1" s="1"/>
  <c r="Q4081" i="1"/>
  <c r="S4081" i="1" s="1"/>
  <c r="Q4082" i="1"/>
  <c r="S4082" i="1" s="1"/>
  <c r="Q4083" i="1"/>
  <c r="S4083" i="1" s="1"/>
  <c r="Q4084" i="1"/>
  <c r="S4084" i="1" s="1"/>
  <c r="Q4085" i="1"/>
  <c r="S4085" i="1" s="1"/>
  <c r="Q4086" i="1"/>
  <c r="S4086" i="1" s="1"/>
  <c r="Q4087" i="1"/>
  <c r="S4087" i="1" s="1"/>
  <c r="Q4088" i="1"/>
  <c r="S4088" i="1" s="1"/>
  <c r="Q4089" i="1"/>
  <c r="S4089" i="1" s="1"/>
  <c r="Q4090" i="1"/>
  <c r="S4090" i="1" s="1"/>
  <c r="Q4091" i="1"/>
  <c r="S4091" i="1" s="1"/>
  <c r="Q4092" i="1"/>
  <c r="S4092" i="1" s="1"/>
  <c r="Q4093" i="1"/>
  <c r="S4093" i="1" s="1"/>
  <c r="Q4094" i="1"/>
  <c r="S4094" i="1" s="1"/>
  <c r="Q4095" i="1"/>
  <c r="S4095" i="1" s="1"/>
  <c r="Q4096" i="1"/>
  <c r="S4096" i="1" s="1"/>
  <c r="Q4097" i="1"/>
  <c r="S4097" i="1" s="1"/>
  <c r="Q4098" i="1"/>
  <c r="S4098" i="1" s="1"/>
  <c r="Q4099" i="1"/>
  <c r="S4099" i="1" s="1"/>
  <c r="Q4100" i="1"/>
  <c r="S4100" i="1" s="1"/>
  <c r="Q4101" i="1"/>
  <c r="S4101" i="1" s="1"/>
  <c r="Q4102" i="1"/>
  <c r="S4102" i="1" s="1"/>
  <c r="Q4103" i="1"/>
  <c r="S4103" i="1" s="1"/>
  <c r="Q4104" i="1"/>
  <c r="S4104" i="1" s="1"/>
  <c r="Q4105" i="1"/>
  <c r="S4105" i="1" s="1"/>
  <c r="Q4106" i="1"/>
  <c r="S4106" i="1" s="1"/>
  <c r="Q4107" i="1"/>
  <c r="S4107" i="1" s="1"/>
  <c r="Q4108" i="1"/>
  <c r="S4108" i="1" s="1"/>
  <c r="Q4109" i="1"/>
  <c r="S4109" i="1" s="1"/>
  <c r="Q4110" i="1"/>
  <c r="S4110" i="1" s="1"/>
  <c r="Q4111" i="1"/>
  <c r="S4111" i="1" s="1"/>
  <c r="Q4112" i="1"/>
  <c r="S4112" i="1" s="1"/>
  <c r="Q4113" i="1"/>
  <c r="S4113" i="1" s="1"/>
  <c r="Q4114" i="1"/>
  <c r="S4114" i="1" s="1"/>
  <c r="Q4115" i="1"/>
  <c r="S4115" i="1" s="1"/>
  <c r="R2" i="1"/>
  <c r="Q2" i="1"/>
  <c r="S2" i="1" s="1"/>
</calcChain>
</file>

<file path=xl/sharedStrings.xml><?xml version="1.0" encoding="utf-8"?>
<sst xmlns="http://schemas.openxmlformats.org/spreadsheetml/2006/main" count="28859" uniqueCount="8357">
  <si>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</si>
  <si>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</si>
  <si>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</si>
  <si>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</si>
  <si>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</si>
  <si>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</si>
  <si>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</si>
  <si>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</si>
  <si>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</si>
  <si>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</si>
  <si>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</si>
  <si>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</si>
  <si>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</si>
  <si>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</si>
  <si>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</si>
  <si>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</si>
  <si>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</si>
  <si>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</si>
  <si>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</si>
  <si>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</si>
  <si>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</si>
  <si>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</si>
  <si>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</si>
  <si>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</si>
  <si>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</si>
  <si>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</si>
  <si>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</si>
  <si>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</si>
  <si>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</si>
  <si>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</si>
  <si>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</si>
  <si>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</si>
  <si>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</si>
  <si>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</si>
  <si>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</si>
  <si>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</si>
  <si>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</si>
  <si>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</si>
  <si>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</si>
  <si>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</si>
  <si>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</si>
  <si>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</si>
  <si>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</si>
  <si>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</si>
  <si>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</si>
  <si>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</si>
  <si>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</si>
  <si>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</si>
  <si>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</si>
  <si>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</si>
  <si>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</si>
  <si>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</si>
  <si>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</si>
  <si>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</si>
  <si>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</si>
  <si>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</si>
  <si>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</si>
  <si>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</si>
  <si>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</si>
  <si>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</si>
  <si>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</si>
  <si>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</si>
  <si>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</si>
  <si>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</si>
  <si>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</si>
  <si>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</si>
  <si>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</si>
  <si>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</si>
  <si>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</si>
  <si>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</si>
  <si>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</si>
  <si>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</si>
  <si>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</si>
  <si>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</si>
  <si>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</si>
  <si>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</si>
  <si>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</si>
  <si>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</si>
  <si>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</si>
  <si>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</si>
  <si>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</si>
  <si>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</si>
  <si>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</si>
  <si>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</si>
  <si>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</si>
  <si>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</si>
  <si>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</si>
  <si>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</si>
  <si>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</si>
  <si>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</si>
  <si>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</si>
  <si>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</si>
  <si>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</si>
  <si>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</si>
  <si>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</si>
  <si>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</si>
  <si>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</si>
  <si>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</si>
  <si>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</si>
  <si>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</si>
  <si>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</si>
  <si>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</si>
  <si>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</si>
  <si>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</si>
  <si>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</si>
  <si>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</si>
  <si>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</si>
  <si>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</si>
  <si>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</si>
  <si>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</si>
  <si>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</si>
  <si>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</si>
  <si>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</si>
  <si>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</si>
  <si>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</si>
  <si>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</si>
  <si>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</si>
  <si>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</si>
  <si>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</si>
  <si>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</si>
  <si>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</si>
  <si>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</si>
  <si>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</si>
  <si>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</si>
  <si>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</si>
  <si>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</si>
  <si>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</si>
  <si>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</si>
  <si>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</si>
  <si>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</si>
  <si>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</si>
  <si>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</si>
  <si>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</si>
  <si>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</si>
  <si>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</si>
  <si>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</si>
  <si>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</si>
  <si>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</si>
  <si>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</si>
  <si>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</si>
  <si>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</si>
  <si>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</si>
  <si>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</si>
  <si>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</si>
  <si>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</si>
  <si>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</si>
  <si>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</si>
  <si>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</si>
  <si>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</si>
  <si>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</si>
  <si>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</si>
  <si>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</si>
  <si>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</si>
  <si>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</si>
  <si>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</si>
  <si>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</si>
  <si>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</si>
  <si>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</si>
  <si>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</si>
  <si>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</si>
  <si>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</si>
  <si>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</si>
  <si>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</si>
  <si>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</si>
  <si>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</si>
  <si>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</si>
  <si>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</si>
  <si>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</si>
  <si>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</si>
  <si>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</si>
  <si>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</si>
  <si>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</si>
  <si>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</si>
  <si>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</si>
  <si>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</si>
  <si>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</si>
  <si>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</si>
  <si>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</si>
  <si>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</si>
  <si>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</si>
  <si>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</si>
  <si>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</si>
  <si>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</si>
  <si>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</si>
  <si>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</si>
  <si>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</si>
  <si>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</si>
  <si>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</si>
  <si>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</si>
  <si>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</si>
  <si>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</si>
  <si>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</si>
  <si>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</si>
  <si>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</si>
  <si>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</si>
  <si>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</si>
  <si>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</si>
  <si>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</si>
  <si>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</si>
  <si>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</si>
  <si>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</si>
  <si>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</si>
  <si>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</si>
  <si>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</si>
  <si>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</si>
  <si>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</si>
  <si>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</si>
  <si>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</si>
  <si>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</si>
  <si>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</si>
  <si>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</si>
  <si>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</si>
  <si>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</si>
  <si>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</si>
  <si>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</si>
  <si>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</si>
  <si>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</si>
  <si>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</si>
  <si>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</si>
  <si>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</si>
  <si>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</si>
  <si>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</si>
  <si>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</si>
  <si>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</si>
  <si>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</si>
  <si>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</si>
  <si>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</si>
  <si>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</si>
  <si>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</si>
  <si>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</si>
  <si>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</si>
  <si>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</si>
  <si>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</si>
  <si>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</si>
  <si>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</si>
  <si>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</si>
  <si>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</si>
  <si>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</si>
  <si>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</si>
  <si>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</si>
  <si>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</si>
  <si>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</si>
  <si>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</si>
  <si>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</si>
  <si>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</si>
  <si>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</si>
  <si>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</si>
  <si>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</si>
  <si>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</si>
  <si>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</si>
  <si>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</si>
  <si>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</si>
  <si>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</si>
  <si>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</si>
  <si>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</si>
  <si>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</si>
  <si>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</si>
  <si>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</si>
  <si>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</si>
  <si>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</si>
  <si>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</si>
  <si>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</si>
  <si>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</si>
  <si>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</si>
  <si>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</si>
  <si>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</si>
  <si>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</si>
  <si>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</si>
  <si>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</si>
  <si>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</si>
  <si>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</si>
  <si>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</si>
  <si>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</si>
  <si>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</si>
  <si>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</si>
  <si>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</si>
  <si>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</si>
  <si>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</si>
  <si>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</si>
  <si>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</si>
  <si>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</si>
  <si>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</si>
  <si>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</si>
  <si>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</si>
  <si>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</si>
  <si>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</si>
  <si>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</si>
  <si>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</si>
  <si>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</si>
  <si>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</si>
  <si>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</si>
  <si>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</si>
  <si>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</si>
  <si>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</si>
  <si>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</si>
  <si>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</si>
  <si>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</si>
  <si>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</si>
  <si>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</si>
  <si>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</si>
  <si>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</si>
  <si>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</si>
  <si>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</si>
  <si>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</si>
  <si>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</si>
  <si>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</si>
  <si>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</si>
  <si>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</si>
  <si>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</si>
  <si>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</si>
  <si>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</si>
  <si>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</si>
  <si>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</si>
  <si>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</si>
  <si>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</si>
  <si>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</si>
  <si>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</si>
  <si>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</si>
  <si>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</si>
  <si>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</si>
  <si>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</si>
  <si>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</si>
  <si>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</si>
  <si>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</si>
  <si>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</si>
  <si>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</si>
  <si>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</si>
  <si>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</si>
  <si>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</si>
  <si>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</si>
  <si>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</si>
  <si>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</si>
  <si>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</si>
  <si>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</si>
  <si>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</si>
  <si>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</si>
  <si>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</si>
  <si>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</si>
  <si>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</si>
  <si>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</si>
  <si>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</si>
  <si>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</si>
  <si>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</si>
  <si>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</si>
  <si>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</si>
  <si>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</si>
  <si>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</si>
  <si>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</si>
  <si>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</si>
  <si>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</si>
  <si>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</si>
  <si>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</si>
  <si>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</si>
  <si>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</si>
  <si>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</si>
  <si>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</si>
  <si>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</si>
  <si>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</si>
  <si>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</si>
  <si>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</si>
  <si>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</si>
  <si>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</si>
  <si>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</si>
  <si>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</si>
  <si>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</si>
  <si>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</si>
  <si>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</si>
  <si>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</si>
  <si>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</si>
  <si>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</si>
  <si>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</si>
  <si>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</si>
  <si>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</si>
  <si>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</si>
  <si>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</si>
  <si>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</si>
  <si>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</si>
  <si>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</si>
  <si>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</si>
  <si>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</si>
  <si>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</si>
  <si>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</si>
  <si>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</si>
  <si>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</si>
  <si>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</si>
  <si>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</si>
  <si>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</si>
  <si>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</si>
  <si>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</si>
  <si>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</si>
  <si>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</si>
  <si>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</si>
  <si>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</si>
  <si>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</si>
  <si>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</si>
  <si>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</si>
  <si>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</si>
  <si>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</si>
  <si>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</si>
  <si>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</si>
  <si>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</si>
  <si>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</si>
  <si>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</si>
  <si>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</si>
  <si>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</si>
  <si>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</si>
  <si>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</si>
  <si>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</si>
  <si>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</si>
  <si>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</si>
  <si>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</si>
  <si>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</si>
  <si>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</si>
  <si>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</si>
  <si>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</si>
  <si>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</si>
  <si>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</si>
  <si>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</si>
  <si>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</si>
  <si>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</si>
  <si>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</si>
  <si>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</si>
  <si>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</si>
  <si>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</si>
  <si>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</si>
  <si>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</si>
  <si>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</si>
  <si>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</si>
  <si>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</si>
  <si>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</si>
  <si>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</si>
  <si>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</si>
  <si>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</si>
  <si>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</si>
  <si>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</si>
  <si>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</si>
  <si>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</si>
  <si>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</si>
  <si>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</si>
  <si>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</si>
  <si>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</si>
  <si>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</si>
  <si>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</si>
  <si>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</si>
  <si>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</si>
  <si>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</si>
  <si>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</si>
  <si>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</si>
  <si>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</si>
  <si>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</si>
  <si>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</si>
  <si>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</si>
  <si>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</si>
  <si>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</si>
  <si>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</si>
  <si>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</si>
  <si>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</si>
  <si>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</si>
  <si>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</si>
  <si>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</si>
  <si>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</si>
  <si>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</si>
  <si>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</si>
  <si>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</si>
  <si>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</si>
  <si>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</si>
  <si>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</si>
  <si>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</si>
  <si>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</si>
  <si>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</si>
  <si>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</si>
  <si>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</si>
  <si>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</si>
  <si>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</si>
  <si>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</si>
  <si>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</si>
  <si>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</si>
  <si>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</si>
  <si>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</si>
  <si>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</si>
  <si>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</si>
  <si>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</si>
  <si>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</si>
  <si>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</si>
  <si>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</si>
  <si>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</si>
  <si>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</si>
  <si>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</si>
  <si>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</si>
  <si>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</si>
  <si>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</si>
  <si>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</si>
  <si>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</si>
  <si>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</si>
  <si>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</si>
  <si>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</si>
  <si>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</si>
  <si>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</si>
  <si>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</si>
  <si>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</si>
  <si>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</si>
  <si>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</si>
  <si>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</si>
  <si>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</si>
  <si>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</si>
  <si>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</si>
  <si>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</si>
  <si>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</si>
  <si>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</si>
  <si>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</si>
  <si>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</si>
  <si>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</si>
  <si>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</si>
  <si>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</si>
  <si>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</si>
  <si>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</si>
  <si>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</si>
  <si>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</si>
  <si>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</si>
  <si>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</si>
  <si>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</si>
  <si>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</si>
  <si>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</si>
  <si>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</si>
  <si>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</si>
  <si>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</si>
  <si>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</si>
  <si>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</si>
  <si>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</si>
  <si>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</si>
  <si>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</si>
  <si>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</si>
  <si>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</si>
  <si>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</si>
  <si>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</si>
  <si>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</si>
  <si>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</si>
  <si>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</si>
  <si>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</si>
  <si>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</si>
  <si>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</si>
  <si>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</si>
  <si>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</si>
  <si>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</si>
  <si>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</si>
  <si>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</si>
  <si>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</si>
  <si>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</si>
  <si>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</si>
  <si>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</si>
  <si>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</si>
  <si>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</si>
  <si>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</si>
  <si>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</si>
  <si>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</si>
  <si>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</si>
  <si>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</si>
  <si>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</si>
  <si>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</si>
  <si>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</si>
  <si>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</si>
  <si>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</si>
  <si>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</si>
  <si>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</si>
  <si>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</si>
  <si>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</si>
  <si>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</si>
  <si>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</si>
  <si>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</si>
  <si>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</si>
  <si>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</si>
  <si>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</si>
  <si>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</si>
  <si>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</si>
  <si>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</si>
  <si>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</si>
  <si>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</si>
  <si>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</si>
  <si>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</si>
  <si>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</si>
  <si>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</si>
  <si>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</si>
  <si>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</si>
  <si>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</si>
  <si>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</si>
  <si>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</si>
  <si>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</si>
  <si>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</si>
  <si>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</si>
  <si>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</si>
  <si>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</si>
  <si>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</si>
  <si>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</si>
  <si>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</si>
  <si>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</si>
  <si>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</si>
  <si>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</si>
  <si>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</si>
  <si>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</si>
  <si>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</si>
  <si>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</si>
  <si>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</si>
  <si>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</si>
  <si>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</si>
  <si>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</si>
  <si>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</si>
  <si>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</si>
  <si>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</si>
  <si>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</si>
  <si>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</si>
  <si>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</si>
  <si>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</si>
  <si>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</si>
  <si>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</si>
  <si>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</si>
  <si>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</si>
  <si>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</si>
  <si>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</si>
  <si>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</si>
  <si>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</si>
  <si>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</si>
  <si>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</si>
  <si>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</si>
  <si>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</si>
  <si>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</si>
  <si>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</si>
  <si>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</si>
  <si>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</si>
  <si>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</si>
  <si>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</si>
  <si>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</si>
  <si>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</si>
  <si>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</si>
  <si>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</si>
  <si>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</si>
  <si>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</si>
  <si>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</si>
  <si>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</si>
  <si>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</si>
  <si>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</si>
  <si>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</si>
  <si>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</si>
  <si>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</si>
  <si>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</si>
  <si>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</si>
  <si>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</si>
  <si>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</si>
  <si>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</si>
  <si>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</si>
  <si>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</si>
  <si>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</si>
  <si>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</si>
  <si>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</si>
  <si>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</si>
  <si>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</si>
  <si>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</si>
  <si>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</si>
  <si>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</si>
  <si>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</si>
  <si>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</si>
  <si>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</si>
  <si>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</si>
  <si>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</si>
  <si>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</si>
  <si>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</si>
  <si>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</si>
  <si>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</si>
  <si>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</si>
  <si>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</si>
  <si>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</si>
  <si>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</si>
  <si>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</si>
  <si>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</si>
  <si>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</si>
  <si>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</si>
  <si>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</si>
  <si>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</si>
  <si>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</si>
  <si>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</si>
  <si>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</si>
  <si>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</si>
  <si>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</si>
  <si>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</si>
  <si>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</si>
  <si>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</si>
  <si>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</si>
  <si>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</si>
  <si>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</si>
  <si>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</si>
  <si>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</si>
  <si>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</si>
  <si>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</si>
  <si>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</si>
  <si>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</si>
  <si>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</si>
  <si>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</si>
  <si>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</si>
  <si>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</si>
  <si>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</si>
  <si>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</si>
  <si>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</si>
  <si>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</si>
  <si>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</si>
  <si>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</si>
  <si>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</si>
  <si>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</si>
  <si>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</si>
  <si>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</si>
  <si>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</si>
  <si>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</si>
  <si>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</si>
  <si>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</si>
  <si>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</si>
  <si>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</si>
  <si>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</si>
  <si>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</si>
  <si>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</si>
  <si>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</si>
  <si>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</si>
  <si>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</si>
  <si>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</si>
  <si>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</si>
  <si>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</si>
  <si>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</si>
  <si>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</si>
  <si>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</si>
  <si>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</si>
  <si>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</si>
  <si>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</si>
  <si>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</si>
  <si>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</si>
  <si>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</si>
  <si>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</si>
  <si>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</si>
  <si>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</si>
  <si>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</si>
  <si>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</si>
  <si>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</si>
  <si>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</si>
  <si>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</si>
  <si>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</si>
  <si>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</si>
  <si>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</si>
  <si>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</si>
  <si>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</si>
  <si>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</si>
  <si>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</si>
  <si>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</si>
  <si>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</si>
  <si>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</si>
  <si>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</si>
  <si>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</si>
  <si>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</si>
  <si>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</si>
  <si>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</si>
  <si>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</si>
  <si>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</si>
  <si>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</si>
  <si>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</si>
  <si>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</si>
  <si>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</si>
  <si>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</si>
  <si>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</si>
  <si>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</si>
  <si>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</si>
  <si>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</si>
  <si>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</si>
  <si>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</si>
  <si>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</si>
  <si>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</si>
  <si>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</si>
  <si>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</si>
  <si>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</si>
  <si>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</si>
  <si>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</si>
  <si>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</si>
  <si>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</si>
  <si>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</si>
  <si>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</si>
  <si>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</si>
  <si>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</si>
  <si>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</si>
  <si>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</si>
  <si>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</si>
  <si>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</si>
  <si>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</si>
  <si>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</si>
  <si>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</si>
  <si>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</si>
  <si>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</si>
  <si>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</si>
  <si>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</si>
  <si>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</si>
  <si>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</si>
  <si>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</si>
  <si>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</si>
  <si>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</si>
  <si>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</si>
  <si>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</si>
  <si>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</si>
  <si>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</si>
  <si>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</si>
  <si>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</si>
  <si>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</si>
  <si>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</si>
  <si>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</si>
  <si>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</si>
  <si>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</si>
  <si>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</si>
  <si>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</si>
  <si>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</si>
  <si>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</si>
  <si>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</si>
  <si>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</si>
  <si>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</si>
  <si>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</si>
  <si>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</si>
  <si>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</si>
  <si>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</si>
  <si>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</si>
  <si>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</si>
  <si>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</si>
  <si>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</si>
  <si>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</si>
  <si>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</si>
  <si>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</si>
  <si>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</si>
  <si>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</si>
  <si>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</si>
  <si>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</si>
  <si>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</si>
  <si>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</si>
  <si>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</si>
  <si>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</si>
  <si>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</si>
  <si>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</si>
  <si>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</si>
  <si>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</si>
  <si>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</si>
  <si>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</si>
  <si>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</si>
  <si>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</si>
  <si>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</si>
  <si>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</si>
  <si>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</si>
  <si>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</si>
  <si>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</si>
  <si>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</si>
  <si>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</si>
  <si>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</si>
  <si>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</si>
  <si>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</si>
  <si>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</si>
  <si>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</si>
  <si>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</si>
  <si>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</si>
  <si>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</si>
  <si>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</si>
  <si>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</si>
  <si>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</si>
  <si>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</si>
  <si>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</si>
  <si>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</si>
  <si>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</si>
  <si>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</si>
  <si>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</si>
  <si>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</si>
  <si>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</si>
  <si>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</si>
  <si>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</si>
  <si>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</si>
  <si>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</si>
  <si>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</si>
  <si>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</si>
  <si>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</si>
  <si>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</si>
  <si>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</si>
  <si>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</si>
  <si>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</si>
  <si>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</si>
  <si>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</si>
  <si>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</si>
  <si>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</si>
  <si>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</si>
  <si>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</si>
  <si>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</si>
  <si>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</si>
  <si>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</si>
  <si>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</si>
  <si>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</si>
  <si>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</si>
  <si>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</si>
  <si>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</si>
  <si>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</si>
  <si>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</si>
  <si>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</si>
  <si>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</si>
  <si>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</si>
  <si>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</si>
  <si>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</si>
  <si>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</si>
  <si>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</si>
  <si>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</si>
  <si>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</si>
  <si>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</si>
  <si>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</si>
  <si>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</si>
  <si>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</si>
  <si>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</si>
  <si>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</si>
  <si>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</si>
  <si>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</si>
  <si>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</si>
  <si>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</si>
  <si>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</si>
  <si>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</si>
  <si>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</si>
  <si>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</si>
  <si>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</si>
  <si>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</si>
  <si>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</si>
  <si>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</si>
  <si>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</si>
  <si>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</si>
  <si>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</si>
  <si>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</si>
  <si>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</si>
  <si>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</si>
  <si>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</si>
  <si>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</si>
  <si>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</si>
  <si>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</si>
  <si>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</si>
  <si>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</si>
  <si>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</si>
  <si>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</si>
  <si>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</si>
  <si>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</si>
  <si>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</si>
  <si>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</si>
  <si>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</si>
  <si>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</si>
  <si>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</si>
  <si>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</si>
  <si>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</si>
  <si>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</si>
  <si>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</si>
  <si>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</si>
  <si>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</si>
  <si>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</si>
  <si>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</si>
  <si>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</si>
  <si>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</si>
  <si>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</si>
  <si>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</si>
  <si>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</si>
  <si>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</si>
  <si>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</si>
  <si>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</si>
  <si>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</si>
  <si>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</si>
  <si>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</si>
  <si>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</si>
  <si>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</si>
  <si>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</si>
  <si>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</si>
  <si>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</si>
  <si>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</si>
  <si>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</si>
  <si>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</si>
  <si>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</si>
  <si>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</si>
  <si>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</si>
  <si>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</si>
  <si>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</si>
  <si>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</si>
  <si>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</si>
  <si>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</si>
  <si>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</si>
  <si>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</si>
  <si>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</si>
  <si>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</si>
  <si>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</si>
  <si>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</si>
  <si>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</si>
  <si>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</si>
  <si>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</si>
  <si>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</si>
  <si>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</si>
  <si>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</si>
  <si>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</si>
  <si>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</si>
  <si>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</si>
  <si>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</si>
  <si>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</si>
  <si>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</si>
  <si>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</si>
  <si>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</si>
  <si>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</si>
  <si>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</si>
  <si>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</si>
  <si>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</si>
  <si>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</si>
  <si>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</si>
  <si>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</si>
  <si>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</si>
  <si>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</si>
  <si>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</si>
  <si>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</si>
  <si>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</si>
  <si>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</si>
  <si>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</si>
  <si>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</si>
  <si>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</si>
  <si>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</si>
  <si>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</si>
  <si>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</si>
  <si>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</si>
  <si>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</si>
  <si>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</si>
  <si>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</si>
  <si>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</si>
  <si>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</si>
  <si>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</si>
  <si>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</si>
  <si>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</si>
  <si>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</si>
  <si>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</si>
  <si>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</si>
  <si>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</si>
  <si>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</si>
  <si>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</si>
  <si>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</si>
  <si>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</si>
  <si>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</si>
  <si>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</si>
  <si>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</si>
  <si>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</si>
  <si>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</si>
  <si>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</si>
  <si>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</si>
  <si>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</si>
  <si>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</si>
  <si>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</si>
  <si>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</si>
  <si>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</si>
  <si>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</si>
  <si>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</si>
  <si>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</si>
  <si>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</si>
  <si>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</si>
  <si>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</si>
  <si>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</si>
  <si>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</si>
  <si>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</si>
  <si>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</si>
  <si>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</si>
  <si>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</si>
  <si>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</si>
  <si>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</si>
  <si>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</si>
  <si>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</si>
  <si>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</si>
  <si>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</si>
  <si>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</si>
  <si>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</si>
  <si>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</si>
  <si>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</si>
  <si>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</si>
  <si>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</si>
  <si>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</si>
  <si>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</si>
  <si>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</si>
  <si>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</si>
  <si>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</si>
  <si>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</si>
  <si>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</si>
  <si>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</si>
  <si>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</si>
  <si>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</si>
  <si>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</si>
  <si>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</si>
  <si>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</si>
  <si>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</si>
  <si>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</si>
  <si>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</si>
  <si>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</si>
  <si>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</si>
  <si>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</si>
  <si>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</si>
  <si>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</si>
  <si>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</si>
  <si>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</si>
  <si>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</si>
  <si>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</si>
  <si>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</si>
  <si>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</si>
  <si>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</si>
  <si>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</si>
  <si>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</si>
  <si>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</si>
  <si>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</si>
  <si>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</si>
  <si>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</si>
  <si>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</si>
  <si>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</si>
  <si>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</si>
  <si>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</si>
  <si>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</si>
  <si>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</si>
  <si>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</si>
  <si>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</si>
  <si>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</si>
  <si>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</si>
  <si>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</si>
  <si>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</si>
  <si>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</si>
  <si>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</si>
  <si>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</si>
  <si>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</si>
  <si>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</si>
  <si>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</si>
  <si>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</si>
  <si>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</si>
  <si>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</si>
  <si>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</si>
  <si>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</si>
  <si>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</si>
  <si>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</si>
  <si>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</si>
  <si>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</si>
  <si>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</si>
  <si>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</si>
  <si>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</si>
  <si>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</si>
  <si>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</si>
  <si>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</si>
  <si>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</si>
  <si>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</si>
  <si>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</si>
  <si>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</si>
  <si>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</si>
  <si>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</si>
  <si>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</si>
  <si>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</si>
  <si>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</si>
  <si>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</si>
  <si>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</si>
  <si>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</si>
  <si>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</si>
  <si>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</si>
  <si>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</si>
  <si>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</si>
  <si>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</si>
  <si>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</si>
  <si>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</si>
  <si>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</si>
  <si>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</si>
  <si>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</si>
  <si>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</si>
  <si>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</si>
  <si>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</si>
  <si>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</si>
  <si>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</si>
  <si>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</si>
  <si>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</si>
  <si>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</si>
  <si>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</si>
  <si>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</si>
  <si>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</si>
  <si>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</si>
  <si>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</si>
  <si>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</si>
  <si>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</si>
  <si>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</si>
  <si>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</si>
  <si>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</si>
  <si>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</si>
  <si>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</si>
  <si>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</si>
  <si>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</si>
  <si>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</si>
  <si>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</si>
  <si>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</si>
  <si>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</si>
  <si>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</si>
  <si>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</si>
  <si>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</si>
  <si>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</si>
  <si>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</si>
  <si>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</si>
  <si>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</si>
  <si>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</si>
  <si>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</si>
  <si>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</si>
  <si>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</si>
  <si>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</si>
  <si>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</si>
  <si>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</si>
  <si>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</si>
  <si>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</si>
  <si>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</si>
  <si>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</si>
  <si>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</si>
  <si>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</si>
  <si>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</si>
  <si>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</si>
  <si>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</si>
  <si>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</si>
  <si>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</si>
  <si>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</si>
  <si>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</si>
  <si>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</si>
  <si>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</si>
  <si>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</si>
  <si>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</si>
  <si>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</si>
  <si>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</si>
  <si>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</si>
  <si>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</si>
  <si>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</si>
  <si>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</si>
  <si>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</si>
  <si>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</si>
  <si>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</si>
  <si>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</si>
  <si>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</si>
  <si>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</si>
  <si>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</si>
  <si>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</si>
  <si>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</si>
  <si>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</si>
  <si>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</si>
  <si>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</si>
  <si>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</si>
  <si>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</si>
  <si>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</si>
  <si>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</si>
  <si>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</si>
  <si>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</si>
  <si>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</si>
  <si>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</si>
  <si>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</si>
  <si>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</si>
  <si>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</si>
  <si>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</si>
  <si>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</si>
  <si>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</si>
  <si>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</si>
  <si>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</si>
  <si>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</si>
  <si>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</si>
  <si>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</si>
  <si>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</si>
  <si>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</si>
  <si>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</si>
  <si>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</si>
  <si>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</si>
  <si>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</si>
  <si>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</si>
  <si>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</si>
  <si>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</si>
  <si>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</si>
  <si>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</si>
  <si>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</si>
  <si>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</si>
  <si>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</si>
  <si>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</si>
  <si>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</si>
  <si>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</si>
  <si>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</si>
  <si>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</si>
  <si>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</si>
  <si>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</si>
  <si>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</si>
  <si>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</si>
  <si>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</si>
  <si>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</si>
  <si>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</si>
  <si>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</si>
  <si>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</si>
  <si>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</si>
  <si>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</si>
  <si>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</si>
  <si>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</si>
  <si>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</si>
  <si>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</si>
  <si>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</si>
  <si>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</si>
  <si>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</si>
  <si>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</si>
  <si>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</si>
  <si>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</si>
  <si>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</si>
  <si>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</si>
  <si>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</si>
  <si>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</si>
  <si>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</si>
  <si>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</si>
  <si>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</si>
  <si>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</si>
  <si>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</si>
  <si>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</si>
  <si>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</si>
  <si>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</si>
  <si>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</si>
  <si>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</si>
  <si>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</si>
  <si>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</si>
  <si>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</si>
  <si>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</si>
  <si>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</si>
  <si>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</si>
  <si>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</si>
  <si>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</si>
  <si>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</si>
  <si>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</si>
  <si>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</si>
  <si>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</si>
  <si>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</si>
  <si>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</si>
  <si>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</si>
  <si>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</si>
  <si>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</si>
  <si>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</si>
  <si>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</si>
  <si>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</si>
  <si>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</si>
  <si>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</si>
  <si>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</si>
  <si>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</si>
  <si>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</si>
  <si>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</si>
  <si>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</si>
  <si>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</si>
  <si>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</si>
  <si>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</si>
  <si>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</si>
  <si>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</si>
  <si>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</si>
  <si>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</si>
  <si>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</si>
  <si>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</si>
  <si>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</si>
  <si>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</si>
  <si>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</si>
  <si>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</si>
  <si>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</si>
  <si>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</si>
  <si>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</si>
  <si>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</si>
  <si>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</si>
  <si>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</si>
  <si>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</si>
  <si>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</si>
  <si>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</si>
  <si>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</si>
  <si>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</si>
  <si>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</si>
  <si>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</si>
  <si>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</si>
  <si>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</si>
  <si>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</si>
  <si>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</si>
  <si>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</si>
  <si>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</si>
  <si>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</si>
  <si>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</si>
  <si>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</si>
  <si>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</si>
  <si>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</si>
  <si>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</si>
  <si>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</si>
  <si>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</si>
  <si>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</si>
  <si>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</si>
  <si>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</si>
  <si>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</si>
  <si>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</si>
  <si>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</si>
  <si>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</si>
  <si>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</si>
  <si>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</si>
  <si>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</si>
  <si>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</si>
  <si>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</si>
  <si>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</si>
  <si>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</si>
  <si>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</si>
  <si>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</si>
  <si>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</si>
  <si>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</si>
  <si>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</si>
  <si>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</si>
  <si>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</si>
  <si>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</si>
  <si>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</si>
  <si>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</si>
  <si>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</si>
  <si>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</si>
  <si>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</si>
  <si>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</si>
  <si>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</si>
  <si>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</si>
  <si>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</si>
  <si>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</si>
  <si>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</si>
  <si>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</si>
  <si>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</si>
  <si>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</si>
  <si>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</si>
  <si>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</si>
  <si>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</si>
  <si>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</si>
  <si>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</si>
  <si>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</si>
  <si>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</si>
  <si>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</si>
  <si>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</si>
  <si>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</si>
  <si>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</si>
  <si>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</si>
  <si>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</si>
  <si>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</si>
  <si>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</si>
  <si>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</si>
  <si>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</si>
  <si>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</si>
  <si>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</si>
  <si>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</si>
  <si>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</si>
  <si>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</si>
  <si>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</si>
  <si>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</si>
  <si>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</si>
  <si>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</si>
  <si>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</si>
  <si>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</si>
  <si>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</si>
  <si>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</si>
  <si>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</si>
  <si>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</si>
  <si>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</si>
  <si>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</si>
  <si>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</si>
  <si>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</si>
  <si>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</si>
  <si>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</si>
  <si>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</si>
  <si>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</si>
  <si>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</si>
  <si>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</si>
  <si>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</si>
  <si>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</si>
  <si>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</si>
  <si>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</si>
  <si>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</si>
  <si>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</si>
  <si>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</si>
  <si>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</si>
  <si>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</si>
  <si>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</si>
  <si>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</si>
  <si>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</si>
  <si>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</si>
  <si>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</si>
  <si>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</si>
  <si>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</si>
  <si>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</si>
  <si>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</si>
  <si>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</si>
  <si>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</si>
  <si>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</si>
  <si>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</si>
  <si>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</si>
  <si>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</si>
  <si>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</si>
  <si>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</si>
  <si>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</si>
  <si>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</si>
  <si>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</si>
  <si>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</si>
  <si>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</si>
  <si>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</si>
  <si>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</si>
  <si>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</si>
  <si>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</si>
  <si>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</si>
  <si>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</si>
  <si>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</si>
  <si>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</si>
  <si>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</si>
  <si>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</si>
  <si>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</si>
  <si>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</si>
  <si>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</si>
  <si>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</si>
  <si>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</si>
  <si>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</si>
  <si>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</si>
  <si>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</si>
  <si>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</si>
  <si>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</si>
  <si>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</si>
  <si>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</si>
  <si>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</si>
  <si>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</si>
  <si>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</si>
  <si>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</si>
  <si>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</si>
  <si>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</si>
  <si>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</si>
  <si>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</si>
  <si>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</si>
  <si>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</si>
  <si>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</si>
  <si>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</si>
  <si>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</si>
  <si>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</si>
  <si>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</si>
  <si>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</si>
  <si>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</si>
  <si>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</si>
  <si>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</si>
  <si>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</si>
  <si>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</si>
  <si>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</si>
  <si>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</si>
  <si>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</si>
  <si>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</si>
  <si>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</si>
  <si>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</si>
  <si>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</si>
  <si>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</si>
  <si>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</si>
  <si>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</si>
  <si>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</si>
  <si>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</si>
  <si>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</si>
  <si>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</si>
  <si>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</si>
  <si>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</si>
  <si>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</si>
  <si>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</si>
  <si>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</si>
  <si>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</si>
  <si>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</si>
  <si>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</si>
  <si>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</si>
  <si>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</si>
  <si>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</si>
  <si>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</si>
  <si>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</si>
  <si>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</si>
  <si>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</si>
  <si>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</si>
  <si>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</si>
  <si>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</si>
  <si>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</si>
  <si>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</si>
  <si>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</si>
  <si>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</si>
  <si>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</si>
  <si>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</si>
  <si>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</si>
  <si>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</si>
  <si>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</si>
  <si>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</si>
  <si>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</si>
  <si>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</si>
  <si>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</si>
  <si>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</si>
  <si>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</si>
  <si>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</si>
  <si>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</si>
  <si>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</si>
  <si>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</si>
  <si>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</si>
  <si>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</si>
  <si>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</si>
  <si>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</si>
  <si>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</si>
  <si>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</si>
  <si>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</si>
  <si>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</si>
  <si>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</si>
  <si>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</si>
  <si>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</si>
  <si>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</si>
  <si>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</si>
  <si>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</si>
  <si>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</si>
  <si>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</si>
  <si>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</si>
  <si>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</si>
  <si>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</si>
  <si>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</si>
  <si>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</si>
  <si>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</si>
  <si>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</si>
  <si>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</si>
  <si>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</si>
  <si>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</si>
  <si>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</si>
  <si>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</si>
  <si>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</si>
  <si>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</si>
  <si>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</si>
  <si>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</si>
  <si>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</si>
  <si>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</si>
  <si>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</si>
  <si>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</si>
  <si>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</si>
  <si>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</si>
  <si>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</si>
  <si>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</si>
  <si>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</si>
  <si>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</si>
  <si>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</si>
  <si>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</si>
  <si>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</si>
  <si>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</si>
  <si>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</si>
  <si>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</si>
  <si>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</si>
  <si>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</si>
  <si>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</si>
  <si>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</si>
  <si>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</si>
  <si>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</si>
  <si>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</si>
  <si>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</si>
  <si>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</si>
  <si>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</si>
  <si>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</si>
  <si>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</si>
  <si>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</si>
  <si>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</si>
  <si>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</si>
  <si>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</si>
  <si>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</si>
  <si>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</si>
  <si>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</si>
  <si>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</si>
  <si>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</si>
  <si>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</si>
  <si>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</si>
  <si>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</si>
  <si>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</si>
  <si>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</si>
  <si>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</si>
  <si>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</si>
  <si>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</si>
  <si>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</si>
  <si>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</si>
  <si>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</si>
  <si>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</si>
  <si>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</si>
  <si>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</si>
  <si>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</si>
  <si>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</si>
  <si>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</si>
  <si>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</si>
  <si>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</si>
  <si>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</si>
  <si>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</si>
  <si>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</si>
  <si>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</si>
  <si>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</si>
  <si>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</si>
  <si>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</si>
  <si>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</si>
  <si>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</si>
  <si>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</si>
  <si>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</si>
  <si>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</si>
  <si>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</si>
  <si>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</si>
  <si>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</si>
  <si>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</si>
  <si>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</si>
  <si>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</si>
  <si>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</si>
  <si>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</si>
  <si>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</si>
  <si>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</si>
  <si>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</si>
  <si>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</si>
  <si>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</si>
  <si>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</si>
  <si>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</si>
  <si>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</si>
  <si>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</si>
  <si>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</si>
  <si>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</si>
  <si>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</si>
  <si>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</si>
  <si>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</si>
  <si>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</si>
  <si>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</si>
  <si>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</si>
  <si>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</si>
  <si>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</si>
  <si>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</si>
  <si>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</si>
  <si>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</si>
  <si>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</si>
  <si>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</si>
  <si>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</si>
  <si>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</si>
  <si>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</si>
  <si>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</si>
  <si>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</si>
  <si>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</si>
  <si>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</si>
  <si>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</si>
  <si>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</si>
  <si>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</si>
  <si>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</si>
  <si>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</si>
  <si>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</si>
  <si>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</si>
  <si>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</si>
  <si>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</si>
  <si>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</si>
  <si>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</si>
  <si>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</si>
  <si>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</si>
  <si>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</si>
  <si>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</si>
  <si>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</si>
  <si>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</si>
  <si>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</si>
  <si>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</si>
  <si>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</si>
  <si>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</si>
  <si>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</si>
  <si>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</si>
  <si>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</si>
  <si>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</si>
  <si>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</si>
  <si>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</si>
  <si>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</si>
  <si>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</si>
  <si>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</si>
  <si>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</si>
  <si>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</si>
  <si>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</si>
  <si>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</si>
  <si>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</si>
  <si>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</si>
  <si>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</si>
  <si>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</si>
  <si>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</si>
  <si>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</si>
  <si>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</si>
  <si>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</si>
  <si>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</si>
  <si>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</si>
  <si>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</si>
  <si>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</si>
  <si>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</si>
  <si>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</si>
  <si>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</si>
  <si>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</si>
  <si>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</si>
  <si>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</si>
  <si>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</si>
  <si>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</si>
  <si>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</si>
  <si>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</si>
  <si>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</si>
  <si>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</si>
  <si>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</si>
  <si>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</si>
  <si>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</si>
  <si>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</si>
  <si>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</si>
  <si>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</si>
  <si>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</si>
  <si>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</si>
  <si>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</si>
  <si>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</si>
  <si>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</si>
  <si>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</si>
  <si>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</si>
  <si>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</si>
  <si>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</si>
  <si>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</si>
  <si>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</si>
  <si>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</si>
  <si>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</si>
  <si>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</si>
  <si>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</si>
  <si>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</si>
  <si>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</si>
  <si>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</si>
  <si>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</si>
  <si>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</si>
  <si>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</si>
  <si>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</si>
  <si>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</si>
  <si>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</si>
  <si>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</si>
  <si>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</si>
  <si>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</si>
  <si>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</si>
  <si>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</si>
  <si>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</si>
  <si>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</si>
  <si>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</si>
  <si>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</si>
  <si>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</si>
  <si>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</si>
  <si>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</si>
  <si>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</si>
  <si>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</si>
  <si>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</si>
  <si>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</si>
  <si>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</si>
  <si>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</si>
  <si>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</si>
  <si>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</si>
  <si>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</si>
  <si>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</si>
  <si>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</si>
  <si>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</si>
  <si>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</si>
  <si>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</si>
  <si>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</si>
  <si>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</si>
  <si>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</si>
  <si>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</si>
  <si>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</si>
  <si>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</si>
  <si>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</si>
  <si>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</si>
  <si>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</si>
  <si>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</si>
  <si>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</si>
  <si>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</si>
  <si>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</si>
  <si>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</si>
  <si>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</si>
  <si>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</si>
  <si>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</si>
  <si>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</si>
  <si>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</si>
  <si>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</si>
  <si>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</si>
  <si>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</si>
  <si>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</si>
  <si>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</si>
  <si>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</si>
  <si>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</si>
  <si>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</si>
  <si>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</si>
  <si>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</si>
  <si>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</si>
  <si>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</si>
  <si>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</si>
  <si>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</si>
  <si>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</si>
  <si>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</si>
  <si>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</si>
  <si>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</si>
  <si>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</si>
  <si>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</si>
  <si>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</si>
  <si>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</si>
  <si>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</si>
  <si>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</si>
  <si>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</si>
  <si>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</si>
  <si>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</si>
  <si>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</si>
  <si>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</si>
  <si>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</si>
  <si>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</si>
  <si>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</si>
  <si>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</si>
  <si>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</si>
  <si>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</si>
  <si>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</si>
  <si>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</si>
  <si>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</si>
  <si>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</si>
  <si>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</si>
  <si>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</si>
  <si>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</si>
  <si>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</si>
  <si>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</si>
  <si>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</si>
  <si>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</si>
  <si>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</si>
  <si>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</si>
  <si>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</si>
  <si>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</si>
  <si>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</si>
  <si>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</si>
  <si>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</si>
  <si>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</si>
  <si>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</si>
  <si>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</si>
  <si>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</si>
  <si>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</si>
  <si>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</si>
  <si>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</si>
  <si>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</si>
  <si>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</si>
  <si>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</si>
  <si>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</si>
  <si>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</si>
  <si>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</si>
  <si>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</si>
  <si>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</si>
  <si>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</si>
  <si>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</si>
  <si>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</si>
  <si>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</si>
  <si>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</si>
  <si>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</si>
  <si>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</si>
  <si>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</si>
  <si>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</si>
  <si>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</si>
  <si>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</si>
  <si>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</si>
  <si>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</si>
  <si>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</si>
  <si>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</si>
  <si>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</si>
  <si>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</si>
  <si>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</si>
  <si>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</si>
  <si>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</si>
  <si>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</si>
  <si>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</si>
  <si>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</si>
  <si>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</si>
  <si>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</si>
  <si>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</si>
  <si>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</si>
  <si>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</si>
  <si>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</si>
  <si>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</si>
  <si>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</si>
  <si>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</si>
  <si>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</si>
  <si>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</si>
  <si>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</si>
  <si>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</si>
  <si>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</si>
  <si>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</si>
  <si>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</si>
  <si>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</si>
  <si>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</si>
  <si>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</si>
  <si>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</si>
  <si>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</si>
  <si>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</si>
  <si>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</si>
  <si>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</si>
  <si>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</si>
  <si>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</si>
  <si>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</si>
  <si>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</si>
  <si>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</si>
  <si>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</si>
  <si>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</si>
  <si>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</si>
  <si>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</si>
  <si>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</si>
  <si>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</si>
  <si>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</si>
  <si>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</si>
  <si>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</si>
  <si>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</si>
  <si>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</si>
  <si>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</si>
  <si>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</si>
  <si>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</si>
  <si>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</si>
  <si>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</si>
  <si>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</si>
  <si>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</si>
  <si>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</si>
  <si>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</si>
  <si>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</si>
  <si>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</si>
  <si>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</si>
  <si>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</si>
  <si>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</si>
  <si>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</si>
  <si>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</si>
  <si>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</si>
  <si>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</si>
  <si>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</si>
  <si>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</si>
  <si>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</si>
  <si>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</si>
  <si>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</si>
  <si>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</si>
  <si>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</si>
  <si>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</si>
  <si>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</si>
  <si>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</si>
  <si>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</si>
  <si>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</si>
  <si>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</si>
  <si>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</si>
  <si>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</si>
  <si>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</si>
  <si>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</si>
  <si>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</si>
  <si>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</si>
  <si>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</si>
  <si>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</si>
  <si>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</si>
  <si>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</si>
  <si>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</si>
  <si>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</si>
  <si>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</si>
  <si>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</si>
  <si>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</si>
  <si>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</si>
  <si>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</si>
  <si>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</si>
  <si>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</si>
  <si>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</si>
  <si>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</si>
  <si>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</si>
  <si>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</si>
  <si>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</si>
  <si>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</si>
  <si>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</si>
  <si>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</si>
  <si>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</si>
  <si>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</si>
  <si>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</si>
  <si>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</si>
  <si>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</si>
  <si>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</si>
  <si>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</si>
  <si>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</si>
  <si>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</si>
  <si>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</si>
  <si>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</si>
  <si>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</si>
  <si>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</si>
  <si>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</si>
  <si>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</si>
  <si>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</si>
  <si>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</si>
  <si>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</si>
  <si>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</si>
  <si>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</si>
  <si>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</si>
  <si>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</si>
  <si>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</si>
  <si>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</si>
  <si>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</si>
  <si>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</si>
  <si>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</si>
  <si>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</si>
  <si>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</si>
  <si>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</si>
  <si>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</si>
  <si>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</si>
  <si>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</si>
  <si>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</si>
  <si>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</si>
  <si>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</si>
  <si>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</si>
  <si>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</si>
  <si>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</si>
  <si>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</si>
  <si>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</si>
  <si>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</si>
  <si>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</si>
  <si>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</si>
  <si>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</si>
  <si>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</si>
  <si>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</si>
  <si>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</si>
  <si>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</si>
  <si>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</si>
  <si>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</si>
  <si>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</si>
  <si>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</si>
  <si>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</si>
  <si>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</si>
  <si>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</si>
  <si>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</si>
  <si>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</si>
  <si>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</si>
  <si>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</si>
  <si>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</si>
  <si>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</si>
  <si>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</si>
  <si>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</si>
  <si>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</si>
  <si>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</si>
  <si>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</si>
  <si>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</si>
  <si>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</si>
  <si>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</si>
  <si>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</si>
  <si>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</si>
  <si>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</si>
  <si>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</si>
  <si>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</si>
  <si>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</si>
  <si>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</si>
  <si>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</si>
  <si>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</si>
  <si>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</si>
  <si>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</si>
  <si>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</si>
  <si>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</si>
  <si>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</si>
  <si>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</si>
  <si>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</si>
  <si>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</si>
  <si>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</si>
  <si>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</si>
  <si>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</si>
  <si>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</si>
  <si>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</si>
  <si>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</si>
  <si>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</si>
  <si>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</si>
  <si>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</si>
  <si>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</si>
  <si>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</si>
  <si>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</si>
  <si>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</si>
  <si>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</si>
  <si>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</si>
  <si>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</si>
  <si>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</si>
  <si>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</si>
  <si>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</si>
  <si>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</si>
  <si>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</si>
  <si>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</si>
  <si>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</si>
  <si>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</si>
  <si>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</si>
  <si>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</si>
  <si>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</si>
  <si>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</si>
  <si>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</si>
  <si>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</si>
  <si>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</si>
  <si>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</si>
  <si>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</si>
  <si>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</si>
  <si>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</si>
  <si>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</si>
  <si>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</si>
  <si>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</si>
  <si>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</si>
  <si>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</si>
  <si>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</si>
  <si>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</si>
  <si>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</si>
  <si>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</si>
  <si>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</si>
  <si>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</si>
  <si>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</si>
  <si>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</si>
  <si>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</si>
  <si>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</si>
  <si>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</si>
  <si>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</si>
  <si>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</si>
  <si>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</si>
  <si>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</si>
  <si>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</si>
  <si>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</si>
  <si>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</si>
  <si>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</si>
  <si>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</si>
  <si>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</si>
  <si>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</si>
  <si>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</si>
  <si>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</si>
  <si>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</si>
  <si>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</si>
  <si>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</si>
  <si>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</si>
  <si>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</si>
  <si>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</si>
  <si>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</si>
  <si>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</si>
  <si>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</si>
  <si>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</si>
  <si>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</si>
  <si>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</si>
  <si>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</si>
  <si>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</si>
  <si>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</si>
  <si>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</si>
  <si>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</si>
  <si>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</si>
  <si>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</si>
  <si>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</si>
  <si>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</si>
  <si>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</si>
  <si>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</si>
  <si>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</si>
  <si>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</si>
  <si>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</si>
  <si>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</si>
  <si>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</si>
  <si>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</si>
  <si>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</si>
  <si>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</si>
  <si>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</si>
  <si>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</si>
  <si>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</si>
  <si>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</si>
  <si>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</si>
  <si>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</si>
  <si>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</si>
  <si>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</si>
  <si>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</si>
  <si>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</si>
  <si>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</si>
  <si>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</si>
  <si>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</si>
  <si>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</si>
  <si>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</si>
  <si>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</si>
  <si>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</si>
  <si>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</si>
  <si>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</si>
  <si>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</si>
  <si>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</si>
  <si>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</si>
  <si>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</si>
  <si>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</si>
  <si>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</si>
  <si>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</si>
  <si>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</si>
  <si>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</si>
  <si>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</si>
  <si>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</si>
  <si>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</si>
  <si>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</si>
  <si>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</si>
  <si>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</si>
  <si>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</si>
  <si>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</si>
  <si>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</si>
  <si>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</si>
  <si>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</si>
  <si>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</si>
  <si>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</si>
  <si>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</si>
  <si>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</si>
  <si>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</si>
  <si>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</si>
  <si>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</si>
  <si>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</si>
  <si>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</si>
  <si>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</si>
  <si>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</si>
  <si>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</si>
  <si>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</si>
  <si>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</si>
  <si>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</si>
  <si>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</si>
  <si>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</si>
  <si>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</si>
  <si>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</si>
  <si>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</si>
  <si>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</si>
  <si>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</si>
  <si>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</si>
  <si>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</si>
  <si>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</si>
  <si>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</si>
  <si>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</si>
  <si>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</si>
  <si>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</si>
  <si>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</si>
  <si>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</si>
  <si>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</si>
  <si>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</si>
  <si>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</si>
  <si>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</si>
  <si>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</si>
  <si>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</si>
  <si>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</si>
  <si>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</si>
  <si>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</si>
  <si>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</si>
  <si>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</si>
  <si>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</si>
  <si>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</si>
  <si>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</si>
  <si>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</si>
  <si>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</si>
  <si>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</si>
  <si>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</si>
  <si>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</si>
  <si>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</si>
  <si>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</si>
  <si>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</si>
  <si>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</si>
  <si>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</si>
  <si>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</si>
  <si>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</si>
  <si>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</si>
  <si>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</si>
  <si>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</si>
  <si>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</si>
  <si>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</si>
  <si>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</si>
  <si>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</si>
  <si>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</si>
  <si>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</si>
  <si>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</si>
  <si>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</si>
  <si>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</si>
  <si>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</si>
  <si>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</si>
  <si>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</si>
  <si>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</si>
  <si>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</si>
  <si>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</si>
  <si>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</si>
  <si>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</si>
  <si>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</si>
  <si>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</si>
  <si>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</si>
  <si>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</si>
  <si>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</si>
  <si>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</si>
  <si>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</si>
  <si>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</si>
  <si>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</si>
  <si>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</si>
  <si>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</si>
  <si>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</si>
  <si>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</si>
  <si>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</si>
  <si>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</si>
  <si>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</si>
  <si>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</si>
  <si>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</si>
  <si>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</si>
  <si>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</si>
  <si>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</si>
  <si>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</si>
  <si>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</si>
  <si>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</si>
  <si>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</si>
  <si>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</si>
  <si>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</si>
  <si>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</si>
  <si>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</si>
  <si>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</si>
  <si>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</si>
  <si>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</si>
  <si>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</si>
  <si>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</si>
  <si>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</si>
  <si>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</si>
  <si>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</si>
  <si>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</si>
  <si>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</si>
  <si>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</si>
  <si>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</si>
  <si>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</si>
  <si>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</si>
  <si>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</si>
  <si>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</si>
  <si>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</si>
  <si>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</si>
  <si>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</si>
  <si>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</si>
  <si>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</si>
  <si>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</si>
  <si>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</si>
  <si>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</si>
  <si>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</si>
  <si>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</si>
  <si>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</si>
  <si>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</si>
  <si>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</si>
  <si>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</si>
  <si>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</si>
  <si>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</si>
  <si>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</si>
  <si>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</si>
  <si>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</si>
  <si>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</si>
  <si>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</si>
  <si>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</si>
  <si>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</si>
  <si>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</si>
  <si>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</si>
  <si>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</si>
  <si>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</si>
  <si>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</si>
  <si>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</si>
  <si>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</si>
  <si>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</si>
  <si>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</si>
  <si>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</si>
  <si>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</si>
  <si>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</si>
  <si>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</si>
  <si>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</si>
  <si>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</si>
  <si>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</si>
  <si>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</si>
  <si>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</si>
  <si>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</si>
  <si>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</si>
  <si>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</si>
  <si>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</si>
  <si>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</si>
  <si>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</si>
  <si>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</si>
  <si>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</si>
  <si>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</si>
  <si>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</si>
  <si>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</si>
  <si>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</si>
  <si>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</si>
  <si>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</si>
  <si>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</si>
  <si>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</si>
  <si>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</si>
  <si>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</si>
  <si>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</si>
  <si>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</si>
  <si>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</si>
  <si>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</si>
  <si>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</si>
  <si>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</si>
  <si>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</si>
  <si>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</si>
  <si>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</si>
  <si>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</si>
  <si>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</si>
  <si>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</si>
  <si>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</si>
  <si>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</si>
  <si>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</si>
  <si>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</si>
  <si>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</si>
  <si>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</si>
  <si>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</si>
  <si>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</si>
  <si>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</si>
  <si>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</si>
  <si>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</si>
  <si>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</si>
  <si>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</si>
  <si>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</si>
  <si>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</si>
  <si>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</si>
  <si>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</si>
  <si>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</si>
  <si>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</si>
  <si>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</si>
  <si>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</si>
  <si>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</si>
  <si>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</si>
  <si>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</si>
  <si>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</si>
  <si>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</si>
  <si>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</si>
  <si>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</si>
  <si>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</si>
  <si>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</si>
  <si>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</si>
  <si>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</si>
  <si>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</si>
  <si>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</si>
  <si>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</si>
  <si>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</si>
  <si>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</si>
  <si>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</si>
  <si>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</si>
  <si>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</si>
  <si>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</si>
  <si>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</si>
  <si>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</si>
  <si>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</si>
  <si>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</si>
  <si>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</si>
  <si>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</si>
  <si>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</si>
  <si>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</si>
  <si>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</si>
  <si>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</si>
  <si>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</si>
  <si>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</si>
  <si>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</si>
  <si>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</si>
  <si>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</si>
  <si>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</si>
  <si>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</si>
  <si>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</si>
  <si>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</si>
  <si>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</si>
  <si>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</si>
  <si>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</si>
  <si>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</si>
  <si>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</si>
  <si>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</si>
  <si>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</si>
  <si>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</si>
  <si>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</si>
  <si>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</si>
  <si>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</si>
  <si>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</si>
  <si>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</si>
  <si>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</si>
  <si>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</si>
  <si>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</si>
  <si>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</si>
  <si>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</si>
  <si>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</si>
  <si>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</si>
  <si>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</si>
  <si>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</si>
  <si>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</si>
  <si>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</si>
  <si>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</si>
  <si>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</si>
  <si>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</si>
  <si>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</si>
  <si>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</si>
  <si>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</si>
  <si>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</si>
  <si>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</si>
  <si>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</si>
  <si>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</si>
  <si>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</si>
  <si>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</si>
  <si>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</si>
  <si>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</si>
  <si>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</si>
  <si>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</si>
  <si>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</si>
  <si>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</si>
  <si>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</si>
  <si>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</si>
  <si>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</si>
  <si>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</si>
  <si>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</si>
  <si>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</si>
  <si>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</si>
  <si>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</si>
  <si>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</si>
  <si>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</si>
  <si>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</si>
  <si>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</si>
  <si>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</si>
  <si>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</si>
  <si>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</si>
  <si>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</si>
  <si>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</si>
  <si>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</si>
  <si>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</si>
  <si>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</si>
  <si>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</si>
  <si>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</si>
  <si>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</si>
  <si>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</si>
  <si>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</si>
  <si>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</si>
  <si>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</si>
  <si>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</si>
  <si>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</si>
  <si>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</si>
  <si>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</si>
  <si>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</si>
  <si>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</si>
  <si>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</si>
  <si>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</si>
  <si>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</si>
  <si>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</si>
  <si>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</si>
  <si>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</si>
  <si>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</si>
  <si>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</si>
  <si>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</si>
  <si>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</si>
  <si>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</si>
  <si>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</si>
  <si>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</si>
  <si>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</si>
  <si>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</si>
  <si>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</si>
  <si>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</si>
  <si>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</si>
  <si>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</si>
  <si>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</si>
  <si>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</si>
  <si>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</si>
  <si>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</si>
  <si>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</si>
  <si>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</si>
  <si>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</si>
  <si>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</si>
  <si>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</si>
  <si>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</si>
  <si>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</si>
  <si>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</si>
  <si>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</si>
  <si>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</si>
  <si>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</si>
  <si>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</si>
  <si>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</si>
  <si>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</si>
  <si>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</si>
  <si>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</si>
  <si>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</si>
  <si>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</si>
  <si>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</si>
  <si>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</si>
  <si>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</si>
  <si>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</si>
  <si>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</si>
  <si>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</si>
  <si>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</si>
  <si>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</si>
  <si>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</si>
  <si>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</si>
  <si>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</si>
  <si>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</si>
  <si>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</si>
  <si>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</si>
  <si>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</si>
  <si>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</si>
  <si>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</si>
  <si>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</si>
  <si>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</si>
  <si>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</si>
  <si>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</si>
  <si>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</si>
  <si>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</si>
  <si>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</si>
  <si>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</si>
  <si>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</si>
  <si>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</si>
  <si>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</si>
  <si>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</si>
  <si>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</si>
  <si>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</si>
  <si>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</si>
  <si>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</si>
  <si>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</si>
  <si>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</si>
  <si>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</si>
  <si>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</si>
  <si>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</si>
  <si>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</si>
  <si>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</si>
  <si>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</si>
  <si>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</si>
  <si>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</si>
  <si>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</si>
  <si>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</si>
  <si>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</si>
  <si>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</si>
  <si>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</si>
  <si>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</si>
  <si>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</si>
  <si>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</si>
  <si>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</si>
  <si>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</si>
  <si>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</si>
  <si>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</si>
  <si>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</si>
  <si>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</si>
  <si>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</si>
  <si>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</si>
  <si>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</si>
  <si>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</si>
  <si>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</si>
  <si>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</si>
  <si>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</si>
  <si>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</si>
  <si>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</si>
  <si>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</si>
  <si>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</si>
  <si>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</si>
  <si>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</si>
  <si>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</si>
  <si>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</si>
  <si>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</si>
  <si>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</si>
  <si>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</si>
  <si>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</si>
  <si>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</si>
  <si>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</si>
  <si>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</si>
  <si>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</si>
  <si>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</si>
  <si>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</si>
  <si>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</si>
  <si>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</si>
  <si>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</si>
  <si>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</si>
  <si>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</si>
  <si>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</si>
  <si>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</si>
  <si>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</si>
  <si>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</si>
  <si>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</si>
  <si>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</si>
  <si>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</si>
  <si>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</si>
  <si>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</si>
  <si>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</si>
  <si>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</si>
  <si>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</si>
  <si>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</si>
  <si>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</si>
  <si>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</si>
  <si>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</si>
  <si>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</si>
  <si>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</si>
  <si>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</si>
  <si>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</si>
  <si>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</si>
  <si>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</si>
  <si>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</si>
  <si>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</si>
  <si>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</si>
  <si>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</si>
  <si>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</si>
  <si>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</si>
  <si>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</si>
  <si>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</si>
  <si>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</si>
  <si>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</si>
  <si>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</si>
  <si>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</si>
  <si>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</si>
  <si>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</si>
  <si>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</si>
  <si>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</si>
  <si>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</si>
  <si>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</si>
  <si>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</si>
  <si>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</si>
  <si>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</si>
  <si>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</si>
  <si>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</si>
  <si>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</si>
  <si>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</si>
  <si>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</si>
  <si>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</si>
  <si>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</si>
  <si>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</si>
  <si>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</si>
  <si>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</si>
  <si>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</si>
  <si>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</si>
  <si>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</si>
  <si>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</si>
  <si>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</si>
  <si>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</si>
  <si>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</si>
  <si>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</si>
  <si>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</si>
  <si>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</si>
  <si>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</si>
  <si>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</si>
  <si>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</si>
  <si>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</si>
  <si>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</si>
  <si>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</si>
  <si>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</si>
  <si>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</si>
  <si>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</si>
  <si>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</si>
  <si>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</si>
  <si>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</si>
  <si>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</si>
  <si>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</si>
  <si>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</si>
  <si>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</si>
  <si>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</si>
  <si>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</si>
  <si>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</si>
  <si>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</si>
  <si>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</si>
  <si>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</si>
  <si>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</si>
  <si>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</si>
  <si>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</si>
  <si>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</si>
  <si>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</si>
  <si>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</si>
  <si>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</si>
  <si>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</si>
  <si>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</si>
  <si>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</si>
  <si>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</si>
  <si>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</si>
  <si>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</si>
  <si>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</si>
  <si>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</si>
  <si>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</si>
  <si>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</si>
  <si>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</si>
  <si>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</si>
  <si>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</si>
  <si>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</si>
  <si>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</si>
  <si>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</si>
  <si>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</si>
  <si>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</si>
  <si>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</si>
  <si>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</si>
  <si>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</si>
  <si>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</si>
  <si>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</si>
  <si>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</si>
  <si>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</si>
  <si>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</si>
  <si>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</si>
  <si>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</si>
  <si>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</si>
  <si>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</si>
  <si>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</si>
  <si>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</si>
  <si>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</si>
  <si>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</si>
  <si>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</si>
  <si>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</si>
  <si>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</si>
  <si>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</si>
  <si>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</si>
  <si>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</si>
  <si>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</si>
  <si>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</si>
  <si>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</si>
  <si>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</si>
  <si>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</si>
  <si>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</si>
  <si>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</si>
  <si>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</si>
  <si>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</si>
  <si>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</si>
  <si>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</si>
  <si>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</si>
  <si>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</si>
  <si>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</si>
  <si>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</si>
  <si>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</si>
  <si>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</si>
  <si>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</si>
  <si>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</si>
  <si>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</si>
  <si>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</si>
  <si>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</si>
  <si>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</si>
  <si>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</si>
  <si>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</si>
  <si>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</si>
  <si>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</si>
  <si>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</si>
  <si>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</si>
  <si>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</si>
  <si>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</si>
  <si>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</si>
  <si>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</si>
  <si>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</si>
  <si>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</si>
  <si>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</si>
  <si>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</si>
  <si>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</si>
  <si>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</si>
  <si>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</si>
  <si>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</si>
  <si>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</si>
  <si>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</si>
  <si>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</si>
  <si>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</si>
  <si>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</si>
  <si>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</si>
  <si>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</si>
  <si>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</si>
  <si>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</si>
  <si>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</si>
  <si>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</si>
  <si>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</si>
  <si>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</si>
  <si>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</si>
  <si>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</si>
  <si>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</si>
  <si>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</si>
  <si>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</si>
  <si>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</si>
  <si>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</si>
  <si>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</si>
  <si>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</si>
  <si>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</si>
  <si>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</si>
  <si>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</si>
  <si>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</si>
  <si>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</si>
  <si>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</si>
  <si>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</si>
  <si>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</si>
  <si>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</si>
  <si>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</si>
  <si>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</si>
  <si>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</si>
  <si>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</si>
  <si>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</si>
  <si>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</si>
  <si>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</si>
  <si>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</si>
  <si>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</si>
  <si>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</si>
  <si>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</si>
  <si>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</si>
  <si>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</si>
  <si>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</si>
  <si>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</si>
  <si>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</si>
  <si>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</si>
  <si>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</si>
  <si>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</si>
  <si>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</si>
  <si>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</si>
  <si>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</si>
  <si>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</si>
  <si>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</si>
  <si>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</si>
  <si>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</si>
  <si>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</si>
  <si>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</si>
  <si>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</si>
  <si>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</si>
  <si>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</si>
  <si>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</si>
  <si>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</si>
  <si>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</si>
  <si>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</si>
  <si>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</si>
  <si>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</si>
  <si>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</si>
  <si>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</si>
  <si>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</si>
  <si>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</si>
  <si>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</si>
  <si>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</si>
  <si>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</si>
  <si>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</si>
  <si>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</si>
  <si>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</si>
  <si>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</si>
  <si>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</si>
  <si>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</si>
  <si>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</si>
  <si>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</si>
  <si>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</si>
  <si>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</si>
  <si>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</si>
  <si>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</si>
  <si>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</si>
  <si>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</si>
  <si>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</si>
  <si>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</si>
  <si>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</si>
  <si>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</si>
  <si>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</si>
  <si>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</si>
  <si>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</si>
  <si>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</si>
  <si>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</si>
  <si>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</si>
  <si>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</si>
  <si>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</si>
  <si>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</si>
  <si>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</si>
  <si>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</si>
  <si>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</si>
  <si>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</si>
  <si>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</si>
  <si>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</si>
  <si>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</si>
  <si>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</si>
  <si>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</si>
  <si>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</si>
  <si>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</si>
  <si>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</si>
  <si>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</si>
  <si>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</si>
  <si>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</si>
  <si>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</si>
  <si>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</si>
  <si>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</si>
  <si>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</si>
  <si>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</si>
  <si>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</si>
  <si>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</si>
  <si>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</si>
  <si>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</si>
  <si>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</si>
  <si>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</si>
  <si>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</si>
  <si>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</si>
  <si>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</si>
  <si>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</si>
  <si>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</si>
  <si>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</si>
  <si>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</si>
  <si>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</si>
  <si>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</si>
  <si>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</si>
  <si>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</si>
  <si>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</si>
  <si>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</si>
  <si>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</si>
  <si>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</si>
  <si>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</si>
  <si>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</si>
  <si>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</si>
  <si>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</si>
  <si>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</si>
  <si>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</si>
  <si>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</si>
  <si>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</si>
  <si>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</si>
  <si>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</si>
  <si>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</si>
  <si>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</si>
  <si>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</si>
  <si>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</si>
  <si>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</si>
  <si>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</si>
  <si>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</si>
  <si>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</si>
  <si>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</si>
  <si>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</si>
  <si>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</si>
  <si>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</si>
  <si>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</si>
  <si>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</si>
  <si>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</si>
  <si>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</si>
  <si>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</si>
  <si>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</si>
  <si>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</si>
  <si>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</si>
  <si>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</si>
  <si>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</si>
  <si>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</si>
  <si>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</si>
  <si>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</si>
  <si>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</si>
  <si>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</si>
  <si>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</si>
  <si>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</si>
  <si>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</si>
  <si>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</si>
  <si>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</si>
  <si>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</si>
  <si>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</si>
  <si>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</si>
  <si>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</si>
  <si>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</si>
  <si>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</si>
  <si>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</si>
  <si>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</si>
  <si>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</si>
  <si>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</si>
  <si>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</si>
  <si>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</si>
  <si>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</si>
  <si>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</si>
  <si>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</si>
  <si>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</si>
  <si>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</si>
  <si>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</si>
  <si>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</si>
  <si>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</si>
  <si>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</si>
  <si>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</si>
  <si>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</si>
  <si>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</si>
  <si>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</si>
  <si>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</si>
  <si>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</si>
  <si>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</si>
  <si>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</si>
  <si>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</si>
  <si>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</si>
  <si>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</si>
  <si>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</si>
  <si>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</si>
  <si>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</si>
  <si>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</si>
  <si>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</si>
  <si>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</si>
  <si>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</si>
  <si>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</si>
  <si>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</si>
  <si>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</si>
  <si>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</si>
  <si>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</si>
  <si>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</si>
  <si>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</si>
  <si>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</si>
  <si>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</si>
  <si>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</si>
  <si>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</si>
  <si>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</si>
  <si>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</si>
  <si>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</si>
  <si>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</si>
  <si>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</si>
  <si>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</si>
  <si>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</si>
  <si>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</si>
  <si>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</si>
  <si>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</si>
  <si>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</si>
  <si>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</si>
  <si>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</si>
  <si>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</si>
  <si>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</si>
  <si>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</si>
  <si>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</si>
  <si>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</si>
  <si>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</si>
  <si>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</si>
  <si>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</si>
  <si>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</si>
  <si>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</si>
  <si>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</si>
  <si>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</si>
  <si>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</si>
  <si>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</si>
  <si>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</si>
  <si>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</si>
  <si>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</si>
  <si>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</si>
  <si>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</si>
  <si>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</si>
  <si>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</si>
  <si>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</si>
  <si>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</si>
  <si>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</si>
  <si>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</si>
  <si>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</si>
  <si>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</si>
  <si>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</si>
  <si>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</si>
  <si>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</si>
  <si>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</si>
  <si>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</si>
  <si>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</si>
  <si>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</si>
  <si>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</si>
  <si>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</si>
  <si>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</si>
  <si>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</si>
  <si>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</si>
  <si>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</si>
  <si>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</si>
  <si>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</si>
  <si>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</si>
  <si>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</si>
  <si>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</si>
  <si>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</si>
  <si>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</si>
  <si>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</si>
  <si>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</si>
  <si>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</si>
  <si>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</si>
  <si>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</si>
  <si>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</si>
  <si>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</si>
  <si>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</si>
  <si>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</si>
  <si>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</si>
  <si>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</si>
  <si>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</si>
  <si>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</si>
  <si>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</si>
  <si>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</si>
  <si>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</si>
  <si>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</si>
  <si>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</si>
  <si>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</si>
  <si>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</si>
  <si>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</si>
  <si>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</si>
  <si>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</si>
  <si>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</si>
  <si>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</si>
  <si>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</si>
  <si>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</si>
  <si>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</si>
  <si>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</si>
  <si>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</si>
  <si>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</si>
  <si>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</si>
  <si>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</si>
  <si>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</si>
  <si>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</si>
  <si>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</si>
  <si>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</si>
  <si>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</si>
  <si>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</si>
  <si>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</si>
  <si>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</si>
  <si>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</si>
  <si>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</si>
  <si>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</si>
  <si>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</si>
  <si>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</si>
  <si>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</si>
  <si>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</si>
  <si>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</si>
  <si>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</si>
  <si>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</si>
  <si>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</si>
  <si>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</si>
  <si>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</si>
  <si>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</si>
  <si>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</si>
  <si>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</si>
  <si>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</si>
  <si>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</si>
  <si>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</si>
  <si>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</si>
  <si>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</si>
  <si>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</si>
  <si>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</si>
  <si>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</si>
  <si>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</si>
  <si>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</si>
  <si>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</si>
  <si>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</si>
  <si>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</si>
  <si>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</si>
  <si>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</si>
  <si>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</si>
  <si>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</si>
  <si>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</si>
  <si>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</si>
  <si>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</si>
  <si>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</si>
  <si>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</si>
  <si>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</si>
  <si>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</si>
  <si>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</si>
  <si>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</si>
  <si>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</si>
  <si>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</si>
  <si>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</si>
  <si>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</si>
  <si>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</si>
  <si>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</si>
  <si>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</si>
  <si>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</si>
  <si>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</si>
  <si>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</si>
  <si>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</si>
  <si>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</si>
  <si>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</si>
  <si>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</si>
  <si>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</si>
  <si>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</si>
  <si>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</si>
  <si>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</si>
  <si>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</si>
  <si>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</si>
  <si>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</si>
  <si>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</si>
  <si>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</si>
  <si>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</si>
  <si>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</si>
  <si>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</si>
  <si>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</si>
  <si>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</si>
  <si>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</si>
  <si>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</si>
  <si>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</si>
  <si>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</si>
  <si>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</si>
  <si>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</si>
  <si>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</si>
  <si>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</si>
  <si>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</si>
  <si>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</si>
  <si>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</si>
  <si>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</si>
  <si>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</si>
  <si>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</si>
  <si>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</si>
  <si>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</si>
  <si>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</si>
  <si>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</si>
  <si>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</si>
  <si>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</si>
  <si>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</si>
  <si>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</si>
  <si>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</si>
  <si>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</si>
  <si>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</si>
  <si>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</si>
  <si>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</si>
  <si>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</si>
  <si>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</si>
  <si>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</si>
  <si>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</si>
  <si>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</si>
  <si>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</si>
  <si>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</si>
  <si>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</si>
  <si>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</si>
  <si>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</si>
  <si>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</si>
  <si>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</si>
  <si>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</si>
  <si>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</si>
  <si>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</si>
  <si>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</si>
  <si>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</si>
  <si>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</si>
  <si>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</si>
  <si>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</si>
  <si>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</si>
  <si>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</si>
  <si>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</si>
  <si>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</si>
  <si>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</si>
  <si>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</si>
  <si>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</si>
  <si>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</si>
  <si>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</si>
  <si>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</si>
  <si>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</si>
  <si>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</si>
  <si>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</si>
  <si>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</si>
  <si>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</si>
  <si>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</si>
  <si>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</si>
  <si>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</si>
  <si>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</si>
  <si>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</si>
  <si>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</si>
  <si>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</si>
  <si>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</si>
  <si>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</si>
  <si>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</si>
  <si>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</si>
  <si>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</si>
  <si>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</si>
  <si>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</si>
  <si>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</si>
  <si>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</si>
  <si>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</si>
  <si>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</si>
  <si>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</si>
  <si>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</si>
  <si>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</si>
  <si>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</si>
  <si>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</si>
  <si>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</si>
  <si>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</si>
  <si>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</si>
  <si>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</si>
  <si>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</si>
  <si>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</si>
  <si>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</si>
  <si>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</si>
  <si>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</si>
  <si>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</si>
  <si>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</si>
  <si>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</si>
  <si>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</si>
  <si>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</si>
  <si>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</si>
  <si>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</si>
  <si>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</si>
  <si>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</si>
  <si>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</si>
  <si>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</si>
  <si>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</si>
  <si>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</si>
  <si>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</si>
  <si>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</si>
  <si>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</si>
  <si>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</si>
  <si>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</si>
  <si>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</si>
  <si>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</si>
  <si>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</si>
  <si>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</si>
  <si>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</si>
  <si>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</si>
  <si>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</si>
  <si>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</si>
  <si>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</si>
  <si>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</si>
  <si>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</si>
  <si>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</si>
  <si>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</si>
  <si>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</si>
  <si>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</si>
  <si>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</si>
  <si>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</si>
  <si>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</si>
  <si>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</si>
  <si>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</si>
  <si>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</si>
  <si>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</si>
  <si>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</si>
  <si>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</si>
  <si>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</si>
  <si>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</si>
  <si>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</si>
  <si>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</si>
  <si>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</si>
  <si>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</si>
  <si>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</si>
  <si>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</si>
  <si>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</si>
  <si>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</si>
  <si>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</si>
  <si>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</si>
  <si>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</si>
  <si>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</si>
  <si>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</si>
  <si>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</si>
  <si>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</si>
  <si>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</si>
  <si>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</si>
  <si>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</si>
  <si>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</si>
  <si>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</si>
  <si>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</si>
  <si>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</si>
  <si>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</si>
  <si>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</si>
  <si>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</si>
  <si>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</si>
  <si>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</si>
  <si>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</si>
  <si>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</si>
  <si>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</si>
  <si>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</si>
  <si>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</si>
  <si>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</si>
  <si>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</si>
  <si>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</si>
  <si>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</si>
  <si>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</si>
  <si>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</si>
  <si>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</si>
  <si>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</si>
  <si>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</si>
  <si>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</si>
  <si>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</si>
  <si>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</si>
  <si>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</si>
  <si>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</si>
  <si>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</si>
  <si>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</si>
  <si>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</si>
  <si>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</si>
  <si>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</si>
  <si>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</si>
  <si>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</si>
  <si>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</si>
  <si>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</si>
  <si>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</si>
  <si>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</si>
  <si>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</si>
  <si>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</si>
  <si>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</si>
  <si>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</si>
  <si>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</si>
  <si>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</si>
  <si>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</si>
  <si>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</si>
  <si>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</si>
  <si>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</si>
  <si>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</si>
  <si>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</si>
  <si>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</si>
  <si>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</si>
  <si>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</si>
  <si>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</si>
  <si>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</si>
  <si>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</si>
  <si>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</si>
  <si>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</si>
  <si>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</si>
  <si>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</si>
  <si>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</si>
  <si>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</si>
  <si>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</si>
  <si>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</si>
  <si>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</si>
  <si>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</si>
  <si>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</si>
  <si>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</si>
  <si>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</si>
  <si>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</si>
  <si>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</si>
  <si>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</si>
  <si>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</si>
  <si>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</si>
  <si>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</si>
  <si>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</si>
  <si>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</si>
  <si>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</si>
  <si>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</si>
  <si>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</si>
  <si>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</si>
  <si>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</si>
  <si>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</si>
  <si>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</si>
  <si>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</si>
  <si>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</si>
  <si>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</si>
  <si>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</si>
  <si>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</si>
  <si>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</si>
  <si>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</si>
  <si>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</si>
  <si>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</si>
  <si>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</si>
  <si>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</si>
  <si>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</si>
  <si>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</si>
  <si>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</si>
  <si>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</si>
  <si>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</si>
  <si>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</si>
  <si>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</si>
  <si>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</si>
  <si>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</si>
  <si>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</si>
  <si>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</si>
  <si>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</si>
  <si>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</si>
  <si>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</si>
  <si>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</si>
  <si>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</si>
  <si>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</si>
  <si>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</si>
  <si>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</si>
  <si>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</si>
  <si>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</si>
  <si>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</si>
  <si>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</si>
  <si>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</si>
  <si>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</si>
  <si>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</si>
  <si>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</si>
  <si>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</si>
  <si>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</si>
  <si>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</si>
  <si>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</si>
  <si>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</si>
  <si>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</si>
  <si>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</si>
  <si>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</si>
  <si>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</si>
  <si>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</si>
  <si>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</si>
  <si>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</si>
  <si>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</si>
  <si>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</si>
  <si>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</si>
  <si>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</si>
  <si>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</si>
  <si>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</si>
  <si>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</si>
  <si>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</si>
  <si>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</si>
  <si>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</si>
  <si>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</si>
  <si>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</si>
  <si>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</si>
  <si>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</si>
  <si>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</si>
  <si>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</si>
  <si>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</si>
  <si>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</si>
  <si>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</si>
  <si>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</si>
  <si>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</si>
  <si>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</si>
  <si>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</si>
  <si>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</si>
  <si>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</si>
  <si>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</si>
  <si>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</si>
  <si>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</si>
  <si>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</si>
  <si>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</si>
  <si>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</si>
  <si>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</si>
  <si>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</si>
  <si>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</si>
  <si>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</si>
  <si>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</si>
  <si>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</si>
  <si>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</si>
  <si>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</si>
  <si>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</si>
  <si>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</si>
  <si>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</si>
  <si>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</si>
  <si>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</si>
  <si>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</si>
  <si>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</si>
  <si>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</si>
  <si>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</si>
  <si>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</si>
  <si>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</si>
  <si>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</si>
  <si>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</si>
  <si>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</si>
  <si>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</si>
  <si>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</si>
  <si>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</si>
  <si>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</si>
  <si>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</si>
  <si>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</si>
  <si>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</si>
  <si>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</si>
  <si>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</si>
  <si>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</si>
  <si>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</si>
  <si>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</si>
  <si>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</si>
  <si>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</si>
  <si>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</si>
  <si>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</si>
  <si>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</si>
  <si>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</si>
  <si>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</si>
  <si>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</si>
  <si>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</si>
  <si>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</si>
  <si>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</si>
  <si>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</si>
  <si>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</si>
  <si>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</si>
  <si>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</si>
  <si>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</si>
  <si>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</si>
  <si>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</si>
  <si>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</si>
  <si>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</si>
  <si>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</si>
  <si>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</si>
  <si>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</si>
  <si>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</si>
  <si>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</si>
  <si>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</si>
  <si>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</si>
  <si>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</si>
  <si>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</si>
  <si>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</si>
  <si>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</si>
  <si>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</si>
  <si>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</si>
  <si>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</si>
  <si>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</si>
  <si>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</si>
  <si>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</si>
  <si>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</si>
  <si>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</si>
  <si>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</si>
  <si>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</si>
  <si>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</si>
  <si>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</si>
  <si>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</si>
  <si>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</si>
  <si>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</si>
  <si>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</si>
  <si>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</si>
  <si>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</si>
  <si>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</si>
  <si>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</si>
  <si>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</si>
  <si>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</si>
  <si>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</si>
  <si>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</si>
  <si>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</si>
  <si>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</si>
  <si>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</si>
  <si>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</si>
  <si>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</si>
  <si>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</si>
  <si>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</si>
  <si>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</si>
  <si>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</si>
  <si>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</si>
  <si>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</si>
  <si>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</si>
  <si>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</si>
  <si>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</si>
  <si>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</si>
  <si>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</si>
  <si>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</si>
  <si>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</si>
  <si>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</si>
  <si>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</si>
  <si>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</si>
  <si>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</si>
  <si>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</si>
  <si>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</si>
  <si>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</si>
  <si>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</si>
  <si>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</si>
  <si>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</si>
  <si>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</si>
  <si>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</si>
  <si>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</si>
  <si>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</si>
  <si>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</si>
  <si>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</si>
  <si>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</si>
  <si>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</si>
  <si>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</si>
  <si>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</si>
  <si>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</si>
  <si>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</si>
  <si>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</si>
  <si>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</si>
  <si>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</si>
  <si>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</si>
  <si>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</si>
  <si>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</si>
  <si>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</si>
  <si>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</si>
  <si>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</si>
  <si>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</si>
  <si>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</si>
  <si>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</si>
  <si>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</si>
  <si>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</si>
  <si>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</si>
  <si>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</si>
  <si>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</si>
  <si>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</si>
  <si>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</si>
  <si>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</si>
  <si>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</si>
  <si>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</si>
  <si>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</si>
  <si>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</si>
  <si>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</si>
  <si>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</si>
  <si>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</si>
  <si>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</si>
  <si>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</si>
  <si>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</si>
  <si>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</si>
  <si>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</si>
  <si>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</si>
  <si>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</si>
  <si>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</si>
  <si>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</si>
  <si>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</si>
  <si>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</si>
  <si>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</si>
  <si>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</si>
  <si>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</si>
  <si>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</si>
  <si>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</si>
  <si>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</si>
  <si>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</si>
  <si>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</si>
  <si>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</si>
  <si>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</si>
  <si>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</si>
  <si>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</si>
  <si>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</si>
  <si>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</si>
  <si>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</si>
  <si>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</si>
  <si>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</si>
  <si>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</si>
  <si>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</si>
  <si>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</si>
  <si>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</si>
  <si>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</si>
  <si>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</si>
  <si>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</si>
  <si>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</si>
  <si>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</si>
  <si>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</si>
  <si>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</si>
  <si>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</si>
  <si>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</si>
  <si>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</si>
  <si>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</si>
  <si>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</si>
  <si>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</si>
  <si>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</si>
  <si>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</si>
  <si>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</si>
  <si>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</si>
  <si>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</si>
  <si>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</si>
  <si>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</si>
  <si>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</si>
  <si>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</si>
  <si>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</si>
  <si>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</si>
  <si>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</si>
  <si>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</si>
  <si>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</si>
  <si>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</si>
  <si>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</si>
  <si>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</si>
  <si>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</si>
  <si>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</si>
  <si>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</si>
  <si>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</si>
  <si>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</si>
  <si>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</si>
  <si>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</si>
  <si>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</si>
  <si>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</si>
  <si>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</si>
  <si>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</si>
  <si>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</si>
  <si>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</si>
  <si>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</si>
  <si>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</si>
  <si>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</si>
  <si>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</si>
  <si>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</si>
  <si>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</si>
  <si>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</si>
  <si>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</si>
  <si>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</si>
  <si>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</si>
  <si>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</si>
  <si>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</si>
  <si>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</si>
  <si>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</si>
  <si>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</si>
  <si>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</si>
  <si>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</si>
  <si>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</si>
  <si>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</si>
  <si>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</si>
  <si>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</si>
  <si>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</si>
  <si>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</si>
  <si>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</si>
  <si>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</si>
  <si>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</si>
  <si>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</si>
  <si>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</si>
  <si>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</si>
  <si>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</si>
  <si>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</si>
  <si>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</si>
  <si>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</si>
  <si>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</si>
  <si>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</si>
  <si>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</si>
  <si>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</si>
  <si>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</si>
  <si>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</si>
  <si>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</si>
  <si>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</si>
  <si>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</si>
  <si>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</si>
  <si>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</si>
  <si>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</si>
  <si>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</si>
  <si>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</si>
  <si>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</si>
  <si>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</si>
  <si>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</si>
  <si>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</si>
  <si>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</si>
  <si>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</si>
  <si>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</si>
  <si>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</si>
  <si>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</si>
  <si>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</si>
  <si>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</si>
  <si>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</si>
  <si>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</si>
  <si>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</si>
  <si>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</si>
  <si>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</si>
  <si>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</si>
  <si>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</si>
  <si>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</si>
  <si>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</si>
  <si>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</si>
  <si>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</si>
  <si>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</si>
  <si>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</si>
  <si>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</si>
  <si>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</si>
  <si>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</si>
  <si>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</si>
  <si>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</si>
  <si>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</si>
  <si>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</si>
  <si>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</si>
  <si>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</si>
  <si>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</si>
  <si>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</si>
  <si>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</si>
  <si>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</si>
  <si>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</si>
  <si>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</si>
  <si>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</si>
  <si>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</si>
  <si>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</si>
  <si>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</si>
  <si>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</si>
  <si>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</si>
  <si>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</si>
  <si>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</si>
  <si>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</si>
  <si>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</si>
  <si>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</si>
  <si>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</si>
  <si>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</si>
  <si>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</si>
  <si>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</si>
  <si>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</si>
  <si>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</si>
  <si>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</si>
  <si>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</si>
  <si>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</si>
  <si>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</si>
  <si>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</si>
  <si>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</si>
  <si>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</si>
  <si>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</si>
  <si>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</si>
  <si>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</si>
  <si>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</si>
  <si>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</si>
  <si>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</si>
  <si>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</si>
  <si>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</si>
  <si>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</si>
  <si>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</si>
  <si>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</si>
  <si>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</si>
  <si>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</si>
  <si>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</si>
  <si>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</si>
  <si>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</si>
  <si>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</si>
  <si>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</si>
  <si>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</si>
  <si>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</si>
  <si>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</si>
  <si>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</si>
  <si>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</si>
  <si>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</si>
  <si>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</si>
  <si>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</si>
  <si>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</si>
  <si>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</si>
  <si>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</si>
  <si>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</si>
  <si>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</si>
  <si>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</si>
  <si>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</si>
  <si>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</si>
  <si>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</si>
  <si>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</si>
  <si>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</si>
  <si>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</si>
  <si>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</si>
  <si>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</si>
  <si>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</si>
  <si>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</si>
  <si>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</si>
  <si>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</si>
  <si>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</si>
  <si>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</si>
  <si>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</si>
  <si>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</si>
  <si>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</si>
  <si>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</si>
  <si>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</si>
  <si>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</si>
  <si>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</si>
  <si>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</si>
  <si>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</si>
  <si>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</si>
  <si>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</si>
  <si>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</si>
  <si>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</si>
  <si>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</si>
  <si>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</si>
  <si>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</si>
  <si>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</si>
  <si>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</si>
  <si>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</si>
  <si>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</si>
  <si>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</si>
  <si>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</si>
  <si>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</si>
  <si>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</si>
  <si>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</si>
  <si>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</si>
  <si>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</si>
  <si>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</si>
  <si>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</si>
  <si>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</si>
  <si>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</si>
  <si>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</si>
  <si>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</si>
  <si>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</si>
  <si>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</si>
  <si>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</si>
  <si>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</si>
  <si>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</si>
  <si>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</si>
  <si>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</si>
  <si>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</si>
  <si>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</si>
  <si>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</si>
  <si>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</si>
  <si>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</si>
  <si>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</si>
  <si>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</si>
  <si>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</si>
  <si>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</si>
  <si>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</si>
  <si>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</si>
  <si>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</si>
  <si>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</si>
  <si>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</si>
  <si>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</si>
  <si>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</si>
  <si>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</si>
  <si>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</si>
  <si>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</si>
  <si>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</si>
  <si>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</si>
  <si>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</si>
  <si>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</si>
  <si>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</si>
  <si>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</si>
  <si>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</si>
  <si>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</si>
  <si>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</si>
  <si>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</si>
  <si>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</si>
  <si>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</si>
  <si>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</si>
  <si>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</si>
  <si>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</si>
  <si>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</si>
  <si>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</si>
  <si>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</si>
  <si>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</si>
  <si>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</si>
  <si>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</si>
  <si>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</si>
  <si>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</si>
  <si>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</si>
  <si>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</si>
  <si>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</si>
  <si>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</si>
  <si>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</si>
  <si>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</si>
  <si>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</si>
  <si>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</si>
  <si>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</si>
  <si>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</si>
  <si>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</si>
  <si>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</si>
  <si>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</si>
  <si>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</si>
  <si>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</si>
  <si>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</si>
  <si>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</si>
  <si>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</si>
  <si>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</si>
  <si>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</si>
  <si>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</si>
  <si>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</si>
  <si>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</si>
  <si>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</si>
  <si>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</si>
  <si>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</si>
  <si>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</si>
  <si>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</si>
  <si>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</si>
  <si>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</si>
  <si>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</si>
  <si>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</si>
  <si>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</si>
  <si>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</si>
  <si>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</si>
  <si>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</si>
  <si>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</si>
  <si>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</si>
  <si>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</si>
  <si>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</si>
  <si>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</si>
  <si>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</si>
  <si>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</si>
  <si>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</si>
  <si>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</si>
  <si>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</si>
  <si>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</si>
  <si>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</si>
  <si>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</si>
  <si>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</si>
  <si>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</si>
  <si>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</si>
  <si>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</si>
  <si>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</si>
  <si>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</si>
  <si>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</si>
  <si>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</si>
  <si>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</si>
  <si>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</si>
  <si>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</si>
  <si>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</si>
  <si>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</si>
  <si>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</si>
  <si>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</si>
  <si>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</si>
  <si>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</si>
  <si>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</si>
  <si>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</si>
  <si>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</si>
  <si>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</si>
  <si>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</si>
  <si>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</si>
  <si>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</si>
  <si>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</si>
  <si>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</si>
  <si>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</si>
  <si>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</si>
  <si>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</si>
  <si>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</si>
  <si>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</si>
  <si>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</si>
  <si>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</si>
  <si>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</si>
  <si>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</si>
  <si>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</si>
  <si>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</si>
  <si>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</si>
  <si>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</si>
  <si>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</si>
  <si>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</si>
  <si>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</si>
  <si>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</si>
  <si>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</si>
  <si>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</si>
  <si>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</si>
  <si>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</si>
  <si>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</si>
  <si>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</si>
  <si>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</si>
  <si>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</si>
  <si>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</si>
  <si>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</si>
  <si>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</si>
  <si>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</si>
  <si>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</si>
  <si>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</si>
  <si>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</si>
  <si>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</si>
  <si>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</si>
  <si>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</si>
  <si>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</si>
  <si>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</si>
  <si>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</si>
  <si>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</si>
  <si>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</si>
  <si>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</si>
  <si>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</si>
  <si>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</si>
  <si>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</si>
  <si>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</si>
  <si>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</si>
  <si>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</si>
  <si>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</si>
  <si>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</si>
  <si>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</si>
  <si>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</si>
  <si>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</si>
  <si>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</si>
  <si>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</si>
  <si>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</si>
  <si>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</si>
  <si>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</si>
  <si>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</si>
  <si>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</si>
  <si>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</si>
  <si>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</si>
  <si>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</si>
  <si>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</si>
  <si>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</si>
  <si>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</si>
  <si>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</si>
  <si>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</si>
  <si>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</si>
  <si>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</si>
  <si>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</si>
  <si>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</si>
  <si>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</si>
  <si>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</si>
  <si>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</si>
  <si>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</si>
  <si>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</si>
  <si>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</si>
  <si>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</si>
  <si>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</si>
  <si>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</si>
  <si>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</si>
  <si>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</si>
  <si>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</si>
  <si>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</si>
  <si>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</si>
  <si>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</si>
  <si>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</si>
  <si>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</si>
  <si>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</si>
  <si>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</si>
  <si>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</si>
  <si>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</si>
  <si>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</si>
  <si>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</si>
  <si>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</si>
  <si>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</si>
  <si>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</si>
  <si>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</si>
  <si>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</si>
  <si>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</si>
  <si>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</si>
  <si>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</si>
  <si>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</si>
  <si>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</si>
  <si>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</si>
  <si>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</si>
  <si>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</si>
  <si>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</si>
  <si>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</si>
  <si>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</si>
  <si>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</si>
  <si>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</si>
  <si>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</si>
  <si>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</si>
  <si>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</si>
  <si>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</si>
  <si>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</si>
  <si>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</si>
  <si>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</si>
  <si>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</si>
  <si>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</si>
  <si>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</si>
  <si>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</si>
  <si>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</si>
  <si>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</si>
  <si>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</si>
  <si>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</si>
  <si>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</si>
  <si>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</si>
  <si>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</si>
  <si>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</si>
  <si>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</si>
  <si>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</si>
  <si>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</si>
  <si>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</si>
  <si>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</si>
  <si>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</si>
  <si>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</si>
  <si>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</si>
  <si>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</si>
  <si>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</si>
  <si>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</si>
  <si>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</si>
  <si>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</si>
  <si>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</si>
  <si>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</si>
  <si>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</si>
  <si>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</si>
  <si>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</si>
  <si>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</si>
  <si>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</si>
  <si>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</si>
  <si>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</si>
  <si>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</si>
  <si>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</si>
  <si>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</si>
  <si>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</si>
  <si>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</si>
  <si>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</si>
  <si>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</si>
  <si>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</si>
  <si>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</si>
  <si>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</si>
  <si>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</si>
  <si>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</si>
  <si>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</si>
  <si>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</si>
  <si>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</si>
  <si>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</si>
  <si>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</si>
  <si>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</si>
  <si>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</si>
  <si>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</si>
  <si>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</si>
  <si>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</si>
  <si>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</si>
  <si>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</si>
  <si>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</si>
  <si>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</si>
  <si>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</si>
  <si>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</si>
  <si>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</si>
  <si>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</si>
  <si>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</si>
  <si>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</si>
  <si>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</si>
  <si>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</si>
  <si>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</si>
  <si>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</si>
  <si>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</si>
  <si>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</si>
  <si>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</si>
  <si>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</si>
  <si>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</si>
  <si>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</si>
  <si>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</si>
  <si>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</si>
  <si>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</si>
  <si>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</si>
  <si>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</si>
  <si>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</si>
  <si>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</si>
  <si>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</si>
  <si>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</si>
  <si>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</si>
  <si>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</si>
  <si>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</si>
  <si>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</si>
  <si>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</si>
  <si>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</si>
  <si>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</si>
  <si>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</si>
  <si>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</si>
  <si>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</si>
  <si>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</si>
  <si>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</si>
  <si>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</si>
  <si>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</si>
  <si>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</si>
  <si>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</si>
  <si>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</si>
  <si>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</si>
  <si>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</si>
  <si>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</si>
  <si>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</si>
  <si>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</si>
  <si>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</si>
  <si>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</si>
  <si>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</si>
  <si>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</si>
  <si>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</si>
  <si>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</si>
  <si>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</si>
  <si>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</si>
  <si>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</si>
  <si>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</si>
  <si>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</si>
  <si>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</si>
  <si>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</si>
  <si>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</si>
  <si>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</si>
  <si>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</si>
  <si>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</si>
  <si>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</si>
  <si>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</si>
  <si>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</si>
  <si>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</si>
  <si>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</si>
  <si>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</si>
  <si>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</si>
  <si>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</si>
  <si>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</si>
  <si>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</si>
  <si>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</si>
  <si>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</si>
  <si>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</si>
  <si>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</si>
  <si>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</si>
  <si>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</si>
  <si>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</si>
  <si>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</si>
  <si>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</si>
  <si>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</si>
  <si>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</si>
  <si>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</si>
  <si>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</si>
  <si>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</si>
  <si>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</si>
  <si>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</si>
  <si>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</si>
  <si>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</si>
  <si>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</si>
  <si>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</si>
  <si>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</si>
  <si>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</si>
  <si>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</si>
  <si>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</si>
  <si>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</si>
  <si>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</si>
  <si>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</si>
  <si>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</si>
  <si>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</si>
  <si>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</si>
  <si>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</si>
  <si>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</si>
  <si>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</si>
  <si>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</si>
  <si>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</si>
  <si>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</si>
  <si>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</si>
  <si>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</si>
  <si>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</si>
  <si>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</si>
  <si>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</si>
  <si>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</si>
  <si>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</si>
  <si>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</si>
  <si>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</si>
  <si>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</si>
  <si>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</si>
  <si>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</si>
  <si>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</si>
  <si>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</si>
  <si>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</si>
  <si>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</si>
  <si>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</si>
  <si>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</si>
  <si>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</si>
  <si>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</si>
  <si>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</si>
  <si>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</si>
  <si>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</si>
  <si>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</si>
  <si>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</si>
  <si>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</si>
  <si>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</si>
  <si>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</si>
  <si>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</si>
  <si>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</si>
  <si>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</si>
  <si>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</si>
  <si>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</si>
  <si>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</si>
  <si>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</si>
  <si>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</si>
  <si>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</si>
  <si>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</si>
  <si>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</si>
  <si>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</si>
  <si>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</si>
  <si>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</si>
  <si>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</si>
  <si>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</si>
  <si>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</si>
  <si>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</si>
  <si>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</si>
  <si>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</si>
  <si>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</si>
  <si>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</si>
  <si>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</si>
  <si>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</si>
  <si>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</si>
  <si>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</si>
  <si>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</si>
  <si>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</si>
  <si>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</si>
  <si>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</si>
  <si>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</si>
  <si>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</si>
  <si>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</si>
  <si>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</si>
  <si>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</si>
  <si>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</si>
  <si>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</si>
  <si>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</si>
  <si>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</si>
  <si>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</si>
  <si>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</si>
  <si>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</si>
  <si>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</si>
  <si>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</si>
  <si>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</si>
  <si>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</si>
  <si>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</si>
  <si>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</si>
  <si>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</si>
  <si>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</si>
  <si>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</si>
  <si>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</si>
  <si>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</si>
  <si>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</si>
  <si>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</si>
  <si>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</si>
  <si>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</si>
  <si>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</si>
  <si>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</si>
  <si>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</si>
  <si>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</si>
  <si>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</si>
  <si>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</si>
  <si>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</si>
  <si>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</si>
  <si>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</si>
  <si>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</si>
  <si>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</si>
  <si>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</si>
  <si>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</si>
  <si>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</si>
  <si>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</si>
  <si>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</si>
  <si>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</si>
  <si>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</si>
  <si>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</si>
  <si>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</si>
  <si>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</si>
  <si>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</si>
  <si>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</si>
  <si>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</si>
  <si>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</si>
  <si>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</si>
  <si>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</si>
  <si>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</si>
  <si>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</si>
  <si>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</si>
  <si>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</si>
  <si>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</si>
  <si>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</si>
  <si>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</si>
  <si>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</si>
  <si>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</si>
  <si>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</si>
  <si>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</si>
  <si>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</si>
  <si>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</si>
  <si>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</si>
  <si>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</si>
  <si>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</si>
  <si>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</si>
  <si>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</si>
  <si>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</si>
  <si>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</si>
  <si>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</si>
  <si>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</si>
  <si>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</si>
  <si>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</si>
  <si>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</si>
  <si>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</si>
  <si>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</si>
  <si>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</si>
  <si>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</si>
  <si>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</si>
  <si>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</si>
  <si>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</si>
  <si>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</si>
  <si>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</si>
  <si>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</si>
  <si>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</si>
  <si>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</si>
  <si>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</si>
  <si>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</si>
  <si>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</si>
  <si>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</si>
  <si>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</si>
  <si>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</si>
  <si>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</si>
  <si>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</si>
  <si>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</si>
  <si>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</si>
  <si>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</si>
  <si>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</si>
  <si>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</si>
  <si>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</si>
  <si>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</si>
  <si>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</si>
  <si>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</si>
  <si>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</si>
  <si>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</si>
  <si>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</si>
  <si>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</si>
  <si>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</si>
  <si>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</si>
  <si>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</si>
  <si>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</si>
  <si>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</si>
  <si>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</si>
  <si>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</si>
  <si>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</si>
  <si>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</si>
  <si>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</si>
  <si>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</si>
  <si>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</si>
  <si>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</si>
  <si>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</si>
  <si>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</si>
  <si>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</si>
  <si>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</si>
  <si>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</si>
  <si>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</si>
  <si>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</si>
  <si>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</si>
  <si>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</si>
  <si>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</si>
  <si>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</si>
  <si>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</si>
  <si>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</si>
  <si>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</si>
  <si>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</si>
  <si>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</si>
  <si>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</si>
  <si>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</si>
  <si>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</si>
  <si>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</si>
  <si>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</si>
  <si>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</si>
  <si>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</si>
  <si>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</si>
  <si>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</si>
  <si>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</si>
  <si>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</si>
  <si>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</si>
  <si>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</si>
  <si>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</si>
  <si>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</si>
  <si>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</si>
  <si>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</si>
  <si>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</si>
  <si>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</si>
  <si>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</si>
  <si>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</si>
  <si>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</si>
  <si>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</si>
  <si>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</si>
  <si>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</si>
  <si>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</si>
  <si>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</si>
  <si>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</si>
  <si>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</si>
  <si>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</si>
  <si>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</si>
  <si>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</si>
  <si>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</si>
  <si>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</si>
  <si>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</si>
  <si>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</si>
  <si>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</si>
  <si>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</si>
  <si>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</si>
  <si>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</si>
  <si>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</si>
  <si>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</si>
  <si>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</si>
  <si>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</si>
  <si>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</si>
  <si>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</si>
  <si>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</si>
  <si>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</si>
  <si>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</si>
  <si>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</si>
  <si>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</si>
  <si>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</si>
  <si>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</si>
  <si>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</si>
  <si>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</si>
  <si>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</si>
  <si>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</si>
  <si>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</si>
  <si>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</si>
  <si>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</si>
  <si>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</si>
  <si>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</si>
  <si>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</si>
  <si>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</si>
  <si>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</si>
  <si>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</si>
  <si>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</si>
  <si>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</si>
  <si>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</si>
  <si>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</si>
  <si>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</si>
  <si>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</si>
  <si>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</si>
  <si>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</si>
  <si>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</si>
  <si>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</si>
  <si>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</si>
  <si>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</si>
  <si>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</si>
  <si>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</si>
  <si>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</si>
  <si>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</si>
  <si>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</si>
  <si>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</si>
  <si>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</si>
  <si>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</si>
  <si>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</si>
  <si>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</si>
  <si>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</si>
  <si>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</si>
  <si>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</si>
  <si>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</si>
  <si>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</si>
  <si>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</si>
  <si>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</si>
  <si>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</si>
  <si>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</si>
  <si>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</si>
  <si>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</si>
  <si>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</si>
  <si>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</si>
  <si>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</si>
  <si>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</si>
  <si>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</si>
  <si>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</si>
  <si>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</si>
  <si>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</si>
  <si>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</si>
  <si>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</si>
  <si>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</si>
  <si>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</si>
  <si>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</si>
  <si>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</si>
  <si>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</si>
  <si>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</si>
  <si>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</si>
  <si>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</si>
  <si>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</si>
  <si>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</si>
  <si>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</si>
  <si>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</si>
  <si>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</si>
  <si>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</si>
  <si>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</si>
  <si>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</si>
  <si>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</si>
  <si>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</si>
  <si>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</si>
  <si>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</si>
  <si>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</si>
  <si>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</si>
  <si>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</si>
  <si>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</si>
  <si>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</si>
  <si>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</si>
  <si>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</si>
  <si>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</si>
  <si>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</si>
  <si>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</si>
  <si>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</si>
  <si>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</si>
  <si>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</si>
  <si>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</si>
  <si>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</si>
  <si>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</si>
  <si>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</si>
  <si>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</si>
  <si>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</si>
  <si>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</si>
  <si>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</si>
  <si>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</si>
  <si>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</si>
  <si>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</si>
  <si>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</si>
  <si>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</si>
  <si>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</si>
  <si>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</si>
  <si>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</si>
  <si>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</si>
  <si>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</si>
  <si>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</si>
  <si>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</si>
  <si>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</si>
  <si>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</si>
  <si>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</si>
  <si>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</si>
  <si>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</si>
  <si>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</si>
  <si>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</si>
  <si>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</si>
  <si>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</si>
  <si>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</si>
  <si>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</si>
  <si>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</si>
  <si>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</si>
  <si>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</si>
  <si>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</si>
  <si>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</si>
  <si>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</si>
  <si>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</si>
  <si>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</si>
  <si>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</si>
  <si>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</si>
  <si>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</si>
  <si>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</si>
  <si>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</si>
  <si>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</si>
  <si>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</si>
  <si>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</si>
  <si>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</si>
  <si>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</si>
  <si>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</si>
  <si>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</si>
  <si>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</si>
  <si>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</si>
  <si>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</si>
  <si>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</si>
  <si>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</si>
  <si>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</si>
  <si>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</si>
  <si>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</si>
  <si>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</si>
  <si>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</si>
  <si>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</si>
  <si>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</si>
  <si>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</si>
  <si>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</si>
  <si>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</si>
  <si>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</si>
  <si>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</si>
  <si>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</si>
  <si>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</si>
  <si>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</si>
  <si>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</si>
  <si>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</si>
  <si>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</si>
  <si>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</si>
  <si>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</si>
  <si>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</si>
  <si>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</si>
  <si>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</si>
  <si>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</si>
  <si>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</si>
  <si>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</si>
  <si>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</si>
  <si>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</si>
  <si>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</si>
  <si>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</si>
  <si>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</si>
  <si>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</si>
  <si>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</si>
  <si>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</si>
  <si>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</si>
  <si>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</si>
  <si>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</si>
  <si>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</si>
  <si>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</si>
  <si>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</si>
  <si>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</si>
  <si>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</si>
  <si>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</si>
  <si>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</si>
  <si>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</si>
  <si>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</si>
  <si>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</si>
  <si>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</si>
  <si>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</si>
  <si>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</si>
  <si>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</si>
  <si>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</si>
  <si>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</si>
  <si>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</si>
  <si>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</si>
  <si>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</si>
  <si>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</si>
  <si>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</si>
  <si>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</si>
  <si>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</si>
  <si>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</si>
  <si>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</si>
  <si>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</si>
  <si>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</si>
  <si>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</si>
  <si>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</si>
  <si>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</si>
  <si>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</si>
  <si>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</si>
  <si>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</si>
  <si>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</si>
  <si>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</si>
  <si>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</si>
  <si>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</si>
  <si>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</si>
  <si>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</si>
  <si>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</si>
  <si>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</si>
  <si>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</si>
  <si>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</si>
  <si>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</si>
  <si>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</si>
  <si>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</si>
  <si>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</si>
  <si>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</si>
  <si>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</si>
  <si>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</si>
  <si>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</si>
  <si>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</si>
  <si>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</si>
  <si>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</si>
  <si>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</si>
  <si>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</si>
  <si>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</si>
  <si>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</si>
  <si>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</si>
  <si>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</si>
  <si>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</si>
  <si>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</si>
  <si>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</si>
  <si>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</si>
  <si>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</si>
  <si>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</si>
  <si>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</si>
  <si>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</si>
  <si>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</si>
  <si>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</si>
  <si>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</si>
  <si>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</si>
  <si>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</si>
  <si>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</si>
  <si>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</si>
  <si>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</si>
  <si>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</si>
  <si>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</si>
  <si>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</si>
  <si>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</si>
  <si>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</si>
  <si>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</si>
  <si>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</si>
  <si>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</si>
  <si>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</si>
  <si>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</si>
  <si>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</si>
  <si>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</si>
  <si>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</si>
  <si>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</si>
  <si>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</si>
  <si>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</si>
  <si>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</si>
  <si>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</si>
  <si>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</si>
  <si>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</si>
  <si>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</si>
  <si>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</si>
  <si>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</si>
  <si>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</si>
  <si>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</si>
  <si>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</si>
  <si>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</si>
  <si>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</si>
  <si>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</si>
  <si>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</si>
  <si>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</si>
  <si>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</si>
  <si>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</si>
  <si>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</si>
  <si>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</si>
  <si>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</si>
  <si>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</si>
  <si>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</si>
  <si>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</si>
  <si>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</si>
  <si>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</si>
  <si>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</si>
  <si>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</si>
  <si>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</si>
  <si>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</si>
  <si>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</si>
  <si>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</si>
  <si>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</si>
  <si>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</si>
  <si>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</si>
  <si>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</si>
  <si>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</si>
  <si>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</si>
  <si>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</si>
  <si>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</si>
  <si>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</si>
  <si>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</si>
  <si>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</si>
  <si>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</si>
  <si>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</si>
  <si>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</si>
  <si>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</si>
  <si>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</si>
  <si>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</si>
  <si>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</si>
  <si>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</si>
  <si>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</si>
  <si>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</si>
  <si>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</si>
  <si>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</si>
  <si>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</si>
  <si>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</si>
  <si>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</si>
  <si>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</si>
  <si>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</si>
  <si>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</si>
  <si>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</si>
  <si>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</si>
  <si>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</si>
  <si>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</si>
  <si>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</si>
  <si>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</si>
  <si>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</si>
  <si>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</si>
  <si>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</si>
  <si>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</si>
  <si>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</si>
  <si>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</si>
  <si>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</si>
  <si>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</si>
  <si>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</si>
  <si>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</si>
  <si>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</si>
  <si>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</si>
  <si>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</si>
  <si>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</si>
  <si>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</si>
  <si>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</si>
  <si>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</si>
  <si>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</si>
  <si>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</si>
  <si>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</si>
  <si>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</si>
  <si>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</si>
  <si>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</si>
  <si>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</si>
  <si>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</si>
  <si>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</si>
  <si>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</si>
  <si>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</si>
  <si>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</si>
  <si>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</si>
  <si>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</si>
  <si>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</si>
  <si>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</si>
  <si>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</si>
  <si>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</si>
  <si>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</si>
  <si>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</si>
  <si>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</si>
  <si>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</si>
  <si>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</si>
  <si>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</si>
  <si>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</si>
  <si>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</si>
  <si>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</si>
  <si>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</si>
  <si>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</si>
  <si>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</si>
  <si>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</si>
  <si>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</si>
  <si>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</si>
  <si>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</si>
  <si>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</si>
  <si>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</si>
  <si>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</si>
  <si>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</si>
  <si>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</si>
  <si>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</si>
  <si>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</si>
  <si>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</si>
  <si>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</si>
  <si>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</si>
  <si>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</si>
  <si>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</si>
  <si>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</si>
  <si>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</si>
  <si>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</si>
  <si>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</si>
  <si>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</si>
  <si>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</si>
  <si>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</si>
  <si>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</si>
  <si>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</si>
  <si>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</si>
  <si>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</si>
  <si>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</si>
  <si>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</si>
  <si>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</si>
  <si>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</si>
  <si>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</si>
  <si>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</si>
  <si>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</si>
  <si>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</si>
  <si>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</si>
  <si>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</si>
  <si>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</si>
  <si>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</si>
  <si>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</si>
  <si>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</si>
  <si>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</si>
  <si>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</si>
  <si>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</si>
  <si>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</si>
  <si>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</si>
  <si>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</si>
  <si>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</si>
  <si>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</si>
  <si>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</si>
  <si>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</si>
  <si>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</si>
  <si>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</si>
  <si>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</si>
  <si>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</si>
  <si>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</si>
  <si>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</si>
  <si>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</si>
  <si>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</si>
  <si>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</si>
  <si>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</si>
  <si>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</si>
  <si>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</si>
  <si>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</si>
  <si>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</si>
  <si>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</si>
  <si>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</si>
  <si>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</si>
  <si>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</si>
  <si>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</si>
  <si>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</si>
  <si>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</si>
  <si>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</si>
  <si>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</si>
  <si>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</si>
  <si>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</si>
  <si>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</si>
  <si>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</si>
  <si>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</si>
  <si>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</si>
  <si>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</si>
  <si>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</si>
  <si>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</si>
  <si>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</si>
  <si>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</si>
  <si>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</si>
  <si>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</si>
  <si>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</si>
  <si>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</si>
  <si>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</si>
  <si>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</si>
  <si>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</si>
  <si>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</si>
  <si>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</si>
  <si>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</si>
  <si>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</si>
  <si>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</si>
  <si>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</si>
  <si>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</si>
  <si>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</si>
  <si>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</si>
  <si>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</si>
  <si>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</si>
  <si>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</si>
  <si>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</si>
  <si>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</si>
  <si>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</si>
  <si>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</si>
  <si>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</si>
  <si>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</si>
  <si>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</si>
  <si>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</si>
  <si>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</si>
  <si>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</si>
  <si>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</si>
  <si>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</si>
  <si>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</si>
  <si>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</si>
  <si>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</si>
  <si>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</si>
  <si>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</si>
  <si>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</si>
  <si>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</si>
  <si>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</si>
  <si>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</si>
  <si>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</si>
  <si>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</si>
  <si>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</si>
  <si>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</si>
  <si>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</si>
  <si>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</si>
  <si>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</si>
  <si>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</si>
  <si>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</si>
  <si>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</si>
  <si>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</si>
  <si>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</si>
  <si>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</si>
  <si>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</si>
  <si>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</si>
  <si>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</si>
  <si>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</si>
  <si>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</si>
  <si>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</si>
  <si>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</si>
  <si>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</si>
  <si>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</si>
  <si>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</si>
  <si>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</si>
  <si>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</si>
  <si>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</si>
  <si>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</si>
  <si>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</si>
  <si>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</si>
  <si>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</si>
  <si>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</si>
  <si>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</si>
  <si>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</si>
  <si>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</si>
  <si>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</si>
  <si>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</si>
  <si>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</si>
  <si>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</si>
  <si>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</si>
  <si>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</si>
  <si>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</si>
  <si>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</si>
  <si>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</si>
  <si>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</si>
  <si>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</si>
  <si>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</si>
  <si>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</si>
  <si>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</si>
  <si>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</si>
  <si>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</si>
  <si>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</si>
  <si>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</si>
  <si>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</si>
  <si>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</si>
  <si>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</si>
  <si>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</si>
  <si>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</si>
  <si>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</si>
  <si>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</si>
  <si>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</si>
  <si>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</si>
  <si>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</si>
  <si>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</si>
  <si>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</si>
  <si>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</si>
  <si>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</si>
  <si>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</si>
  <si>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</si>
  <si>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</si>
  <si>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</si>
  <si>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</si>
  <si>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</si>
  <si>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</si>
  <si>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</si>
  <si>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</si>
  <si>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</si>
  <si>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</si>
  <si>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</si>
  <si>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</si>
  <si>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</si>
  <si>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</si>
  <si>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</si>
  <si>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</si>
  <si>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</si>
  <si>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</si>
  <si>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</si>
  <si>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</si>
  <si>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</si>
  <si>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</si>
  <si>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</si>
  <si>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</si>
  <si>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</si>
  <si>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</si>
  <si>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</si>
  <si>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</si>
  <si>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</si>
  <si>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</si>
  <si>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</si>
  <si>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</si>
  <si>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</si>
  <si>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</si>
  <si>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</si>
  <si>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</si>
  <si>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</si>
  <si>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</si>
  <si>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</si>
  <si>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</si>
  <si>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</si>
  <si>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</si>
  <si>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</si>
  <si>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</si>
  <si>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</si>
  <si>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</si>
  <si>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</si>
  <si>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</si>
  <si>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</si>
  <si>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</si>
  <si>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</si>
  <si>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</si>
  <si>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</si>
  <si>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</si>
  <si>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</si>
  <si>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</si>
  <si>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</si>
  <si>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</si>
  <si>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</si>
  <si>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</si>
  <si>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</si>
  <si>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</si>
  <si>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</si>
  <si>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</si>
  <si>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</si>
  <si>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</si>
  <si>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</si>
  <si>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</si>
  <si>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</si>
  <si>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</si>
  <si>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</si>
  <si>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</si>
  <si>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</si>
  <si>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</si>
  <si>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</si>
  <si>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</si>
  <si>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</si>
  <si>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</si>
  <si>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</si>
  <si>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</si>
  <si>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</si>
  <si>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</si>
  <si>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</si>
  <si>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</si>
  <si>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</si>
  <si>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</si>
  <si>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</si>
  <si>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</si>
  <si>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</si>
  <si>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</si>
  <si>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</si>
  <si>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</si>
  <si>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</si>
  <si>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</si>
  <si>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</si>
  <si>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</si>
  <si>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</si>
  <si>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</si>
  <si>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</si>
  <si>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</si>
  <si>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</si>
  <si>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</si>
  <si>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</si>
  <si>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</si>
  <si>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</si>
  <si>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</si>
  <si>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</si>
  <si>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</si>
  <si>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</si>
  <si>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</si>
  <si>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</si>
  <si>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</si>
  <si>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</si>
  <si>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</si>
  <si>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</si>
  <si>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</si>
  <si>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</si>
  <si>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</si>
  <si>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</si>
  <si>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</si>
  <si>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</si>
  <si>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</si>
  <si>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</si>
  <si>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</si>
  <si>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</si>
  <si>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</si>
  <si>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</si>
  <si>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</si>
  <si>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</si>
  <si>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</si>
  <si>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</si>
  <si>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</si>
  <si>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</si>
  <si>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</si>
  <si>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</si>
  <si>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</si>
  <si>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</si>
  <si>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</si>
  <si>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</si>
  <si>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</si>
  <si>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</si>
  <si>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</si>
  <si>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</si>
  <si>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</si>
  <si>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</si>
  <si>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</si>
  <si>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</si>
  <si>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</si>
  <si>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</si>
  <si>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</si>
  <si>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</si>
  <si>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</si>
  <si>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</si>
  <si>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</si>
  <si>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</si>
  <si>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</si>
  <si>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</si>
  <si>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</si>
  <si>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</si>
  <si>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</si>
  <si>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</si>
  <si>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</si>
  <si>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</si>
  <si>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</si>
  <si>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</si>
  <si>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</si>
  <si>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</si>
  <si>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</si>
  <si>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</si>
  <si>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</si>
  <si>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</si>
  <si>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</si>
  <si>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</si>
  <si>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</si>
  <si>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</si>
  <si>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</si>
  <si>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</si>
  <si>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</si>
  <si>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</si>
  <si>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</si>
  <si>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</si>
  <si>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</si>
  <si>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</si>
  <si>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</si>
  <si>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</si>
  <si>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</si>
  <si>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</si>
  <si>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</si>
  <si>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</si>
  <si>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</si>
  <si>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</si>
  <si>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</si>
  <si>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</si>
  <si>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</si>
  <si>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</si>
  <si>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</si>
  <si>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</si>
  <si>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</si>
  <si>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</si>
  <si>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</si>
  <si>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</si>
  <si>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</si>
  <si>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</si>
  <si>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</si>
  <si>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</si>
  <si>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</si>
  <si>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</si>
  <si>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</si>
  <si>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</si>
  <si>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</si>
  <si>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</si>
  <si>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</si>
  <si>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</si>
  <si>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</si>
  <si>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</si>
  <si>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</si>
  <si>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</si>
  <si>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</si>
  <si>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</si>
  <si>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</si>
  <si>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</si>
  <si>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</si>
  <si>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</si>
  <si>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</si>
  <si>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</si>
  <si>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</si>
  <si>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</si>
  <si>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</si>
  <si>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</si>
  <si>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</si>
  <si>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</si>
  <si>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</si>
  <si>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</si>
  <si>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</si>
  <si>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</si>
  <si>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</si>
  <si>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</si>
  <si>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</si>
  <si>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</si>
  <si>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</si>
  <si>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</si>
  <si>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</si>
  <si>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</si>
  <si>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</si>
  <si>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</si>
  <si>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</si>
  <si>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</si>
  <si>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</si>
  <si>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</si>
  <si>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</si>
  <si>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</si>
  <si>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</si>
  <si>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</si>
  <si>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</si>
  <si>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</si>
  <si>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</si>
  <si>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</si>
  <si>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</si>
  <si>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</si>
  <si>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</si>
  <si>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</si>
  <si>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</si>
  <si>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</si>
  <si>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</si>
  <si>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</si>
  <si>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</si>
  <si>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</si>
  <si>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</si>
  <si>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</si>
  <si>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</si>
  <si>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</si>
  <si>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</si>
  <si>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</si>
  <si>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</si>
  <si>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</si>
  <si>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</si>
  <si>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</si>
  <si>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</si>
  <si>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</si>
  <si>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</si>
  <si>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</si>
  <si>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</si>
  <si>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</si>
  <si>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</si>
  <si>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</si>
  <si>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</si>
  <si>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</si>
  <si>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</si>
  <si>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</si>
  <si>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</si>
  <si>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</si>
  <si>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</si>
  <si>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</si>
  <si>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</si>
  <si>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</si>
  <si>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</si>
  <si>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</si>
  <si>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</si>
  <si>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</si>
  <si>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</si>
  <si>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</si>
  <si>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</si>
  <si>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</si>
  <si>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</si>
  <si>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</si>
  <si>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</si>
  <si>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</si>
  <si>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</si>
  <si>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</si>
  <si>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</si>
  <si>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</si>
  <si>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</si>
  <si>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</si>
  <si>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</si>
  <si>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</si>
  <si>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</si>
  <si>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</si>
  <si>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</si>
  <si>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</si>
  <si>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</si>
  <si>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</si>
  <si>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</si>
  <si>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</si>
  <si>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</si>
  <si>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</si>
  <si>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</si>
  <si>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</si>
  <si>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</si>
  <si>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</si>
  <si>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</si>
  <si>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</si>
  <si>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</si>
  <si>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</si>
  <si>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</si>
  <si>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</si>
  <si>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</si>
  <si>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</si>
  <si>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</si>
  <si>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</si>
  <si>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</si>
  <si>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</si>
  <si>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</si>
  <si>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</si>
  <si>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</si>
  <si>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</si>
  <si>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</si>
  <si>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</si>
  <si>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</si>
  <si>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</si>
  <si>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</si>
  <si>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</si>
  <si>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</si>
  <si>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</si>
  <si>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</si>
  <si>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</si>
  <si>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</si>
  <si>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</si>
  <si>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</si>
  <si>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</si>
  <si>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</si>
  <si>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</si>
  <si>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</si>
  <si>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</si>
  <si>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</si>
  <si>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</si>
  <si>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</si>
  <si>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</si>
  <si>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</si>
  <si>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</si>
  <si>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</si>
  <si>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</si>
  <si>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</si>
  <si>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</si>
  <si>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</si>
  <si>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</si>
  <si>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</si>
  <si>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</si>
  <si>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</si>
  <si>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</si>
  <si>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</si>
  <si>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</si>
  <si>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</si>
  <si>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</si>
  <si>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</si>
  <si>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</si>
  <si>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</si>
  <si>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</si>
  <si>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</si>
  <si>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</si>
  <si>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</si>
  <si>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</si>
  <si>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</si>
  <si>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</si>
  <si>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</si>
  <si>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</si>
  <si>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</si>
  <si>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</si>
  <si>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</si>
  <si>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</si>
  <si>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</si>
  <si>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</si>
  <si>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</si>
  <si>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</si>
  <si>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</si>
  <si>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</si>
  <si>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</si>
  <si>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</si>
  <si>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</si>
  <si>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</si>
  <si>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</si>
  <si>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</si>
  <si>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</si>
  <si>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</si>
  <si>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</si>
  <si>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</si>
  <si>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</si>
  <si>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</si>
  <si>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</si>
  <si>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</si>
  <si>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</si>
  <si>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</si>
  <si>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</si>
  <si>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</si>
  <si>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</si>
  <si>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</si>
  <si>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</si>
  <si>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</si>
  <si>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</si>
  <si>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</si>
  <si>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</si>
  <si>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</si>
  <si>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</si>
  <si>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</si>
  <si>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</si>
  <si>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</si>
  <si>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</si>
  <si>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</si>
  <si>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</si>
  <si>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</si>
  <si>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</si>
  <si>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</si>
  <si>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</si>
  <si>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</si>
  <si>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</si>
  <si>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</si>
  <si>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</si>
  <si>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</si>
  <si>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</si>
  <si>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</si>
  <si>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</si>
  <si>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</si>
  <si>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</si>
  <si>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</si>
  <si>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</si>
  <si>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</si>
  <si>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</si>
  <si>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</si>
  <si>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</si>
  <si>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</si>
  <si>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</si>
  <si>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</si>
  <si>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</si>
  <si>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</si>
  <si>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</si>
  <si>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</si>
  <si>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</si>
  <si>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</si>
  <si>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</si>
  <si>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</si>
  <si>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</si>
  <si>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</si>
  <si>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</si>
  <si>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</si>
  <si>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</si>
  <si>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</si>
  <si>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</si>
  <si>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</si>
  <si>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</si>
  <si>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</si>
  <si>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</si>
  <si>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</si>
  <si>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</si>
  <si>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</si>
  <si>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</si>
  <si>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</si>
  <si>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</si>
  <si>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</si>
  <si>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</si>
  <si>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</si>
  <si>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</si>
  <si>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</si>
  <si>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</si>
  <si>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</si>
  <si>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</si>
  <si>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</si>
  <si>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</si>
  <si>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</si>
  <si>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</si>
  <si>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</si>
  <si>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</si>
  <si>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</si>
  <si>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</si>
  <si>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</si>
  <si>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</si>
  <si>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</si>
  <si>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</si>
  <si>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</si>
  <si>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</si>
  <si>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</si>
  <si>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</si>
  <si>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</si>
  <si>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</si>
  <si>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</si>
  <si>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</si>
  <si>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</si>
  <si>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</si>
  <si>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</si>
  <si>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</si>
  <si>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</si>
  <si>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</si>
  <si>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</si>
  <si>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</si>
  <si>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</si>
  <si>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</si>
  <si>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</si>
  <si>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</si>
  <si>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</si>
  <si>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</si>
  <si>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</si>
  <si>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</si>
  <si>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</si>
  <si>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</si>
  <si>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</si>
  <si>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</si>
  <si>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</si>
  <si>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</si>
  <si>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</si>
  <si>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</si>
  <si>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</si>
  <si>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</si>
  <si>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</si>
  <si>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</si>
  <si>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</si>
  <si>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</si>
  <si>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</si>
  <si>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</si>
  <si>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</si>
  <si>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</si>
  <si>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</si>
  <si>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</si>
  <si>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</si>
  <si>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</si>
  <si>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</si>
  <si>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</si>
  <si>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</si>
  <si>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</si>
  <si>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</si>
  <si>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</si>
  <si>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</si>
  <si>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</si>
  <si>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</si>
  <si>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</si>
  <si>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</si>
  <si>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</si>
  <si>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</si>
  <si>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</si>
  <si>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</si>
  <si>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</si>
  <si>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</si>
  <si>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</si>
  <si>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</si>
  <si>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</si>
  <si>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</si>
  <si>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</si>
  <si>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</si>
  <si>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</si>
  <si>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</si>
  <si>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</si>
  <si>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</si>
  <si>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</si>
  <si>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</si>
  <si>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</si>
  <si>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</si>
  <si>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</si>
  <si>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</si>
  <si>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</si>
  <si>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</si>
  <si>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</si>
  <si>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</si>
  <si>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</si>
  <si>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</si>
  <si>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</si>
  <si>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</si>
  <si>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</si>
  <si>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</si>
  <si>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</si>
  <si>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</si>
  <si>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</si>
  <si>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</si>
  <si>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</si>
  <si>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</si>
  <si>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</si>
  <si>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</si>
  <si>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</si>
  <si>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</si>
  <si>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</si>
  <si>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</si>
  <si>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</si>
  <si>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</si>
  <si>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</si>
  <si>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</si>
  <si>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</si>
  <si>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</si>
  <si>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</si>
  <si>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</si>
  <si>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</si>
  <si>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</si>
  <si>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</si>
  <si>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</si>
  <si>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</si>
  <si>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</si>
  <si>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</si>
  <si>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</si>
  <si>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</si>
  <si>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</si>
  <si>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</si>
  <si>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</si>
  <si>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</si>
  <si>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</si>
  <si>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</si>
  <si>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</si>
  <si>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</si>
  <si>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</si>
  <si>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</si>
  <si>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</si>
  <si>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</si>
  <si>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</si>
  <si>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</si>
  <si>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</si>
  <si>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</si>
  <si>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</si>
  <si>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</si>
  <si>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</si>
  <si>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</si>
  <si>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</si>
  <si>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</si>
  <si>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</si>
  <si>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</si>
  <si>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</si>
  <si>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</si>
  <si>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</si>
  <si>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</si>
  <si>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</si>
  <si>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</si>
  <si>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</si>
  <si>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</si>
  <si>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</si>
  <si>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</si>
  <si>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</si>
  <si>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</si>
  <si>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</si>
  <si>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</si>
  <si>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</si>
  <si>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</si>
  <si>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</si>
  <si>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</si>
  <si>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</si>
  <si>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</si>
  <si>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</si>
  <si>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</si>
  <si>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</si>
  <si>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</si>
  <si>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</si>
  <si>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</si>
  <si>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</si>
  <si>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</si>
  <si>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</si>
  <si>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</si>
  <si>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</si>
  <si>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</si>
  <si>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</si>
  <si>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</si>
  <si>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</si>
  <si>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</si>
  <si>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</si>
  <si>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</si>
  <si>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</si>
  <si>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</si>
  <si>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</si>
  <si>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</si>
  <si>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</si>
  <si>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</si>
  <si>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</si>
  <si>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</si>
  <si>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</si>
  <si>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</si>
  <si>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</si>
  <si>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</si>
  <si>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</si>
  <si>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</si>
  <si>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</si>
  <si>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</si>
  <si>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</si>
  <si>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</si>
  <si>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</si>
  <si>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</si>
  <si>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</si>
  <si>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</si>
  <si>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</si>
  <si>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</si>
  <si>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</si>
  <si>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</si>
  <si>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</si>
  <si>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</si>
  <si>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</si>
  <si>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</si>
  <si>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</si>
  <si>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</si>
  <si>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</si>
  <si>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</si>
  <si>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</si>
  <si>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</si>
  <si>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</si>
  <si>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</si>
  <si>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</si>
  <si>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</si>
  <si>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</si>
  <si>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</si>
  <si>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</si>
  <si>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</si>
  <si>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</si>
  <si>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</si>
  <si>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</si>
  <si>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</si>
  <si>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</si>
  <si>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</si>
  <si>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</si>
  <si>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</si>
  <si>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</si>
  <si>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</si>
  <si>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</si>
  <si>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</si>
  <si>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</si>
  <si>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</si>
  <si>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</si>
  <si>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</si>
  <si>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</si>
  <si>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</si>
  <si>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</si>
  <si>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</si>
  <si>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</si>
  <si>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</si>
  <si>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</si>
  <si>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</si>
  <si>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</si>
  <si>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</si>
  <si>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</si>
  <si>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</si>
  <si>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</si>
  <si>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</si>
  <si>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</si>
  <si>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</si>
  <si>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</si>
  <si>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</si>
  <si>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</si>
  <si>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</si>
  <si>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</si>
  <si>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</si>
  <si>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</si>
  <si>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</si>
  <si>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</si>
  <si>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</si>
  <si>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</si>
  <si>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</si>
  <si>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</si>
  <si>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</si>
  <si>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</si>
  <si>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</si>
  <si>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</si>
  <si>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</si>
  <si>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</si>
  <si>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</si>
  <si>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</si>
  <si>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</si>
  <si>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</si>
  <si>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</si>
  <si>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</si>
  <si>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</si>
  <si>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</si>
  <si>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</si>
  <si>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</si>
  <si>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</si>
  <si>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</si>
  <si>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</si>
  <si>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</si>
  <si>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</si>
  <si>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</si>
  <si>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</si>
  <si>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</si>
  <si>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</si>
  <si>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</si>
  <si>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</si>
  <si>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</si>
  <si>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</si>
  <si>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</si>
  <si>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</si>
  <si>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</si>
  <si>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</si>
  <si>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</si>
  <si>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</si>
  <si>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</si>
  <si>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</si>
  <si>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</si>
  <si>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</si>
  <si>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</si>
  <si>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</si>
  <si>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</si>
  <si>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</si>
  <si>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</si>
  <si>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</si>
  <si>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</si>
  <si>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</si>
  <si>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</si>
  <si>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</si>
  <si>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</si>
  <si>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</si>
  <si>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</si>
  <si>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</si>
  <si>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</si>
  <si>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</si>
  <si>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</si>
  <si>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</si>
  <si>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</si>
  <si>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</si>
  <si>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</si>
  <si>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</si>
  <si>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</si>
  <si>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</si>
  <si>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</si>
  <si>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</si>
  <si>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</si>
  <si>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</si>
  <si>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</si>
  <si>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</si>
  <si>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</si>
  <si>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</si>
  <si>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</si>
  <si>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</si>
  <si>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</si>
  <si>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</si>
  <si>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</si>
  <si>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</si>
  <si>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</si>
  <si>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</si>
  <si>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</si>
  <si>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</si>
  <si>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</si>
  <si>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</si>
  <si>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</si>
  <si>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</si>
  <si>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</si>
  <si>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</si>
  <si>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</si>
  <si>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</si>
  <si>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</si>
  <si>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</si>
  <si>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</si>
  <si>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</si>
  <si>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</si>
  <si>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</si>
  <si>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</si>
  <si>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</si>
  <si>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</si>
  <si>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</si>
  <si>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</si>
  <si>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</si>
  <si>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</si>
  <si>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</si>
  <si>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</si>
  <si>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</si>
  <si>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</si>
  <si>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</si>
  <si>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</si>
  <si>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</si>
  <si>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</si>
  <si>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</si>
  <si>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</si>
  <si>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</si>
  <si>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</si>
  <si>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</si>
  <si>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</si>
  <si>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</si>
  <si>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</si>
  <si>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</si>
  <si>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</si>
  <si>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</si>
  <si>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</si>
  <si>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</si>
  <si>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</si>
  <si>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</si>
  <si>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</si>
  <si>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</si>
  <si>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</si>
  <si>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</si>
  <si>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</si>
  <si>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</si>
  <si>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</si>
  <si>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</si>
  <si>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</si>
  <si>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</si>
  <si>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</si>
  <si>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</si>
  <si>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</si>
  <si>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</si>
  <si>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</si>
  <si>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</si>
  <si>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</si>
  <si>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</si>
  <si>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</si>
  <si>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</si>
  <si>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</si>
  <si>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</si>
  <si>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</si>
  <si>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</si>
  <si>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</si>
  <si>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</si>
  <si>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</si>
  <si>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</si>
  <si>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</si>
  <si>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</si>
  <si>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</si>
  <si>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</si>
  <si>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</si>
  <si>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</si>
  <si>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</si>
  <si>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</si>
  <si>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</si>
  <si>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</si>
  <si>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</si>
  <si>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</si>
  <si>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</si>
  <si>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</si>
  <si>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</si>
  <si>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</si>
  <si>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</si>
  <si>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</si>
  <si>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</si>
  <si>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</si>
  <si>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</si>
  <si>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</si>
  <si>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</si>
  <si>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</si>
  <si>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</si>
  <si>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</si>
  <si>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</si>
  <si>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</si>
  <si>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</si>
  <si>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</si>
  <si>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</si>
  <si>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</si>
  <si>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</si>
  <si>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</si>
  <si>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</si>
  <si>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</si>
  <si>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</si>
  <si>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</si>
  <si>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</si>
  <si>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</si>
  <si>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</si>
  <si>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</si>
  <si>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</si>
  <si>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</si>
  <si>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</si>
  <si>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</si>
  <si>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</si>
  <si>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</si>
  <si>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</si>
  <si>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</si>
  <si>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</si>
  <si>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</si>
  <si>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</si>
  <si>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</si>
  <si>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</si>
  <si>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</si>
  <si>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</si>
  <si>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</si>
  <si>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</si>
  <si>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</si>
  <si>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</si>
  <si>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</si>
  <si>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</si>
  <si>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</si>
  <si>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</si>
  <si>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</si>
  <si>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</si>
  <si>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</si>
  <si>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</si>
  <si>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</si>
  <si>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</si>
  <si>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</si>
  <si>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</si>
  <si>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</si>
  <si>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</si>
  <si>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</si>
  <si>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</si>
  <si>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</si>
  <si>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</si>
  <si>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</si>
  <si>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</si>
  <si>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</si>
  <si>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</si>
  <si>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</si>
  <si>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</si>
  <si>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</si>
  <si>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</si>
  <si>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</si>
  <si>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</si>
  <si>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</si>
  <si>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</si>
  <si>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</si>
  <si>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</si>
  <si>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</si>
  <si>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</si>
  <si>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</si>
  <si>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</si>
  <si>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</si>
  <si>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</si>
  <si>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</si>
  <si>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</si>
  <si>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</si>
  <si>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</si>
  <si>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</si>
  <si>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</si>
  <si>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</si>
  <si>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</si>
  <si>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</si>
  <si>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</si>
  <si>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</si>
  <si>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</si>
  <si>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</si>
  <si>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</si>
  <si>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</si>
  <si>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</si>
  <si>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</si>
  <si>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</si>
  <si>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</si>
  <si>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</si>
  <si>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</si>
  <si>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</si>
  <si>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</si>
  <si>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</si>
  <si>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</si>
  <si>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</si>
  <si>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</si>
  <si>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</si>
  <si>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</si>
  <si>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</si>
  <si>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</si>
  <si>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</si>
  <si>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</si>
  <si>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</si>
  <si>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</si>
  <si>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</si>
  <si>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</si>
  <si>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</si>
  <si>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</si>
  <si>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</si>
  <si>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</si>
  <si>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</si>
  <si>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</si>
  <si>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</si>
  <si>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</si>
  <si>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</si>
  <si>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</si>
  <si>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</si>
  <si>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</si>
  <si>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</si>
  <si>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</si>
  <si>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</si>
  <si>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</si>
  <si>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</si>
  <si>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</si>
  <si>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</si>
  <si>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</si>
  <si>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</si>
  <si>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</si>
  <si>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</si>
  <si>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</si>
  <si>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</si>
  <si>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</si>
  <si>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</si>
  <si>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</si>
  <si>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</si>
  <si>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</si>
  <si>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</si>
  <si>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</si>
  <si>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</si>
  <si>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</si>
  <si>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</si>
  <si>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</si>
  <si>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</si>
  <si>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</si>
  <si>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</si>
  <si>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</si>
  <si>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</si>
  <si>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</si>
  <si>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</si>
  <si>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</si>
  <si>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</si>
  <si>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</si>
  <si>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</si>
  <si>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</si>
  <si>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</si>
  <si>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</si>
  <si>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</si>
  <si>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</si>
  <si>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</si>
  <si>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</si>
  <si>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</si>
  <si>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</si>
  <si>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</si>
  <si>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</si>
  <si>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</si>
  <si>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</si>
  <si>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</si>
  <si>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</si>
  <si>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</si>
  <si>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</si>
  <si>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</si>
  <si>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</si>
  <si>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</si>
  <si>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</si>
  <si>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</si>
  <si>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</si>
  <si>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</si>
  <si>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</si>
  <si>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</si>
  <si>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</si>
  <si>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</si>
  <si>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</si>
  <si>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</si>
  <si>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</si>
  <si>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</si>
  <si>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</si>
  <si>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</si>
  <si>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</si>
  <si>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</si>
  <si>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</si>
  <si>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</si>
  <si>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</si>
  <si>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</si>
  <si>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</si>
  <si>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</si>
  <si>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</si>
  <si>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</si>
  <si>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</si>
  <si>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</si>
  <si>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</si>
  <si>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</si>
  <si>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</si>
  <si>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</si>
  <si>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</si>
  <si>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</si>
  <si>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</si>
  <si>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</si>
  <si>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</si>
  <si>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</si>
  <si>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</si>
  <si>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</si>
  <si>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</si>
  <si>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</si>
  <si>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</si>
  <si>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</si>
  <si>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</si>
  <si>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</si>
  <si>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</si>
  <si>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</si>
  <si>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</si>
  <si>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</si>
  <si>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</si>
  <si>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</si>
  <si>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</si>
  <si>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</si>
  <si>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</si>
  <si>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</si>
  <si>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</si>
  <si>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</si>
  <si>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</si>
  <si>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</si>
  <si>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</si>
  <si>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</si>
  <si>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</si>
  <si>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</si>
  <si>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</si>
  <si>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</si>
  <si>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</si>
  <si>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</si>
  <si>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</si>
  <si>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</si>
  <si>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</si>
  <si>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</si>
  <si>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</si>
  <si>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</si>
  <si>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</si>
  <si>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</si>
  <si>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</si>
  <si>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</si>
  <si>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</si>
  <si>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</si>
  <si>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</si>
  <si>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</si>
  <si>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</si>
  <si>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</si>
  <si>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</si>
  <si>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</si>
  <si>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</si>
  <si>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</si>
  <si>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</si>
  <si>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</si>
  <si>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</si>
  <si>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</si>
  <si>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</si>
  <si>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</si>
  <si>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</si>
  <si>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</si>
  <si>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</si>
  <si>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</si>
  <si>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</si>
  <si>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</si>
  <si>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</si>
  <si>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</si>
  <si>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</si>
  <si>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</si>
  <si>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</si>
  <si>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</si>
  <si>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</si>
  <si>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</si>
  <si>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</si>
  <si>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</si>
  <si>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</si>
  <si>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</si>
  <si>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</si>
  <si>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</si>
  <si>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</si>
  <si>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</si>
  <si>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</si>
  <si>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</si>
  <si>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</si>
  <si>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</si>
  <si>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</si>
  <si>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</si>
  <si>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</si>
  <si>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</si>
  <si>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</si>
  <si>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</si>
  <si>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</si>
  <si>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</si>
  <si>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</si>
  <si>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</si>
  <si>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</si>
  <si>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</si>
  <si>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</si>
  <si>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</si>
  <si>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</si>
  <si>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</si>
  <si>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</si>
  <si>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</si>
  <si>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</si>
  <si>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</si>
  <si>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</si>
  <si>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</si>
  <si>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</si>
  <si>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</si>
  <si>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</si>
  <si>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</si>
  <si>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</si>
  <si>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</si>
  <si>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</si>
  <si>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</si>
  <si>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</si>
  <si>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</si>
  <si>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</si>
  <si>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</si>
  <si>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</si>
  <si>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</si>
  <si>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</si>
  <si>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</si>
  <si>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</si>
  <si>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</si>
  <si>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</si>
  <si>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</si>
  <si>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</si>
  <si>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</si>
  <si>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</si>
  <si>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</si>
  <si>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</si>
  <si>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</si>
  <si>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</si>
  <si>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</si>
  <si>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</si>
  <si>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</si>
  <si>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</si>
  <si>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</si>
  <si>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</si>
  <si>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</si>
  <si>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</si>
  <si>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</si>
  <si>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</si>
  <si>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</si>
  <si>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</si>
  <si>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</si>
  <si>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</si>
  <si>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</si>
  <si>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</si>
  <si>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</si>
  <si>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</si>
  <si>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</si>
  <si>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</si>
  <si>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</si>
  <si>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</si>
  <si>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</si>
  <si>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</si>
  <si>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</si>
  <si>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</si>
  <si>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</si>
  <si>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</si>
  <si>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</si>
  <si>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</si>
  <si>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</si>
  <si>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</si>
  <si>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</si>
  <si>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</si>
  <si>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</si>
  <si>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</si>
  <si>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</si>
  <si>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</si>
  <si>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</si>
  <si>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</si>
  <si>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</si>
  <si>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</si>
  <si>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</si>
  <si>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</si>
  <si>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</si>
  <si>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</si>
  <si>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</si>
  <si>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</si>
  <si>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</si>
  <si>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</si>
  <si>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</si>
  <si>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</si>
  <si>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</si>
  <si>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</si>
  <si>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</si>
  <si>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</si>
  <si>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</si>
  <si>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</si>
  <si>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</si>
  <si>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</si>
  <si>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</si>
  <si>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</si>
  <si>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</si>
  <si>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</si>
  <si>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</si>
  <si>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</si>
  <si>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</si>
  <si>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</si>
  <si>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</si>
  <si>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</si>
  <si>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</si>
  <si>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</si>
  <si>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</si>
  <si>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</si>
  <si>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</si>
  <si>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</si>
  <si>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</si>
  <si>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</si>
  <si>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</si>
  <si>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</si>
  <si>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</si>
  <si>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</si>
  <si>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</si>
  <si>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</si>
  <si>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</si>
  <si>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</si>
  <si>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</si>
  <si>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</si>
  <si>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</si>
  <si>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</si>
  <si>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</si>
  <si>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</si>
  <si>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</si>
  <si>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</si>
  <si>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</si>
  <si>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</si>
  <si>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</si>
  <si>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</si>
  <si>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</si>
  <si>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</si>
  <si>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</si>
  <si>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</si>
  <si>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</si>
  <si>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</si>
  <si>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</si>
  <si>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</si>
  <si>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</si>
  <si>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</si>
  <si>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</si>
  <si>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</si>
  <si>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</si>
  <si>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</si>
  <si>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</si>
  <si>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</si>
  <si>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</si>
  <si>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</si>
  <si>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</si>
  <si>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</si>
  <si>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</si>
  <si>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</si>
  <si>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</si>
  <si>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</si>
  <si>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</si>
  <si>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</si>
  <si>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</si>
  <si>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</si>
  <si>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</si>
  <si>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</si>
  <si>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</si>
  <si>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</si>
  <si>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</si>
  <si>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</si>
  <si>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</si>
  <si>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</si>
  <si>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</si>
  <si>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</si>
  <si>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</si>
  <si>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</si>
  <si>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</si>
  <si>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</si>
  <si>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</si>
  <si>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</si>
  <si>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</si>
  <si>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</si>
  <si>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</si>
  <si>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</si>
  <si>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</si>
  <si>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</si>
  <si>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</si>
  <si>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</si>
  <si>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</si>
  <si>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</si>
  <si>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</si>
  <si>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</si>
  <si>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</si>
  <si>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</si>
  <si>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</si>
  <si>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</si>
  <si>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</si>
  <si>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</si>
  <si>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</si>
  <si>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</si>
  <si>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</si>
  <si>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</si>
  <si>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</si>
  <si>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</si>
  <si>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</si>
  <si>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</si>
  <si>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</si>
  <si>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</si>
  <si>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</si>
  <si>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</si>
  <si>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</si>
  <si>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</si>
  <si>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</si>
  <si>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</si>
  <si>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</si>
  <si>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</si>
  <si>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</si>
  <si>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</si>
  <si>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</si>
  <si>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</si>
  <si>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</si>
  <si>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</si>
  <si>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</si>
  <si>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</si>
  <si>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</si>
  <si>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</si>
  <si>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</si>
  <si>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</si>
  <si>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</si>
  <si>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</si>
  <si>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</si>
  <si>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</si>
  <si>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</si>
  <si>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</si>
  <si>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</si>
  <si>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</si>
  <si>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</si>
  <si>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</si>
  <si>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</si>
  <si>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</si>
  <si>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</si>
  <si>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</si>
  <si>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</si>
  <si>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</si>
  <si>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</si>
  <si>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</si>
  <si>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</si>
  <si>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</si>
  <si>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</si>
  <si>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</si>
  <si>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</si>
  <si>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</si>
  <si>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</si>
  <si>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</si>
  <si>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</si>
  <si>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</si>
  <si>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</si>
  <si>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</si>
  <si>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</si>
  <si>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</si>
  <si>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</si>
  <si>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</si>
  <si>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</si>
  <si>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</si>
  <si>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</si>
  <si>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</si>
  <si>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</si>
  <si>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</si>
  <si>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</si>
  <si>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</si>
  <si>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</si>
  <si>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</si>
  <si>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</si>
  <si>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</si>
  <si>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</si>
  <si>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</si>
  <si>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</si>
  <si>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</si>
  <si>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</si>
  <si>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</si>
  <si>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</si>
  <si>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</si>
  <si>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</si>
  <si>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</si>
  <si>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</si>
  <si>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</si>
  <si>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</si>
  <si>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</si>
  <si>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</si>
  <si>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</si>
  <si>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</si>
  <si>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</si>
  <si>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</si>
  <si>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</si>
  <si>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</si>
  <si>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</si>
  <si>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</si>
  <si>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</si>
  <si>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</si>
  <si>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</si>
  <si>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</si>
  <si>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</si>
  <si>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</si>
  <si>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</si>
  <si>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</si>
  <si>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</si>
  <si>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</si>
  <si>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</si>
  <si>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</si>
  <si>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</si>
  <si>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</si>
  <si>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</si>
  <si>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</si>
  <si>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</si>
  <si>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</si>
  <si>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</si>
  <si>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</si>
  <si>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</si>
  <si>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</si>
  <si>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</si>
  <si>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</si>
  <si>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</si>
  <si>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</si>
  <si>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</si>
  <si>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</si>
  <si>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</si>
  <si>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</si>
  <si>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</si>
  <si>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</si>
  <si>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</si>
  <si>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</si>
  <si>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</si>
  <si>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</si>
  <si>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</si>
  <si>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</si>
  <si>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</si>
  <si>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</si>
  <si>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</si>
  <si>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</si>
  <si>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</si>
  <si>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</si>
  <si>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</si>
  <si>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</si>
  <si>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</si>
  <si>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</si>
  <si>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</si>
  <si>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</si>
  <si>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</si>
  <si>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</si>
  <si>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</si>
  <si>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</si>
  <si>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</si>
  <si>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</si>
  <si>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</si>
  <si>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</si>
  <si>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</si>
  <si>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</si>
  <si>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</si>
  <si>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</si>
  <si>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</si>
  <si>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</si>
  <si>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</si>
  <si>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</si>
  <si>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</si>
  <si>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</si>
  <si>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</si>
  <si>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</si>
  <si>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</si>
  <si>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</si>
  <si>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</si>
  <si>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</si>
  <si>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</si>
  <si>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</si>
  <si>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</si>
  <si>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</si>
  <si>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</si>
  <si>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</si>
  <si>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</si>
  <si>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</si>
  <si>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</si>
  <si>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</si>
  <si>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</si>
  <si>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</si>
  <si>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</si>
  <si>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</si>
  <si>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</si>
  <si>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</si>
  <si>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</si>
  <si>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</si>
  <si>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</si>
  <si>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</si>
  <si>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</si>
  <si>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</si>
  <si>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</si>
  <si>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</si>
  <si>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</si>
  <si>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</si>
  <si>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</si>
  <si>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</si>
  <si>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</si>
  <si>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</si>
  <si>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</si>
  <si>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</si>
  <si>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</si>
  <si>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</si>
  <si>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</si>
  <si>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</si>
  <si>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</si>
  <si>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</si>
  <si>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</si>
  <si>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</si>
  <si>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</si>
  <si>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</si>
  <si>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</si>
  <si>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</si>
  <si>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</si>
  <si>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</si>
  <si>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</si>
  <si>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</si>
  <si>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</si>
  <si>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</si>
  <si>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</si>
  <si>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</si>
  <si>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</si>
  <si>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</si>
  <si>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</si>
  <si>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</si>
  <si>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</si>
  <si>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</si>
  <si>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</si>
  <si>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</si>
  <si>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</si>
  <si>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</si>
  <si>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</si>
  <si>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</si>
  <si>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</si>
  <si>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</si>
  <si>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</si>
  <si>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</si>
  <si>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</si>
  <si>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</si>
  <si>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</si>
  <si>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</si>
  <si>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</si>
  <si>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</si>
  <si>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</si>
  <si>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</si>
  <si>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</si>
  <si>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</si>
  <si>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</si>
  <si>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</si>
  <si>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</si>
  <si>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</si>
  <si>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</si>
  <si>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</si>
  <si>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</si>
  <si>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</si>
  <si>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</si>
  <si>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</si>
  <si>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</si>
  <si>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</si>
  <si>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</si>
  <si>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</si>
  <si>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</si>
  <si>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</si>
  <si>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</si>
  <si>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</si>
  <si>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</si>
  <si>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</si>
  <si>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</si>
  <si>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</si>
  <si>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</si>
  <si>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</si>
  <si>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</si>
  <si>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</si>
  <si>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</si>
  <si>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</si>
  <si>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</si>
  <si>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</si>
  <si>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</si>
  <si>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</si>
  <si>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</si>
  <si>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</si>
  <si>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</si>
  <si>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</si>
  <si>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</si>
  <si>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</si>
  <si>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</si>
  <si>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</si>
  <si>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</si>
  <si>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</si>
  <si>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</si>
  <si>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</si>
  <si>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</si>
  <si>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</si>
  <si>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</si>
  <si>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</si>
  <si>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</si>
  <si>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</si>
  <si>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</si>
  <si>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</si>
  <si>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</si>
  <si>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</si>
  <si>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</si>
  <si>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</si>
  <si>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</si>
  <si>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</si>
  <si>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</si>
  <si>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</si>
  <si>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</si>
  <si>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</si>
  <si>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</si>
  <si>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</si>
  <si>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</si>
  <si>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</si>
  <si>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</si>
  <si>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</si>
  <si>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</si>
  <si>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</si>
  <si>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</si>
  <si>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</si>
  <si>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</si>
  <si>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</si>
  <si>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</si>
  <si>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</si>
  <si>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</si>
  <si>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</si>
  <si>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</si>
  <si>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</si>
  <si>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</si>
  <si>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</si>
  <si>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</si>
  <si>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</si>
  <si>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</si>
  <si>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</si>
  <si>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</si>
  <si>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</si>
  <si>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</si>
  <si>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</si>
  <si>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</si>
  <si>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</si>
  <si>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</si>
  <si>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</si>
  <si>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</si>
  <si>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</si>
  <si>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</si>
  <si>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</si>
  <si>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</si>
  <si>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</si>
  <si>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</si>
  <si>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</si>
  <si>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</si>
  <si>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</si>
  <si>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</si>
  <si>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</si>
  <si>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</si>
  <si>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</si>
  <si>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</si>
  <si>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</si>
  <si>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</si>
  <si>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</si>
  <si>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</si>
  <si>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</si>
  <si>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</si>
  <si>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</si>
  <si>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</si>
  <si>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</si>
  <si>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</si>
  <si>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</si>
  <si>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</si>
  <si>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</si>
  <si>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</si>
  <si>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</si>
  <si>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</si>
  <si>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</si>
  <si>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</si>
  <si>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</si>
  <si>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</si>
  <si>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</si>
  <si>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</si>
  <si>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</si>
  <si>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</si>
  <si>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</si>
  <si>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</si>
  <si>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</si>
  <si>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</si>
  <si>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</si>
  <si>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</si>
  <si>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</si>
  <si>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</si>
  <si>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</si>
  <si>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</si>
  <si>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</si>
  <si>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</si>
  <si>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</si>
  <si>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</si>
  <si>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</si>
  <si>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</si>
  <si>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</si>
  <si>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</si>
  <si>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</si>
  <si>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</si>
  <si>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</si>
  <si>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</si>
  <si>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</si>
  <si>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</si>
  <si>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</si>
  <si>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</si>
  <si>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</si>
  <si>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</si>
  <si>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</si>
  <si>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</si>
  <si>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</si>
  <si>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</si>
  <si>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</si>
  <si>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</si>
  <si>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</si>
  <si>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</si>
  <si>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</si>
  <si>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</si>
  <si>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</si>
  <si>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</si>
  <si>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</si>
  <si>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</si>
  <si>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</si>
  <si>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</si>
  <si>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</si>
  <si>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</si>
  <si>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</si>
  <si>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</si>
  <si>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</si>
  <si>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</si>
  <si>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</si>
  <si>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</si>
  <si>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</si>
  <si>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</si>
  <si>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</si>
  <si>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</si>
  <si>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</si>
  <si>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</si>
  <si>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</si>
  <si>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</si>
  <si>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</si>
  <si>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</si>
  <si>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</si>
  <si>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</si>
  <si>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</si>
  <si>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</si>
  <si>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</si>
  <si>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</si>
  <si>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</si>
  <si>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</si>
  <si>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</si>
  <si>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</si>
  <si>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</si>
  <si>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</si>
  <si>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</si>
  <si>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</si>
  <si>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</si>
  <si>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</si>
  <si>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</si>
  <si>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</si>
  <si>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</si>
  <si>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</si>
  <si>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</si>
  <si>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</si>
  <si>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</si>
  <si>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</si>
  <si>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</si>
  <si>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</si>
  <si>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</si>
  <si>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</si>
  <si>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</si>
  <si>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</si>
  <si>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</si>
  <si>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</si>
  <si>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</si>
  <si>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</si>
  <si>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</si>
  <si>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</si>
  <si>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</si>
  <si>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</si>
  <si>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</si>
  <si>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</si>
  <si>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</si>
  <si>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</si>
  <si>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</si>
  <si>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</si>
  <si>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</si>
  <si>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</si>
  <si>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</si>
  <si>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</si>
  <si>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</si>
  <si>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</si>
  <si>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</si>
  <si>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</si>
  <si>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</si>
  <si>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</si>
  <si>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</si>
  <si>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</si>
  <si>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</si>
  <si>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</si>
  <si>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</si>
  <si>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</si>
  <si>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</si>
  <si>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</si>
  <si>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</si>
  <si>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</si>
  <si>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</si>
  <si>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</si>
  <si>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</si>
  <si>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</si>
  <si>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</si>
  <si>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</si>
  <si>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</si>
  <si>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</si>
  <si>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</si>
  <si>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</si>
  <si>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</si>
  <si>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</si>
  <si>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</si>
  <si>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</si>
  <si>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</si>
  <si>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</si>
  <si>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</si>
  <si>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</si>
  <si>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</si>
  <si>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</si>
  <si>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</si>
  <si>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</si>
  <si>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</si>
  <si>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</si>
  <si>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</si>
  <si>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</si>
  <si>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</si>
  <si>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</si>
  <si>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</si>
  <si>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</si>
  <si>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</si>
  <si>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</si>
  <si>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</si>
  <si>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</si>
  <si>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</si>
  <si>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</si>
  <si>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</si>
  <si>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</si>
  <si>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</si>
  <si>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</si>
  <si>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</si>
  <si>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</si>
  <si>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</si>
  <si>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</si>
  <si>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</si>
  <si>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</si>
  <si>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</si>
  <si>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</si>
  <si>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</si>
  <si>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</si>
  <si>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</si>
  <si>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</si>
  <si>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</si>
  <si>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</si>
  <si>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</si>
  <si>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</si>
  <si>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</si>
  <si>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</si>
  <si>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</si>
  <si>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</si>
  <si>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</si>
  <si>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</si>
  <si>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</si>
  <si>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</si>
  <si>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</si>
  <si>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</si>
  <si>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</si>
  <si>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</si>
  <si>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</si>
  <si>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</si>
  <si>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</si>
  <si>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</si>
  <si>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</si>
  <si>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</si>
  <si>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</si>
  <si>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</si>
  <si>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</si>
  <si>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</si>
  <si>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</si>
  <si>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</si>
  <si>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</si>
  <si>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</si>
  <si>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</si>
  <si>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</si>
  <si>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</si>
  <si>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</si>
  <si>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</si>
  <si>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</si>
  <si>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</si>
  <si>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</si>
  <si>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</si>
  <si>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</si>
  <si>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</si>
  <si>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</si>
  <si>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</si>
  <si>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</si>
  <si>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</si>
  <si>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</si>
  <si>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</si>
  <si>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</si>
  <si>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</si>
  <si>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</si>
  <si>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</si>
  <si>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</si>
  <si>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</si>
  <si>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</si>
  <si>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</si>
  <si>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</si>
  <si>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</si>
  <si>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</si>
  <si>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</si>
  <si>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</si>
  <si>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</si>
  <si>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</si>
  <si>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</si>
  <si>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</si>
  <si>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</si>
  <si>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</si>
  <si>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</si>
  <si>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</si>
  <si>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</si>
  <si>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</si>
  <si>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</si>
  <si>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</si>
  <si>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</si>
  <si>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</si>
  <si>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</si>
  <si>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</si>
  <si>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</si>
  <si>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</si>
  <si>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</si>
  <si>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</si>
  <si>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</si>
  <si>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</si>
  <si>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</si>
  <si>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</si>
  <si>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</si>
  <si>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</si>
  <si>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</si>
  <si>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</si>
  <si>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</si>
  <si>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</si>
  <si>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</si>
  <si>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</si>
  <si>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</si>
  <si>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</si>
  <si>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</si>
  <si>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</si>
  <si>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</si>
  <si>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</si>
  <si>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</si>
  <si>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</si>
  <si>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</si>
  <si>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</si>
  <si>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</si>
  <si>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</si>
  <si>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</si>
  <si>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</si>
  <si>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</si>
  <si>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</si>
  <si>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</si>
  <si>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</si>
  <si>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</si>
  <si>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</si>
  <si>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</si>
  <si>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</si>
  <si>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</si>
  <si>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</si>
  <si>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</si>
  <si>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</si>
  <si>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</si>
  <si>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</si>
  <si>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</si>
  <si>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</si>
  <si>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</si>
  <si>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</si>
  <si>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</si>
  <si>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</si>
  <si>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</si>
  <si>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</si>
  <si>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</si>
  <si>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</si>
  <si>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</si>
  <si>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</si>
  <si>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</si>
  <si>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</si>
  <si>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</si>
  <si>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</si>
  <si>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</si>
  <si>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</si>
  <si>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</si>
  <si>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</si>
  <si>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</si>
  <si>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</si>
  <si>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</si>
  <si>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</si>
  <si>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</si>
  <si>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</si>
  <si>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</si>
  <si>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</si>
  <si>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</si>
  <si>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</si>
  <si>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</si>
  <si>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</si>
  <si>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</si>
  <si>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</si>
  <si>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</si>
  <si>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</si>
  <si>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</si>
  <si>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</si>
  <si>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</si>
  <si>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</si>
  <si>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</si>
  <si>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</si>
  <si>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</si>
  <si>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</si>
  <si>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</si>
  <si>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</si>
  <si>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</si>
  <si>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</si>
  <si>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</si>
  <si>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</si>
  <si>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</si>
  <si>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</si>
  <si>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</si>
  <si>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</si>
  <si>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</si>
  <si>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</si>
  <si>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</si>
  <si>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</si>
  <si>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</si>
  <si>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</si>
  <si>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</si>
  <si>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</si>
  <si>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</si>
  <si>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</si>
  <si>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</si>
  <si>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</si>
  <si>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</si>
  <si>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</si>
  <si>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</si>
  <si>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</si>
  <si>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</si>
  <si>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</si>
  <si>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</si>
  <si>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</si>
  <si>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</si>
  <si>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</si>
  <si>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</si>
  <si>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</si>
  <si>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</si>
  <si>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</si>
  <si>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</si>
  <si>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</si>
  <si>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</si>
  <si>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</si>
  <si>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</si>
  <si>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</si>
  <si>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</si>
  <si>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</si>
  <si>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</si>
  <si>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</si>
  <si>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</si>
  <si>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</si>
  <si>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</si>
  <si>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</si>
  <si>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</si>
  <si>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</si>
  <si>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</si>
  <si>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</si>
  <si>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</si>
  <si>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</si>
  <si>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</si>
  <si>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</si>
  <si>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</si>
  <si>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</si>
  <si>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</si>
  <si>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</si>
  <si>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</si>
  <si>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</si>
  <si>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</si>
  <si>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</si>
  <si>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</si>
  <si>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</si>
  <si>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</si>
  <si>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</si>
  <si>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</si>
  <si>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</si>
  <si>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</si>
  <si>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</si>
  <si>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</si>
  <si>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</si>
  <si>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</si>
  <si>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</si>
  <si>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</si>
  <si>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</si>
  <si>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</si>
  <si>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</si>
  <si>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</si>
  <si>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</si>
  <si>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</si>
  <si>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</si>
  <si>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</si>
  <si>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</si>
  <si>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</si>
  <si>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</si>
  <si>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</si>
  <si>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</si>
  <si>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</si>
  <si>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</si>
  <si>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</si>
  <si>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</si>
  <si>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</si>
  <si>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</si>
  <si>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</si>
  <si>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</si>
  <si>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</si>
  <si>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</si>
  <si>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</si>
  <si>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</si>
  <si>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</si>
  <si>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</si>
  <si>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</si>
  <si>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</si>
  <si>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</si>
  <si>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</si>
  <si>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</si>
  <si>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</si>
  <si>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</si>
  <si>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</si>
  <si>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</si>
  <si>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</si>
  <si>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</si>
  <si>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</si>
  <si>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</si>
  <si>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</si>
  <si>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</si>
  <si>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</si>
  <si>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</si>
  <si>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</si>
  <si>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</si>
  <si>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</si>
  <si>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</si>
  <si>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</si>
  <si>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</si>
  <si>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</si>
  <si>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</si>
  <si>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</si>
  <si>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</si>
  <si>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</si>
  <si>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</si>
  <si>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</si>
  <si>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</si>
  <si>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</si>
  <si>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</si>
  <si>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</si>
  <si>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</si>
  <si>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</si>
  <si>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</si>
  <si>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</si>
  <si>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</si>
  <si>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</si>
  <si>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</si>
  <si>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</si>
  <si>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</si>
  <si>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</si>
  <si>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</si>
  <si>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</si>
  <si>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</si>
  <si>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</si>
  <si>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</si>
  <si>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</si>
  <si>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</si>
  <si>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</si>
  <si>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</si>
  <si>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</si>
  <si>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</si>
  <si>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</si>
  <si>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</si>
  <si>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</si>
  <si>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</si>
  <si>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</si>
  <si>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</si>
  <si>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</si>
  <si>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</si>
  <si>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</si>
  <si>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</si>
  <si>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</si>
  <si>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</si>
  <si>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</si>
  <si>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</si>
  <si>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</si>
  <si>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</si>
  <si>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</si>
  <si>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</si>
  <si>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</si>
  <si>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</si>
  <si>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</si>
  <si>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</si>
  <si>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</si>
  <si>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</si>
  <si>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</si>
  <si>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</si>
  <si>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</si>
  <si>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</si>
  <si>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</si>
  <si>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</si>
  <si>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</si>
  <si>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</si>
  <si>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</si>
  <si>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</si>
  <si>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</si>
  <si>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</si>
  <si>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</si>
  <si>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</si>
  <si>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</si>
  <si>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</si>
  <si>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</si>
  <si>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</si>
  <si>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</si>
  <si>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</si>
  <si>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</si>
  <si>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</si>
  <si>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</si>
  <si>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</si>
  <si>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</si>
  <si>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</si>
  <si>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</si>
  <si>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</si>
  <si>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</si>
  <si>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</si>
  <si>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</si>
  <si>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</si>
  <si>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</si>
  <si>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</si>
  <si>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</si>
  <si>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</si>
  <si>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</si>
  <si>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</si>
  <si>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</si>
  <si>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</si>
  <si>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</si>
  <si>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</si>
  <si>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</si>
  <si>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</si>
  <si>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</si>
  <si>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</si>
  <si>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</si>
  <si>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</si>
  <si>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</si>
  <si>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</si>
  <si>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</si>
  <si>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</si>
  <si>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</si>
  <si>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</si>
  <si>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</si>
  <si>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</si>
  <si>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</si>
  <si>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</si>
  <si>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</si>
  <si>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</si>
  <si>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</si>
  <si>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</si>
  <si>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</si>
  <si>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</si>
  <si>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</si>
  <si>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</si>
  <si>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</si>
  <si>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</si>
  <si>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</si>
  <si>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</si>
  <si>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</si>
  <si>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</si>
  <si>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</si>
  <si>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</si>
  <si>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</si>
  <si>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</si>
  <si>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</si>
  <si>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</si>
  <si>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</si>
  <si>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</si>
  <si>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</si>
  <si>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</si>
  <si>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</si>
  <si>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</si>
  <si>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</si>
  <si>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</si>
  <si>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</si>
  <si>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</si>
  <si>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</si>
  <si>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</si>
  <si>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</si>
  <si>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</si>
  <si>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</si>
  <si>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</si>
  <si>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</si>
  <si>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</si>
  <si>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</si>
  <si>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</si>
  <si>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</si>
  <si>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</si>
  <si>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</si>
  <si>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</si>
  <si>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</si>
  <si>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</si>
  <si>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</si>
  <si>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</si>
  <si>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</si>
  <si>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</si>
  <si>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</si>
  <si>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</si>
  <si>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</si>
  <si>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</si>
  <si>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</si>
  <si>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</si>
  <si>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</si>
  <si>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</si>
  <si>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</si>
  <si>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</si>
  <si>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</si>
  <si>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</si>
  <si>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</si>
  <si>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</si>
  <si>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</si>
  <si>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</si>
  <si>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</si>
  <si>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</si>
  <si>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</si>
  <si>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</si>
  <si>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</si>
  <si>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</si>
  <si>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</si>
  <si>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</si>
  <si>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</si>
  <si>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</si>
  <si>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</si>
  <si>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</si>
  <si>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</si>
  <si>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</si>
  <si>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</si>
  <si>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</si>
  <si>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</si>
  <si>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</si>
  <si>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</si>
  <si>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</si>
  <si>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</si>
  <si>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</si>
  <si>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</si>
  <si>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</si>
  <si>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</si>
  <si>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</si>
  <si>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</si>
  <si>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</si>
  <si>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</si>
  <si>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</si>
  <si>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</si>
  <si>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</si>
  <si>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</si>
  <si>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</si>
  <si>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</si>
  <si>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</si>
  <si>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</si>
  <si>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</si>
  <si>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</si>
  <si>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</si>
  <si>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</si>
  <si>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</si>
  <si>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</si>
  <si>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</si>
  <si>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</si>
  <si>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</si>
  <si>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</si>
  <si>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</si>
  <si>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</si>
  <si>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</si>
  <si>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</si>
  <si>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</si>
  <si>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</si>
  <si>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</si>
  <si>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</si>
  <si>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</si>
  <si>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</si>
  <si>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</si>
  <si>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</si>
  <si>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</si>
  <si>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</si>
  <si>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</si>
  <si>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</si>
  <si>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</si>
  <si>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</si>
  <si>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</si>
  <si>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</si>
  <si>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</si>
  <si>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</si>
  <si>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</si>
  <si>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</si>
  <si>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</si>
  <si>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</si>
  <si>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</si>
  <si>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</si>
  <si>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</si>
  <si>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</si>
  <si>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</si>
  <si>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</si>
  <si>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</si>
  <si>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</si>
  <si>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</si>
  <si>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</si>
  <si>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</si>
  <si>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</si>
  <si>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</si>
  <si>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</si>
  <si>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</si>
  <si>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</si>
  <si>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</si>
  <si>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</si>
  <si>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</si>
  <si>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</si>
  <si>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</si>
  <si>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</si>
  <si>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</si>
  <si>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</si>
  <si>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</si>
  <si>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</si>
  <si>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</si>
  <si>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</si>
  <si>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</si>
  <si>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</si>
  <si>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</si>
  <si>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</si>
  <si>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</si>
  <si>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</si>
  <si>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</si>
  <si>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</si>
  <si>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</si>
  <si>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</si>
  <si>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</si>
  <si>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</si>
  <si>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</si>
  <si>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</si>
  <si>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</si>
  <si>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</si>
  <si>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</si>
  <si>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</si>
  <si>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</si>
  <si>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</si>
  <si>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</si>
  <si>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</si>
  <si>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</si>
  <si>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</si>
  <si>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</si>
  <si>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</si>
  <si>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</si>
  <si>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</si>
  <si>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</si>
  <si>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</si>
  <si>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</si>
  <si>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</si>
  <si>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</si>
  <si>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</si>
  <si>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</si>
  <si>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</si>
  <si>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</si>
  <si>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</si>
  <si>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</si>
  <si>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</si>
  <si>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</si>
  <si>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</si>
  <si>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</si>
  <si>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</si>
  <si>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</si>
  <si>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</si>
  <si>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</si>
  <si>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</si>
  <si>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</si>
  <si>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</si>
  <si>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</si>
  <si>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</si>
  <si>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</si>
  <si>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</si>
  <si>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</si>
  <si>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</si>
  <si>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</si>
  <si>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</si>
  <si>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</si>
  <si>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</si>
  <si>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</si>
  <si>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</si>
  <si>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</si>
  <si>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</si>
  <si>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</si>
  <si>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</si>
  <si>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</si>
  <si>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</si>
  <si>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</si>
  <si>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</si>
  <si>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</si>
  <si>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</si>
  <si>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</si>
  <si>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</si>
  <si>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</si>
  <si>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</si>
  <si>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</si>
  <si>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</si>
  <si>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</si>
  <si>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</si>
  <si>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</si>
  <si>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</si>
  <si>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</si>
  <si>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</si>
  <si>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</si>
  <si>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</si>
  <si>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</si>
  <si>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</si>
  <si>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</si>
  <si>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</si>
  <si>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</si>
  <si>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</si>
  <si>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</si>
  <si>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</si>
  <si>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</si>
  <si>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</si>
  <si>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</si>
  <si>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</si>
  <si>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</si>
  <si>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</si>
  <si>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</si>
  <si>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</si>
  <si>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</si>
  <si>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</si>
  <si>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</si>
  <si>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</si>
  <si>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</si>
  <si>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</si>
  <si>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</si>
  <si>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</si>
  <si>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</si>
  <si>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</si>
  <si>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</si>
  <si>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</si>
  <si>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</si>
  <si>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</si>
  <si>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</si>
  <si>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</si>
  <si>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</si>
  <si>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</si>
  <si>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</si>
  <si>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</si>
  <si>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</si>
  <si>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</si>
  <si>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</si>
  <si>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</si>
  <si>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</si>
  <si>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</si>
  <si>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</si>
  <si>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</si>
  <si>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</si>
  <si>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</si>
  <si>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</si>
  <si>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</si>
  <si>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</si>
  <si>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</si>
  <si>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</si>
  <si>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</si>
  <si>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</si>
  <si>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</si>
  <si>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</si>
  <si>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</si>
  <si>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</si>
  <si>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</si>
  <si>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</si>
  <si>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</si>
  <si>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</si>
  <si>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</si>
  <si>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</si>
  <si>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</si>
  <si>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</si>
  <si>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</si>
  <si>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</si>
  <si>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</si>
  <si>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</si>
  <si>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</si>
  <si>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</si>
  <si>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</si>
  <si>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</si>
  <si>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</si>
  <si>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</si>
  <si>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</si>
  <si>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</si>
  <si>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</si>
  <si>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</si>
  <si>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</si>
  <si>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</si>
  <si>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</si>
  <si>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</si>
  <si>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</si>
  <si>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</si>
  <si>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</si>
  <si>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</si>
  <si>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</si>
  <si>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</si>
  <si>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</si>
  <si>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</si>
  <si>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</si>
  <si>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</si>
  <si>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</si>
  <si>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</si>
  <si>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</si>
  <si>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</si>
  <si>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</si>
  <si>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</si>
  <si>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</si>
  <si>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</si>
  <si>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</si>
  <si>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</si>
  <si>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</si>
  <si>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</si>
  <si>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</si>
  <si>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</si>
  <si>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</si>
  <si>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</si>
  <si>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</si>
  <si>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</si>
  <si>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</si>
  <si>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</si>
  <si>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</si>
  <si>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</si>
  <si>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</si>
  <si>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</si>
  <si>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</si>
  <si>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</si>
  <si>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</si>
  <si>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</si>
  <si>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</si>
  <si>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</si>
  <si>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</si>
  <si>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</si>
  <si>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</si>
  <si>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</si>
  <si>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</si>
  <si>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</si>
  <si>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</si>
  <si>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</si>
  <si>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</si>
  <si>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</si>
  <si>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</si>
  <si>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</si>
  <si>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</si>
  <si>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</si>
  <si>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</si>
  <si>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</si>
  <si>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</si>
  <si>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</si>
  <si>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</si>
  <si>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</si>
  <si>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</si>
  <si>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</si>
  <si>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</si>
  <si>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</si>
  <si>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</si>
  <si>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</si>
  <si>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</si>
  <si>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</si>
  <si>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</si>
  <si>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</si>
  <si>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</si>
  <si>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</si>
  <si>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</si>
  <si>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</si>
  <si>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</si>
  <si>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</si>
  <si>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</si>
  <si>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</si>
  <si>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</si>
  <si>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</si>
  <si>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</si>
  <si>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</si>
  <si>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</si>
  <si>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</si>
  <si>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</si>
  <si>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</si>
  <si>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</si>
  <si>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</si>
  <si>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</si>
  <si>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</si>
  <si>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</si>
  <si>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</si>
  <si>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</si>
  <si>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</si>
  <si>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</si>
  <si>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</si>
  <si>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</si>
  <si>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</si>
  <si>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</si>
  <si>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</si>
  <si>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</si>
  <si>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</si>
  <si>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</si>
  <si>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</si>
  <si>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</si>
  <si>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</si>
  <si>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</si>
  <si>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</si>
  <si>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</si>
  <si>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</si>
  <si>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</si>
  <si>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</si>
  <si>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</si>
  <si>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</si>
  <si>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</si>
  <si>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</si>
  <si>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</si>
  <si>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</si>
  <si>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</si>
  <si>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</si>
  <si>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</si>
  <si>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</si>
  <si>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</si>
  <si>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</si>
  <si>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</si>
  <si>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</si>
  <si>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</si>
  <si>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</si>
  <si>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</si>
  <si>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</si>
  <si>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</si>
  <si>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</si>
  <si>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</si>
  <si>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</si>
  <si>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</si>
  <si>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</si>
  <si>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</si>
  <si>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</si>
  <si>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</si>
  <si>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</si>
  <si>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</si>
  <si>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</si>
  <si>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</si>
  <si>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</si>
  <si>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</si>
  <si>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</si>
  <si>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</si>
  <si>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</si>
  <si>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</si>
  <si>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</si>
  <si>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</si>
  <si>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</si>
  <si>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</si>
  <si>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</si>
  <si>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</si>
  <si>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</si>
  <si>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</si>
  <si>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</si>
  <si>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</si>
  <si>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</si>
  <si>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</si>
  <si>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</si>
  <si>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</si>
  <si>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</si>
  <si>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</si>
  <si>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</si>
  <si>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</si>
  <si>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</si>
  <si>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</si>
  <si>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</si>
  <si>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</si>
  <si>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</si>
  <si>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</si>
  <si>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</si>
  <si>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</si>
  <si>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</si>
  <si>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</si>
  <si>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</si>
  <si>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</si>
  <si>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</si>
  <si>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</si>
  <si>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</si>
  <si>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</si>
  <si>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</si>
  <si>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</si>
  <si>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</si>
  <si>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</si>
  <si>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</si>
  <si>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</si>
  <si>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</si>
  <si>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</si>
  <si>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</si>
  <si>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</si>
  <si>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</si>
  <si>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</si>
  <si>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</si>
  <si>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</si>
  <si>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</si>
  <si>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</si>
  <si>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</si>
  <si>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</si>
  <si>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</si>
  <si>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</si>
  <si>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</si>
  <si>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</si>
  <si>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</si>
  <si>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</si>
  <si>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</si>
  <si>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</si>
  <si>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</si>
  <si>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</si>
  <si>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</si>
  <si>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</si>
  <si>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</si>
  <si>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</si>
  <si>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</si>
  <si>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</si>
  <si>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</si>
  <si>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</si>
  <si>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</si>
  <si>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</si>
  <si>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Years</t>
  </si>
  <si>
    <t>Date Created Conversion</t>
  </si>
  <si>
    <t>Date Ended Conversion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</si>
  <si>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</si>
  <si>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</si>
  <si>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</si>
  <si>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</si>
  <si>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</si>
  <si>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</si>
  <si>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</si>
  <si>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</si>
  <si>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</si>
  <si>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</si>
  <si>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</si>
  <si>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</si>
  <si>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</si>
  <si>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</si>
  <si>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</si>
  <si>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</si>
  <si>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</si>
  <si>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</si>
  <si>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</si>
  <si>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</si>
  <si>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</si>
  <si>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</si>
  <si>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</si>
  <si>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</si>
  <si>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</si>
  <si>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</si>
  <si>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</si>
  <si>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</si>
  <si>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</si>
  <si>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</si>
  <si>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</si>
  <si>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</si>
  <si>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</si>
  <si>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</si>
  <si>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</si>
  <si>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</si>
  <si>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</si>
  <si>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</si>
  <si>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</si>
  <si>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</si>
  <si>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</si>
  <si>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</si>
  <si>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</si>
  <si>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</si>
  <si>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</si>
  <si>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</si>
  <si>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</si>
  <si>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</si>
  <si>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</si>
  <si>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</si>
  <si>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</si>
  <si>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>Category</t>
  </si>
  <si>
    <t>Category and subcategory</t>
  </si>
  <si>
    <t>(All)</t>
  </si>
  <si>
    <t>Row Labels</t>
  </si>
  <si>
    <t>Grand Total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</si>
  <si>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</si>
  <si>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</si>
  <si>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</si>
  <si>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</si>
  <si>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</si>
  <si>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</si>
  <si>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</si>
  <si>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</si>
  <si>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</si>
  <si>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</si>
  <si>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</si>
  <si>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</si>
  <si>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Column Labels</t>
  </si>
  <si>
    <t>Count of id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</si>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</sst>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14" fontId="1" fillId="0" borderId="0" xfId="0" applyNumberFormat="1" applyFont="1" applyAlignment="1">
      <alignment horizontal="center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[Kickstarter_Challenge.xlsx]Theatre Outcomes by Launch Date!PivotTable1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Theatre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'Theatre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'Theatre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19-4469-92D4-FEE8A4C7932C}"/>
            </c:ext>
          </c:extLst>
        </c:ser>
        <c:ser>
          <c:idx val="1"/>
          <c:order val="1"/>
          <c:tx>
            <c:strRef>
              <c:f>'Theatre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'Theatre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19-4469-92D4-FEE8A4C7932C}"/>
            </c:ext>
          </c:extLst>
        </c:ser>
        <c:ser>
          <c:idx val="2"/>
          <c:order val="2"/>
          <c:tx>
            <c:strRef>
              <c:f>'Theatre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'Theatre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19-4469-92D4-FEE8A4C79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111560"/>
        <c:axId val="364299784"/>
      </c:lineChart>
      <c:catAx>
        <c:axId val="42111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299784"/>
        <c:crosses val="autoZero"/>
        <c:auto val="1"/>
        <c:lblAlgn val="ctr"/>
        <c:lblOffset val="100"/>
        <c:noMultiLvlLbl val="0"/>
      </c:catAx>
      <c:valAx>
        <c:axId val="36429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11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v>Percentange Successful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0.00%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8E-4866-9DEC-EB027DD041F2}"/>
            </c:ext>
          </c:extLst>
        </c:ser>
        <c:ser>
          <c:idx val="5"/>
          <c:order val="5"/>
          <c:tx>
            <c:v>Percentage Failed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0.00%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8E-4866-9DEC-EB027DD041F2}"/>
            </c:ext>
          </c:extLst>
        </c:ser>
        <c:ser>
          <c:idx val="6"/>
          <c:order val="6"/>
          <c:tx>
            <c:v>Percentage Canceled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08E-4866-9DEC-EB027DD04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708184"/>
        <c:axId val="621708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141</c:v>
                      </c:pt>
                      <c:pt idx="1">
                        <c:v>388</c:v>
                      </c:pt>
                      <c:pt idx="2">
                        <c:v>93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08E-4866-9DEC-EB027DD041F2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146</c:v>
                      </c:pt>
                      <c:pt idx="2">
                        <c:v>76</c:v>
                      </c:pt>
                      <c:pt idx="3">
                        <c:v>33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08E-4866-9DEC-EB027DD041F2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08E-4866-9DEC-EB027DD041F2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186</c:v>
                      </c:pt>
                      <c:pt idx="1">
                        <c:v>534</c:v>
                      </c:pt>
                      <c:pt idx="2">
                        <c:v>169</c:v>
                      </c:pt>
                      <c:pt idx="3">
                        <c:v>72</c:v>
                      </c:pt>
                      <c:pt idx="4">
                        <c:v>24</c:v>
                      </c:pt>
                      <c:pt idx="5">
                        <c:v>20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08E-4866-9DEC-EB027DD041F2}"/>
                  </c:ext>
                </c:extLst>
              </c15:ser>
            </c15:filteredLineSeries>
          </c:ext>
        </c:extLst>
      </c:lineChart>
      <c:catAx>
        <c:axId val="62170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708512"/>
        <c:crosses val="autoZero"/>
        <c:auto val="1"/>
        <c:lblAlgn val="ctr"/>
        <c:lblOffset val="100"/>
        <c:noMultiLvlLbl val="0"/>
      </c:catAx>
      <c:valAx>
        <c:axId val="62170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70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11</xdr:row>
      <xdr:rowOff>166686</xdr:rowOff>
    </xdr:from>
    <xdr:to>
      <xdr:col>17</xdr:col>
      <xdr:colOff>476250</xdr:colOff>
      <xdr:row>33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6C7278-C27C-4EEA-A340-8859C59A4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545041</xdr:colOff>
      <xdr:row>5</xdr:row>
      <xdr:rowOff>102129</xdr:rowOff>
    </xdr:from>
    <xdr:to>
      <xdr:col>5</xdr:col>
      <xdr:colOff>941916</xdr:colOff>
      <xdr:row>19</xdr:row>
      <xdr:rowOff>178329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F31E9E-28FA-42C5-97F6-CB5BB222F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ke, Rob" refreshedDate="44428.322482291667" createdVersion="7" refreshedVersion="7" minRefreshableVersion="3" recordCount="4114" xr:uid="{6C1F13A5-E8B0-4946-8751-0B53E3A62BD1}">
  <cacheSource type="worksheet">
    <worksheetSource ref="A1:S4115" sheet="data"/>
  </cacheSource>
  <cacheFields count="21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0" base="16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6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6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x v="1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CE0B49-E696-4DC4-B631-7CCEF00500EE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4:E18" firstHeaderRow="1" firstDataRow="2" firstDataCol="1" rowPageCount="2" colPageCount="1"/>
  <pivotFields count="21">
    <pivotField dataField="1" showAll="0"/>
    <pivotField showAll="0"/>
    <pivotField showAll="0"/>
    <pivotField numFmtId="44" showAll="0"/>
    <pivotField numFmtId="164" showAll="0"/>
    <pivotField axis="axisCol" showAll="0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4" item="8" hier="-1"/>
    <pageField fld="18" hier="-1"/>
  </pageFields>
  <dataFields count="1">
    <dataField name="Count of id" fld="0" subtotal="count" baseField="16" baseItem="1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D719D-14B1-4239-AD59-9CC86D12EEE0}">
  <sheetPr codeName="Sheet1"/>
  <dimension ref="A1:E18"/>
  <sheetViews>
    <sheetView workbookViewId="0">
      <selection activeCell="B10" sqref="B10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1" spans="1:5" x14ac:dyDescent="0.25">
      <c r="A1" s="11" t="s">
        <v>8318</v>
      </c>
      <c r="B1" t="s">
        <v>8274</v>
      </c>
    </row>
    <row r="2" spans="1:5" x14ac:dyDescent="0.25">
      <c r="A2" s="11" t="s">
        <v>8264</v>
      </c>
      <c r="B2" t="s">
        <v>8320</v>
      </c>
    </row>
    <row r="4" spans="1:5" x14ac:dyDescent="0.25">
      <c r="A4" s="11" t="s">
        <v>8336</v>
      </c>
      <c r="B4" s="11" t="s">
        <v>8335</v>
      </c>
    </row>
    <row r="5" spans="1:5" x14ac:dyDescent="0.25">
      <c r="A5" s="11" t="s">
        <v>8321</v>
      </c>
      <c r="B5" t="s">
        <v>8218</v>
      </c>
      <c r="C5" t="s">
        <v>8220</v>
      </c>
      <c r="D5" t="s">
        <v>8219</v>
      </c>
      <c r="E5" t="s">
        <v>8322</v>
      </c>
    </row>
    <row r="6" spans="1:5" x14ac:dyDescent="0.25">
      <c r="A6" s="12" t="s">
        <v>8329</v>
      </c>
      <c r="B6" s="13">
        <v>56</v>
      </c>
      <c r="C6" s="13">
        <v>33</v>
      </c>
      <c r="D6" s="13">
        <v>7</v>
      </c>
      <c r="E6" s="13">
        <v>96</v>
      </c>
    </row>
    <row r="7" spans="1:5" x14ac:dyDescent="0.25">
      <c r="A7" s="12" t="s">
        <v>8330</v>
      </c>
      <c r="B7" s="13">
        <v>71</v>
      </c>
      <c r="C7" s="13">
        <v>39</v>
      </c>
      <c r="D7" s="13">
        <v>3</v>
      </c>
      <c r="E7" s="13">
        <v>113</v>
      </c>
    </row>
    <row r="8" spans="1:5" x14ac:dyDescent="0.25">
      <c r="A8" s="12" t="s">
        <v>8331</v>
      </c>
      <c r="B8" s="13">
        <v>56</v>
      </c>
      <c r="C8" s="13">
        <v>33</v>
      </c>
      <c r="D8" s="13">
        <v>3</v>
      </c>
      <c r="E8" s="13">
        <v>92</v>
      </c>
    </row>
    <row r="9" spans="1:5" x14ac:dyDescent="0.25">
      <c r="A9" s="12" t="s">
        <v>8332</v>
      </c>
      <c r="B9" s="13">
        <v>71</v>
      </c>
      <c r="C9" s="13">
        <v>40</v>
      </c>
      <c r="D9" s="13">
        <v>2</v>
      </c>
      <c r="E9" s="13">
        <v>113</v>
      </c>
    </row>
    <row r="10" spans="1:5" x14ac:dyDescent="0.25">
      <c r="A10" s="12" t="s">
        <v>8323</v>
      </c>
      <c r="B10" s="13">
        <v>111</v>
      </c>
      <c r="C10" s="13">
        <v>52</v>
      </c>
      <c r="D10" s="13">
        <v>3</v>
      </c>
      <c r="E10" s="13">
        <v>166</v>
      </c>
    </row>
    <row r="11" spans="1:5" x14ac:dyDescent="0.25">
      <c r="A11" s="12" t="s">
        <v>8333</v>
      </c>
      <c r="B11" s="13">
        <v>100</v>
      </c>
      <c r="C11" s="13">
        <v>49</v>
      </c>
      <c r="D11" s="13">
        <v>4</v>
      </c>
      <c r="E11" s="13">
        <v>153</v>
      </c>
    </row>
    <row r="12" spans="1:5" x14ac:dyDescent="0.25">
      <c r="A12" s="12" t="s">
        <v>8324</v>
      </c>
      <c r="B12" s="13">
        <v>87</v>
      </c>
      <c r="C12" s="13">
        <v>50</v>
      </c>
      <c r="D12" s="13">
        <v>1</v>
      </c>
      <c r="E12" s="13">
        <v>138</v>
      </c>
    </row>
    <row r="13" spans="1:5" x14ac:dyDescent="0.25">
      <c r="A13" s="12" t="s">
        <v>8325</v>
      </c>
      <c r="B13" s="13">
        <v>72</v>
      </c>
      <c r="C13" s="13">
        <v>47</v>
      </c>
      <c r="D13" s="13">
        <v>4</v>
      </c>
      <c r="E13" s="13">
        <v>123</v>
      </c>
    </row>
    <row r="14" spans="1:5" x14ac:dyDescent="0.25">
      <c r="A14" s="12" t="s">
        <v>8326</v>
      </c>
      <c r="B14" s="13">
        <v>59</v>
      </c>
      <c r="C14" s="13">
        <v>34</v>
      </c>
      <c r="D14" s="13">
        <v>4</v>
      </c>
      <c r="E14" s="13">
        <v>97</v>
      </c>
    </row>
    <row r="15" spans="1:5" x14ac:dyDescent="0.25">
      <c r="A15" s="12" t="s">
        <v>8327</v>
      </c>
      <c r="B15" s="13">
        <v>65</v>
      </c>
      <c r="C15" s="13">
        <v>50</v>
      </c>
      <c r="D15" s="13"/>
      <c r="E15" s="13">
        <v>115</v>
      </c>
    </row>
    <row r="16" spans="1:5" x14ac:dyDescent="0.25">
      <c r="A16" s="12" t="s">
        <v>8328</v>
      </c>
      <c r="B16" s="13">
        <v>54</v>
      </c>
      <c r="C16" s="13">
        <v>31</v>
      </c>
      <c r="D16" s="13">
        <v>3</v>
      </c>
      <c r="E16" s="13">
        <v>88</v>
      </c>
    </row>
    <row r="17" spans="1:5" x14ac:dyDescent="0.25">
      <c r="A17" s="12" t="s">
        <v>8334</v>
      </c>
      <c r="B17" s="13">
        <v>37</v>
      </c>
      <c r="C17" s="13">
        <v>35</v>
      </c>
      <c r="D17" s="13">
        <v>3</v>
      </c>
      <c r="E17" s="13">
        <v>75</v>
      </c>
    </row>
    <row r="18" spans="1:5" x14ac:dyDescent="0.25">
      <c r="A18" s="12" t="s">
        <v>8322</v>
      </c>
      <c r="B18" s="13">
        <v>839</v>
      </c>
      <c r="C18" s="13">
        <v>493</v>
      </c>
      <c r="D18" s="13">
        <v>37</v>
      </c>
      <c r="E18" s="13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95008-3A42-4C27-9F32-5E066366385C}">
  <sheetPr codeName="Sheet2"/>
  <dimension ref="A1:H13"/>
  <sheetViews>
    <sheetView tabSelected="1" zoomScale="180" zoomScaleNormal="180" workbookViewId="0">
      <selection activeCell="F17" sqref="F17"/>
    </sheetView>
  </sheetViews>
  <sheetFormatPr defaultRowHeight="15" x14ac:dyDescent="0.25"/>
  <cols>
    <col min="1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bestFit="1" customWidth="1"/>
    <col min="7" max="7" width="17" bestFit="1" customWidth="1"/>
    <col min="8" max="8" width="19.85546875" bestFit="1" customWidth="1"/>
  </cols>
  <sheetData>
    <row r="1" spans="1:8" x14ac:dyDescent="0.25">
      <c r="A1" t="s">
        <v>8337</v>
      </c>
      <c r="B1" t="s">
        <v>8338</v>
      </c>
      <c r="C1" t="s">
        <v>8339</v>
      </c>
      <c r="D1" t="s">
        <v>8340</v>
      </c>
      <c r="E1" t="s">
        <v>8341</v>
      </c>
      <c r="F1" t="s">
        <v>8342</v>
      </c>
      <c r="G1" t="s">
        <v>8343</v>
      </c>
      <c r="H1" t="s">
        <v>8344</v>
      </c>
    </row>
    <row r="2" spans="1:8" x14ac:dyDescent="0.25">
      <c r="A2" t="s">
        <v>8345</v>
      </c>
      <c r="B2">
        <f>COUNTIFS(data!$D$2:$D$4115, "&lt;1000", data!$F$2:$F$4115,"successful",data!$P$2:$P$4115,"Plays")</f>
        <v>141</v>
      </c>
      <c r="C2">
        <f>COUNTIFS(data!$D$2:$D$4115, "&lt;1000", data!$F$2:$F$4115,"Failed",data!$P$2:$P$4115,"Plays")</f>
        <v>45</v>
      </c>
      <c r="D2">
        <f>COUNTIFS(data!$D$2:$D$4115, "&lt;1000", data!$F$2:$F$4115,"Canceled",data!$P$2:$P$4115,"Plays")</f>
        <v>0</v>
      </c>
      <c r="E2">
        <f>SUM(B2:D2)</f>
        <v>186</v>
      </c>
      <c r="F2" s="14">
        <f>B2/E2</f>
        <v>0.75806451612903225</v>
      </c>
      <c r="G2" s="14">
        <f>C2/E2</f>
        <v>0.24193548387096775</v>
      </c>
      <c r="H2" s="14">
        <f>D2/E2</f>
        <v>0</v>
      </c>
    </row>
    <row r="3" spans="1:8" x14ac:dyDescent="0.25">
      <c r="A3" t="s">
        <v>8346</v>
      </c>
      <c r="B3">
        <f>COUNTIFS(data!$D$2:$D$4115, "&lt;=4999", data!$D$2:$D$4115, "&gt;=1000", data!$F$2:$F$4115,"successful",data!$P$2:$P$4115,"Plays")</f>
        <v>388</v>
      </c>
      <c r="C3">
        <f>COUNTIFS(data!$D$2:$D$4115, "&lt;=4999", data!$D$2:$D$4115, "&gt;=1000", data!$F$2:$F$4115,"Failed",data!$P$2:$P$4115,"Plays")</f>
        <v>146</v>
      </c>
      <c r="D3">
        <f>COUNTIFS(data!$D$2:$D$4115, "&lt;=4999", data!$D$2:$D$4115, "&gt;=1000", data!$F$2:$F$4115,"Canceled",data!$P$2:$P$4115,"Plays")</f>
        <v>0</v>
      </c>
      <c r="E3">
        <f t="shared" ref="E3:E13" si="0">SUM(B3:D3)</f>
        <v>534</v>
      </c>
      <c r="F3" s="14">
        <f t="shared" ref="F3:F13" si="1">B3/E3</f>
        <v>0.72659176029962547</v>
      </c>
      <c r="G3" s="14">
        <f t="shared" ref="G3:G13" si="2">C3/E3</f>
        <v>0.27340823970037453</v>
      </c>
      <c r="H3" s="14">
        <f t="shared" ref="H3:H13" si="3">D3/E3</f>
        <v>0</v>
      </c>
    </row>
    <row r="4" spans="1:8" x14ac:dyDescent="0.25">
      <c r="A4" t="s">
        <v>8347</v>
      </c>
      <c r="B4">
        <f>COUNTIFS(data!$D$2:$D$4115, "&lt;=9999", data!$D$2:$D$4115, "&gt;=5000", data!$F$2:$F$4115,"successful",data!$P$2:$P$4115,"Plays")</f>
        <v>93</v>
      </c>
      <c r="C4">
        <f>COUNTIFS(data!$D$2:$D$4115, "&lt;=9999", data!$D$2:$D$4115, "&gt;=5000", data!$F$2:$F$4115,"Failed",data!$P$2:$P$4115,"Plays")</f>
        <v>76</v>
      </c>
      <c r="D4">
        <f>COUNTIFS(data!$D$2:$D$4115, "&lt;=9999", data!$D$2:$D$4115, "&gt;=5000", data!$F$2:$F$4115,"Canceled",data!$P$2:$P$4115,"Plays")</f>
        <v>0</v>
      </c>
      <c r="E4">
        <f t="shared" si="0"/>
        <v>169</v>
      </c>
      <c r="F4" s="14">
        <f t="shared" si="1"/>
        <v>0.55029585798816572</v>
      </c>
      <c r="G4" s="14">
        <f t="shared" si="2"/>
        <v>0.44970414201183434</v>
      </c>
      <c r="H4" s="14">
        <f t="shared" si="3"/>
        <v>0</v>
      </c>
    </row>
    <row r="5" spans="1:8" x14ac:dyDescent="0.25">
      <c r="A5" t="s">
        <v>8348</v>
      </c>
      <c r="B5">
        <f>COUNTIFS(data!$D$2:$D$4115, "&lt;=14999", data!$D$2:$D$4115, "&gt;=10000", data!$F$2:$F$4115,"successful",data!$P$2:$P$4115,"Plays")</f>
        <v>39</v>
      </c>
      <c r="C5">
        <f>COUNTIFS(data!$D$2:$D$4115, "&lt;=14999", data!$D$2:$D$4115, "&gt;=10000", data!$F$2:$F$4115,"Failed",data!$P$2:$P$4115,"Plays")</f>
        <v>33</v>
      </c>
      <c r="D5">
        <f>COUNTIFS(data!$D$2:$D$4115, "&lt;=14999", data!$D$2:$D$4115, "&gt;=10000", data!$F$2:$F$4115,"Canceled",data!$P$2:$P$4115,"Plays")</f>
        <v>0</v>
      </c>
      <c r="E5">
        <f t="shared" si="0"/>
        <v>72</v>
      </c>
      <c r="F5" s="14">
        <f t="shared" si="1"/>
        <v>0.54166666666666663</v>
      </c>
      <c r="G5" s="14">
        <f t="shared" si="2"/>
        <v>0.45833333333333331</v>
      </c>
      <c r="H5" s="14">
        <f t="shared" si="3"/>
        <v>0</v>
      </c>
    </row>
    <row r="6" spans="1:8" x14ac:dyDescent="0.25">
      <c r="A6" t="s">
        <v>8349</v>
      </c>
      <c r="B6">
        <f>COUNTIFS(data!$D$2:$D$4115, "&lt;=19999", data!$D$2:$D$4115, "&gt;=15000", data!$F$2:$F$4115,"successful",data!$P$2:$P$4115,"Plays")</f>
        <v>12</v>
      </c>
      <c r="C6">
        <f>COUNTIFS(data!$D$2:$D$4115, "&lt;=19999", data!$D$2:$D$4115, "&gt;=15000", data!$F$2:$F$4115,"Failed",data!$P$2:$P$4115,"Plays")</f>
        <v>12</v>
      </c>
      <c r="D6">
        <f>COUNTIFS(data!$D$2:$D$4115, "&lt;=19999", data!$D$2:$D$4115, "&gt;=15000", data!$F$2:$F$4115,"Canceled",data!$P$2:$P$4115,"Plays")</f>
        <v>0</v>
      </c>
      <c r="E6">
        <f t="shared" si="0"/>
        <v>24</v>
      </c>
      <c r="F6" s="14">
        <f t="shared" si="1"/>
        <v>0.5</v>
      </c>
      <c r="G6" s="14">
        <f t="shared" si="2"/>
        <v>0.5</v>
      </c>
      <c r="H6" s="14">
        <f t="shared" si="3"/>
        <v>0</v>
      </c>
    </row>
    <row r="7" spans="1:8" x14ac:dyDescent="0.25">
      <c r="A7" t="s">
        <v>8350</v>
      </c>
      <c r="B7">
        <f>COUNTIFS(data!$D$2:$D$4115, "&lt;=24999", data!$D$2:$D$4115, "&gt;=20000", data!$F$2:$F$4115,"successful",data!$P$2:$P$4115,"Plays")</f>
        <v>9</v>
      </c>
      <c r="C7">
        <f>COUNTIFS(data!$D$2:$D$4115, "&lt;=24999", data!$D$2:$D$4115, "&gt;=20000", data!$F$2:$F$4115,"Failed",data!$P$2:$P$4115,"Plays")</f>
        <v>11</v>
      </c>
      <c r="D7">
        <f>COUNTIFS(data!$D$2:$D$4115, "&lt;=24999", data!$D$2:$D$4115, "&gt;=20000", data!$F$2:$F$4115,"Canceled",data!$P$2:$P$4115,"Plays")</f>
        <v>0</v>
      </c>
      <c r="E7">
        <f t="shared" si="0"/>
        <v>20</v>
      </c>
      <c r="F7" s="14">
        <f t="shared" si="1"/>
        <v>0.45</v>
      </c>
      <c r="G7" s="14">
        <f t="shared" si="2"/>
        <v>0.55000000000000004</v>
      </c>
      <c r="H7" s="14">
        <f t="shared" si="3"/>
        <v>0</v>
      </c>
    </row>
    <row r="8" spans="1:8" x14ac:dyDescent="0.25">
      <c r="A8" t="s">
        <v>8351</v>
      </c>
      <c r="B8">
        <f>COUNTIFS(data!$D$2:$D$4115, "&lt;=29999", data!$D$2:$D$4115, "&gt;=25000", data!$F$2:$F$4115,"successful",data!$P$2:$P$4115,"Plays")</f>
        <v>1</v>
      </c>
      <c r="C8">
        <f>COUNTIFS(data!$D$2:$D$4115, "&lt;=29999", data!$D$2:$D$4115, "&gt;=25000", data!$F$2:$F$4115,"Failed",data!$P$2:$P$4115,"Plays")</f>
        <v>4</v>
      </c>
      <c r="D8">
        <f>COUNTIFS(data!$D$2:$D$4115, "&lt;=29999", data!$D$2:$D$4115, "&gt;=25000", data!$F$2:$F$4115,"Canceled",data!$P$2:$P$4115,"Plays")</f>
        <v>0</v>
      </c>
      <c r="E8">
        <f t="shared" si="0"/>
        <v>5</v>
      </c>
      <c r="F8" s="14">
        <f t="shared" si="1"/>
        <v>0.2</v>
      </c>
      <c r="G8" s="14">
        <f t="shared" si="2"/>
        <v>0.8</v>
      </c>
      <c r="H8" s="14">
        <f t="shared" si="3"/>
        <v>0</v>
      </c>
    </row>
    <row r="9" spans="1:8" x14ac:dyDescent="0.25">
      <c r="A9" t="s">
        <v>8352</v>
      </c>
      <c r="B9">
        <f>COUNTIFS(data!$D$2:$D$4115, "&lt;=34999", data!$D$2:$D$4115, "&gt;=30000", data!$F$2:$F$4115,"successful",data!$P$2:$P$4115,"Plays")</f>
        <v>3</v>
      </c>
      <c r="C9">
        <f>COUNTIFS(data!$D$2:$D$4115, "&lt;=34999", data!$D$2:$D$4115, "&gt;=30000", data!$F$2:$F$4115,"Failed",data!$P$2:$P$4115,"Plays")</f>
        <v>8</v>
      </c>
      <c r="D9">
        <f>COUNTIFS(data!$D$2:$D$4115, "&lt;=34999", data!$D$2:$D$4115, "&gt;=30000", data!$F$2:$F$4115,"Canceled",data!$P$2:$P$4115,"Plays")</f>
        <v>0</v>
      </c>
      <c r="E9">
        <f t="shared" si="0"/>
        <v>11</v>
      </c>
      <c r="F9" s="14">
        <f t="shared" si="1"/>
        <v>0.27272727272727271</v>
      </c>
      <c r="G9" s="14">
        <f t="shared" si="2"/>
        <v>0.72727272727272729</v>
      </c>
      <c r="H9" s="14">
        <f t="shared" si="3"/>
        <v>0</v>
      </c>
    </row>
    <row r="10" spans="1:8" x14ac:dyDescent="0.25">
      <c r="A10" t="s">
        <v>8353</v>
      </c>
      <c r="B10">
        <f>COUNTIFS(data!$D$2:$D$4115, "&lt;=39999", data!$D$2:$D$4115, "&gt;=35000", data!$F$2:$F$4115,"successful",data!$P$2:$P$4115,"Plays")</f>
        <v>4</v>
      </c>
      <c r="C10">
        <f>COUNTIFS(data!$D$2:$D$4115, "&lt;=39999", data!$D$2:$D$4115, "&gt;=35000", data!$F$2:$F$4115,"Failed",data!$P$2:$P$4115,"Plays")</f>
        <v>2</v>
      </c>
      <c r="D10">
        <f>COUNTIFS(data!$D$2:$D$4115, "&lt;=39999", data!$D$2:$D$4115, "&gt;=35000", data!$F$2:$F$4115,"Canceled",data!$P$2:$P$4115,"Plays")</f>
        <v>0</v>
      </c>
      <c r="E10">
        <f t="shared" si="0"/>
        <v>6</v>
      </c>
      <c r="F10" s="14">
        <f t="shared" si="1"/>
        <v>0.66666666666666663</v>
      </c>
      <c r="G10" s="14">
        <f t="shared" si="2"/>
        <v>0.33333333333333331</v>
      </c>
      <c r="H10" s="14">
        <f t="shared" si="3"/>
        <v>0</v>
      </c>
    </row>
    <row r="11" spans="1:8" x14ac:dyDescent="0.25">
      <c r="A11" t="s">
        <v>8354</v>
      </c>
      <c r="B11">
        <f>COUNTIFS(data!$D$2:$D$4115, "&lt;=44999", data!$D$2:$D$4115, "&gt;=40000", data!$F$2:$F$4115,"successful",data!$P$2:$P$4115,"Plays")</f>
        <v>2</v>
      </c>
      <c r="C11">
        <f>COUNTIFS(data!$D$2:$D$4115, "&lt;=44999", data!$D$2:$D$4115, "&gt;=40000", data!$F$2:$F$4115,"Failed",data!$P$2:$P$4115,"Plays")</f>
        <v>1</v>
      </c>
      <c r="D11">
        <f>COUNTIFS(data!$D$2:$D$4115, "&lt;=44999", data!$D$2:$D$4115, "&gt;=40000", data!$F$2:$F$4115,"Canceled",data!$P$2:$P$4115,"Plays")</f>
        <v>0</v>
      </c>
      <c r="E11">
        <f t="shared" si="0"/>
        <v>3</v>
      </c>
      <c r="F11" s="14">
        <f t="shared" si="1"/>
        <v>0.66666666666666663</v>
      </c>
      <c r="G11" s="14">
        <f t="shared" si="2"/>
        <v>0.33333333333333331</v>
      </c>
      <c r="H11" s="14">
        <f t="shared" si="3"/>
        <v>0</v>
      </c>
    </row>
    <row r="12" spans="1:8" x14ac:dyDescent="0.25">
      <c r="A12" t="s">
        <v>8355</v>
      </c>
      <c r="B12">
        <f>COUNTIFS(data!$D$2:$D$4115, "&lt;=49999", data!$D$2:$D$4115, "&gt;=45000", data!$F$2:$F$4115,"successful",data!$P$2:$P$4115,"Plays")</f>
        <v>0</v>
      </c>
      <c r="C12">
        <f>COUNTIFS(data!$D$2:$D$4115, "&lt;=49999", data!$D$2:$D$4115, "&gt;=45000", data!$F$2:$F$4115,"Failed",data!$P$2:$P$4115,"Plays")</f>
        <v>1</v>
      </c>
      <c r="D12">
        <f>COUNTIFS(data!$D$2:$D$4115, "&lt;=49999", data!$D$2:$D$4115, "&gt;=45000", data!$F$2:$F$4115,"Canceled",data!$P$2:$P$4115,"Plays")</f>
        <v>0</v>
      </c>
      <c r="E12">
        <f t="shared" si="0"/>
        <v>1</v>
      </c>
      <c r="F12" s="14">
        <f t="shared" si="1"/>
        <v>0</v>
      </c>
      <c r="G12" s="14">
        <f t="shared" si="2"/>
        <v>1</v>
      </c>
      <c r="H12" s="14">
        <f t="shared" si="3"/>
        <v>0</v>
      </c>
    </row>
    <row r="13" spans="1:8" x14ac:dyDescent="0.25">
      <c r="A13" t="s">
        <v>8356</v>
      </c>
      <c r="B13">
        <f>COUNTIFS(data!$D$2:$D$4115, "&gt;=50000", data!$F$2:$F$4115,"successful",data!$P$2:$P$4115,"Plays")</f>
        <v>2</v>
      </c>
      <c r="C13">
        <f>COUNTIFS(data!$D$2:$D$4115, "&gt;=50000", data!$F$2:$F$4115,"Failed",data!$P$2:$P$4115,"Plays")</f>
        <v>14</v>
      </c>
      <c r="D13">
        <f>COUNTIFS(data!$D$2:$D$4115, "&gt;=50000", data!$F$2:$F$4115,"Canceled",data!$P$2:$P$4115,"Plays")</f>
        <v>0</v>
      </c>
      <c r="E13">
        <f t="shared" si="0"/>
        <v>16</v>
      </c>
      <c r="F13" s="14">
        <f t="shared" si="1"/>
        <v>0.125</v>
      </c>
      <c r="G13" s="14">
        <f t="shared" si="2"/>
        <v>0.875</v>
      </c>
      <c r="H13" s="14">
        <f t="shared" si="3"/>
        <v>0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T4115"/>
  <sheetViews>
    <sheetView topLeftCell="J1" zoomScale="95" zoomScaleNormal="95" workbookViewId="0">
      <selection activeCell="N1" sqref="N1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4" width="36.42578125" customWidth="1"/>
    <col min="15" max="16" width="41.140625" customWidth="1"/>
    <col min="17" max="17" width="23.5703125" style="9" bestFit="1" customWidth="1"/>
    <col min="18" max="18" width="22.28515625" bestFit="1" customWidth="1"/>
  </cols>
  <sheetData>
    <row r="1" spans="1:20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8319</v>
      </c>
      <c r="O1" s="1" t="s">
        <v>8318</v>
      </c>
      <c r="P1" s="1" t="s">
        <v>8317</v>
      </c>
      <c r="Q1" s="10" t="s">
        <v>8265</v>
      </c>
      <c r="R1" s="1" t="s">
        <v>8266</v>
      </c>
      <c r="S1" s="1" t="s">
        <v>8264</v>
      </c>
    </row>
    <row r="2" spans="1:20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tr">
        <f>O2&amp;"/"&amp;P2</f>
        <v>film &amp; video/television</v>
      </c>
      <c r="O2" t="s">
        <v>8267</v>
      </c>
      <c r="P2" t="s">
        <v>8268</v>
      </c>
      <c r="Q2" s="9">
        <f t="shared" ref="Q2:Q65" si="0">(((J2/60)/60)/24)+DATE(1970,1,1)</f>
        <v>42177.007071759261</v>
      </c>
      <c r="R2" s="9">
        <f t="shared" ref="R2:R65" si="1">(((I2/60)/60)/24)+DATE(1970,1,1)</f>
        <v>42208.125</v>
      </c>
      <c r="S2">
        <f>YEAR(Q2)</f>
        <v>2015</v>
      </c>
      <c r="T2" s="9"/>
    </row>
    <row r="3" spans="1:20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tr">
        <f t="shared" ref="N3:N66" si="2">O3&amp;"/"&amp;P3</f>
        <v>film &amp; video/television</v>
      </c>
      <c r="O3" t="s">
        <v>8267</v>
      </c>
      <c r="P3" t="s">
        <v>8268</v>
      </c>
      <c r="Q3" s="9">
        <f t="shared" si="0"/>
        <v>42766.600497685184</v>
      </c>
      <c r="R3" s="9">
        <f t="shared" si="1"/>
        <v>42796.600497685184</v>
      </c>
      <c r="S3">
        <f t="shared" ref="S2:S3" si="3">YEAR(Q3)</f>
        <v>2017</v>
      </c>
    </row>
    <row r="4" spans="1:20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tr">
        <f t="shared" si="2"/>
        <v>film &amp; video/television</v>
      </c>
      <c r="O4" t="s">
        <v>8267</v>
      </c>
      <c r="P4" t="s">
        <v>8268</v>
      </c>
      <c r="Q4" s="9">
        <f t="shared" si="0"/>
        <v>42405.702349537038</v>
      </c>
      <c r="R4" s="9">
        <f t="shared" si="1"/>
        <v>42415.702349537038</v>
      </c>
      <c r="S4">
        <f>YEAR(Q4)</f>
        <v>2016</v>
      </c>
    </row>
    <row r="5" spans="1:20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tr">
        <f t="shared" si="2"/>
        <v>film &amp; video/television</v>
      </c>
      <c r="O5" t="s">
        <v>8267</v>
      </c>
      <c r="P5" t="s">
        <v>8268</v>
      </c>
      <c r="Q5" s="9">
        <f t="shared" si="0"/>
        <v>41828.515127314815</v>
      </c>
      <c r="R5" s="9">
        <f t="shared" si="1"/>
        <v>41858.515127314815</v>
      </c>
      <c r="S5">
        <f t="shared" ref="S5:S68" si="4">YEAR(Q5)</f>
        <v>2014</v>
      </c>
    </row>
    <row r="6" spans="1:20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tr">
        <f t="shared" si="2"/>
        <v>film &amp; video/television</v>
      </c>
      <c r="O6" t="s">
        <v>8267</v>
      </c>
      <c r="P6" t="s">
        <v>8268</v>
      </c>
      <c r="Q6" s="9">
        <f t="shared" si="0"/>
        <v>42327.834247685183</v>
      </c>
      <c r="R6" s="9">
        <f t="shared" si="1"/>
        <v>42357.834247685183</v>
      </c>
      <c r="S6">
        <f t="shared" si="4"/>
        <v>2015</v>
      </c>
    </row>
    <row r="7" spans="1:20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tr">
        <f t="shared" si="2"/>
        <v>film &amp; video/television</v>
      </c>
      <c r="O7" t="s">
        <v>8267</v>
      </c>
      <c r="P7" t="s">
        <v>8268</v>
      </c>
      <c r="Q7" s="9">
        <f t="shared" si="0"/>
        <v>42563.932951388888</v>
      </c>
      <c r="R7" s="9">
        <f t="shared" si="1"/>
        <v>42580.232638888891</v>
      </c>
      <c r="S7">
        <f t="shared" si="4"/>
        <v>2016</v>
      </c>
    </row>
    <row r="8" spans="1:20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tr">
        <f t="shared" si="2"/>
        <v>film &amp; video/television</v>
      </c>
      <c r="O8" t="s">
        <v>8267</v>
      </c>
      <c r="P8" t="s">
        <v>8268</v>
      </c>
      <c r="Q8" s="9">
        <f t="shared" si="0"/>
        <v>41794.072337962964</v>
      </c>
      <c r="R8" s="9">
        <f t="shared" si="1"/>
        <v>41804.072337962964</v>
      </c>
      <c r="S8">
        <f t="shared" si="4"/>
        <v>2014</v>
      </c>
    </row>
    <row r="9" spans="1:20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tr">
        <f t="shared" si="2"/>
        <v>film &amp; video/television</v>
      </c>
      <c r="O9" t="s">
        <v>8267</v>
      </c>
      <c r="P9" t="s">
        <v>8268</v>
      </c>
      <c r="Q9" s="9">
        <f t="shared" si="0"/>
        <v>42516.047071759262</v>
      </c>
      <c r="R9" s="9">
        <f t="shared" si="1"/>
        <v>42556.047071759262</v>
      </c>
      <c r="S9">
        <f t="shared" si="4"/>
        <v>2016</v>
      </c>
    </row>
    <row r="10" spans="1:20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tr">
        <f t="shared" si="2"/>
        <v>film &amp; video/television</v>
      </c>
      <c r="O10" t="s">
        <v>8267</v>
      </c>
      <c r="P10" t="s">
        <v>8268</v>
      </c>
      <c r="Q10" s="9">
        <f t="shared" si="0"/>
        <v>42468.94458333333</v>
      </c>
      <c r="R10" s="9">
        <f t="shared" si="1"/>
        <v>42475.875</v>
      </c>
      <c r="S10">
        <f t="shared" si="4"/>
        <v>2016</v>
      </c>
    </row>
    <row r="11" spans="1:20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tr">
        <f t="shared" si="2"/>
        <v>film &amp; video/television</v>
      </c>
      <c r="O11" t="s">
        <v>8267</v>
      </c>
      <c r="P11" t="s">
        <v>8268</v>
      </c>
      <c r="Q11" s="9">
        <f t="shared" si="0"/>
        <v>42447.103518518517</v>
      </c>
      <c r="R11" s="9">
        <f t="shared" si="1"/>
        <v>42477.103518518517</v>
      </c>
      <c r="S11">
        <f t="shared" si="4"/>
        <v>2016</v>
      </c>
    </row>
    <row r="12" spans="1:20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tr">
        <f t="shared" si="2"/>
        <v>film &amp; video/television</v>
      </c>
      <c r="O12" t="s">
        <v>8267</v>
      </c>
      <c r="P12" t="s">
        <v>8268</v>
      </c>
      <c r="Q12" s="9">
        <f t="shared" si="0"/>
        <v>41780.068043981482</v>
      </c>
      <c r="R12" s="9">
        <f t="shared" si="1"/>
        <v>41815.068043981482</v>
      </c>
      <c r="S12">
        <f t="shared" si="4"/>
        <v>2014</v>
      </c>
    </row>
    <row r="13" spans="1:20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tr">
        <f t="shared" si="2"/>
        <v>film &amp; video/television</v>
      </c>
      <c r="O13" t="s">
        <v>8267</v>
      </c>
      <c r="P13" t="s">
        <v>8268</v>
      </c>
      <c r="Q13" s="9">
        <f t="shared" si="0"/>
        <v>42572.778495370367</v>
      </c>
      <c r="R13" s="9">
        <f t="shared" si="1"/>
        <v>42604.125</v>
      </c>
      <c r="S13">
        <f t="shared" si="4"/>
        <v>2016</v>
      </c>
    </row>
    <row r="14" spans="1:20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tr">
        <f t="shared" si="2"/>
        <v>film &amp; video/television</v>
      </c>
      <c r="O14" t="s">
        <v>8267</v>
      </c>
      <c r="P14" t="s">
        <v>8268</v>
      </c>
      <c r="Q14" s="9">
        <f t="shared" si="0"/>
        <v>41791.713252314818</v>
      </c>
      <c r="R14" s="9">
        <f t="shared" si="1"/>
        <v>41836.125</v>
      </c>
      <c r="S14">
        <f t="shared" si="4"/>
        <v>2014</v>
      </c>
    </row>
    <row r="15" spans="1:20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tr">
        <f t="shared" si="2"/>
        <v>film &amp; video/television</v>
      </c>
      <c r="O15" t="s">
        <v>8267</v>
      </c>
      <c r="P15" t="s">
        <v>8268</v>
      </c>
      <c r="Q15" s="9">
        <f t="shared" si="0"/>
        <v>42508.677187499998</v>
      </c>
      <c r="R15" s="9">
        <f t="shared" si="1"/>
        <v>42544.852083333331</v>
      </c>
      <c r="S15">
        <f t="shared" si="4"/>
        <v>2016</v>
      </c>
    </row>
    <row r="16" spans="1:20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tr">
        <f t="shared" si="2"/>
        <v>film &amp; video/television</v>
      </c>
      <c r="O16" t="s">
        <v>8267</v>
      </c>
      <c r="P16" t="s">
        <v>8268</v>
      </c>
      <c r="Q16" s="9">
        <f t="shared" si="0"/>
        <v>41808.02648148148</v>
      </c>
      <c r="R16" s="9">
        <f t="shared" si="1"/>
        <v>41833.582638888889</v>
      </c>
      <c r="S16">
        <f t="shared" si="4"/>
        <v>2014</v>
      </c>
    </row>
    <row r="17" spans="1:19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tr">
        <f t="shared" si="2"/>
        <v>film &amp; video/television</v>
      </c>
      <c r="O17" t="s">
        <v>8267</v>
      </c>
      <c r="P17" t="s">
        <v>8268</v>
      </c>
      <c r="Q17" s="9">
        <f t="shared" si="0"/>
        <v>42256.391875000001</v>
      </c>
      <c r="R17" s="9">
        <f t="shared" si="1"/>
        <v>42274.843055555553</v>
      </c>
      <c r="S17">
        <f t="shared" si="4"/>
        <v>2015</v>
      </c>
    </row>
    <row r="18" spans="1:19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tr">
        <f t="shared" si="2"/>
        <v>film &amp; video/television</v>
      </c>
      <c r="O18" t="s">
        <v>8267</v>
      </c>
      <c r="P18" t="s">
        <v>8268</v>
      </c>
      <c r="Q18" s="9">
        <f t="shared" si="0"/>
        <v>41760.796423611115</v>
      </c>
      <c r="R18" s="9">
        <f t="shared" si="1"/>
        <v>41806.229166666664</v>
      </c>
      <c r="S18">
        <f t="shared" si="4"/>
        <v>2014</v>
      </c>
    </row>
    <row r="19" spans="1:19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tr">
        <f t="shared" si="2"/>
        <v>film &amp; video/television</v>
      </c>
      <c r="O19" t="s">
        <v>8267</v>
      </c>
      <c r="P19" t="s">
        <v>8268</v>
      </c>
      <c r="Q19" s="9">
        <f t="shared" si="0"/>
        <v>41917.731736111113</v>
      </c>
      <c r="R19" s="9">
        <f t="shared" si="1"/>
        <v>41947.773402777777</v>
      </c>
      <c r="S19">
        <f t="shared" si="4"/>
        <v>2014</v>
      </c>
    </row>
    <row r="20" spans="1:19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tr">
        <f t="shared" si="2"/>
        <v>film &amp; video/television</v>
      </c>
      <c r="O20" t="s">
        <v>8267</v>
      </c>
      <c r="P20" t="s">
        <v>8268</v>
      </c>
      <c r="Q20" s="9">
        <f t="shared" si="0"/>
        <v>41869.542314814818</v>
      </c>
      <c r="R20" s="9">
        <f t="shared" si="1"/>
        <v>41899.542314814818</v>
      </c>
      <c r="S20">
        <f t="shared" si="4"/>
        <v>2014</v>
      </c>
    </row>
    <row r="21" spans="1:19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tr">
        <f t="shared" si="2"/>
        <v>film &amp; video/television</v>
      </c>
      <c r="O21" t="s">
        <v>8267</v>
      </c>
      <c r="P21" t="s">
        <v>8268</v>
      </c>
      <c r="Q21" s="9">
        <f t="shared" si="0"/>
        <v>42175.816365740742</v>
      </c>
      <c r="R21" s="9">
        <f t="shared" si="1"/>
        <v>42205.816365740742</v>
      </c>
      <c r="S21">
        <f t="shared" si="4"/>
        <v>2015</v>
      </c>
    </row>
    <row r="22" spans="1:19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tr">
        <f t="shared" si="2"/>
        <v>film &amp; video/television</v>
      </c>
      <c r="O22" t="s">
        <v>8267</v>
      </c>
      <c r="P22" t="s">
        <v>8268</v>
      </c>
      <c r="Q22" s="9">
        <f t="shared" si="0"/>
        <v>42200.758240740746</v>
      </c>
      <c r="R22" s="9">
        <f t="shared" si="1"/>
        <v>42260.758240740746</v>
      </c>
      <c r="S22">
        <f t="shared" si="4"/>
        <v>2015</v>
      </c>
    </row>
    <row r="23" spans="1:19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tr">
        <f t="shared" si="2"/>
        <v>film &amp; video/television</v>
      </c>
      <c r="O23" t="s">
        <v>8267</v>
      </c>
      <c r="P23" t="s">
        <v>8268</v>
      </c>
      <c r="Q23" s="9">
        <f t="shared" si="0"/>
        <v>41878.627187500002</v>
      </c>
      <c r="R23" s="9">
        <f t="shared" si="1"/>
        <v>41908.627187500002</v>
      </c>
      <c r="S23">
        <f t="shared" si="4"/>
        <v>2014</v>
      </c>
    </row>
    <row r="24" spans="1:19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tr">
        <f t="shared" si="2"/>
        <v>film &amp; video/television</v>
      </c>
      <c r="O24" t="s">
        <v>8267</v>
      </c>
      <c r="P24" t="s">
        <v>8268</v>
      </c>
      <c r="Q24" s="9">
        <f t="shared" si="0"/>
        <v>41989.91134259259</v>
      </c>
      <c r="R24" s="9">
        <f t="shared" si="1"/>
        <v>42005.332638888889</v>
      </c>
      <c r="S24">
        <f t="shared" si="4"/>
        <v>2014</v>
      </c>
    </row>
    <row r="25" spans="1:19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tr">
        <f t="shared" si="2"/>
        <v>film &amp; video/television</v>
      </c>
      <c r="O25" t="s">
        <v>8267</v>
      </c>
      <c r="P25" t="s">
        <v>8268</v>
      </c>
      <c r="Q25" s="9">
        <f t="shared" si="0"/>
        <v>42097.778946759259</v>
      </c>
      <c r="R25" s="9">
        <f t="shared" si="1"/>
        <v>42124.638888888891</v>
      </c>
      <c r="S25">
        <f t="shared" si="4"/>
        <v>2015</v>
      </c>
    </row>
    <row r="26" spans="1:19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tr">
        <f t="shared" si="2"/>
        <v>film &amp; video/television</v>
      </c>
      <c r="O26" t="s">
        <v>8267</v>
      </c>
      <c r="P26" t="s">
        <v>8268</v>
      </c>
      <c r="Q26" s="9">
        <f t="shared" si="0"/>
        <v>42229.820173611108</v>
      </c>
      <c r="R26" s="9">
        <f t="shared" si="1"/>
        <v>42262.818750000006</v>
      </c>
      <c r="S26">
        <f t="shared" si="4"/>
        <v>2015</v>
      </c>
    </row>
    <row r="27" spans="1:19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tr">
        <f t="shared" si="2"/>
        <v>film &amp; video/television</v>
      </c>
      <c r="O27" t="s">
        <v>8267</v>
      </c>
      <c r="P27" t="s">
        <v>8268</v>
      </c>
      <c r="Q27" s="9">
        <f t="shared" si="0"/>
        <v>42318.025011574078</v>
      </c>
      <c r="R27" s="9">
        <f t="shared" si="1"/>
        <v>42378.025011574078</v>
      </c>
      <c r="S27">
        <f t="shared" si="4"/>
        <v>2015</v>
      </c>
    </row>
    <row r="28" spans="1:19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tr">
        <f t="shared" si="2"/>
        <v>film &amp; video/television</v>
      </c>
      <c r="O28" t="s">
        <v>8267</v>
      </c>
      <c r="P28" t="s">
        <v>8268</v>
      </c>
      <c r="Q28" s="9">
        <f t="shared" si="0"/>
        <v>41828.515555555554</v>
      </c>
      <c r="R28" s="9">
        <f t="shared" si="1"/>
        <v>41868.515555555554</v>
      </c>
      <c r="S28">
        <f t="shared" si="4"/>
        <v>2014</v>
      </c>
    </row>
    <row r="29" spans="1:19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tr">
        <f t="shared" si="2"/>
        <v>film &amp; video/television</v>
      </c>
      <c r="O29" t="s">
        <v>8267</v>
      </c>
      <c r="P29" t="s">
        <v>8268</v>
      </c>
      <c r="Q29" s="9">
        <f t="shared" si="0"/>
        <v>41929.164733796293</v>
      </c>
      <c r="R29" s="9">
        <f t="shared" si="1"/>
        <v>41959.206400462965</v>
      </c>
      <c r="S29">
        <f t="shared" si="4"/>
        <v>2014</v>
      </c>
    </row>
    <row r="30" spans="1:19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tr">
        <f t="shared" si="2"/>
        <v>film &amp; video/television</v>
      </c>
      <c r="O30" t="s">
        <v>8267</v>
      </c>
      <c r="P30" t="s">
        <v>8268</v>
      </c>
      <c r="Q30" s="9">
        <f t="shared" si="0"/>
        <v>42324.96393518518</v>
      </c>
      <c r="R30" s="9">
        <f t="shared" si="1"/>
        <v>42354.96393518518</v>
      </c>
      <c r="S30">
        <f t="shared" si="4"/>
        <v>2015</v>
      </c>
    </row>
    <row r="31" spans="1:19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tr">
        <f t="shared" si="2"/>
        <v>film &amp; video/television</v>
      </c>
      <c r="O31" t="s">
        <v>8267</v>
      </c>
      <c r="P31" t="s">
        <v>8268</v>
      </c>
      <c r="Q31" s="9">
        <f t="shared" si="0"/>
        <v>41812.67324074074</v>
      </c>
      <c r="R31" s="9">
        <f t="shared" si="1"/>
        <v>41842.67324074074</v>
      </c>
      <c r="S31">
        <f t="shared" si="4"/>
        <v>2014</v>
      </c>
    </row>
    <row r="32" spans="1:19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tr">
        <f t="shared" si="2"/>
        <v>film &amp; video/television</v>
      </c>
      <c r="O32" t="s">
        <v>8267</v>
      </c>
      <c r="P32" t="s">
        <v>8268</v>
      </c>
      <c r="Q32" s="9">
        <f t="shared" si="0"/>
        <v>41842.292997685188</v>
      </c>
      <c r="R32" s="9">
        <f t="shared" si="1"/>
        <v>41872.292997685188</v>
      </c>
      <c r="S32">
        <f t="shared" si="4"/>
        <v>2014</v>
      </c>
    </row>
    <row r="33" spans="1:19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tr">
        <f t="shared" si="2"/>
        <v>film &amp; video/television</v>
      </c>
      <c r="O33" t="s">
        <v>8267</v>
      </c>
      <c r="P33" t="s">
        <v>8268</v>
      </c>
      <c r="Q33" s="9">
        <f t="shared" si="0"/>
        <v>42376.79206018518</v>
      </c>
      <c r="R33" s="9">
        <f t="shared" si="1"/>
        <v>42394.79206018518</v>
      </c>
      <c r="S33">
        <f t="shared" si="4"/>
        <v>2016</v>
      </c>
    </row>
    <row r="34" spans="1:19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tr">
        <f t="shared" si="2"/>
        <v>film &amp; video/television</v>
      </c>
      <c r="O34" t="s">
        <v>8267</v>
      </c>
      <c r="P34" t="s">
        <v>8268</v>
      </c>
      <c r="Q34" s="9">
        <f t="shared" si="0"/>
        <v>42461.627511574072</v>
      </c>
      <c r="R34" s="9">
        <f t="shared" si="1"/>
        <v>42503.165972222225</v>
      </c>
      <c r="S34">
        <f t="shared" si="4"/>
        <v>2016</v>
      </c>
    </row>
    <row r="35" spans="1:19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tr">
        <f t="shared" si="2"/>
        <v>film &amp; video/television</v>
      </c>
      <c r="O35" t="s">
        <v>8267</v>
      </c>
      <c r="P35" t="s">
        <v>8268</v>
      </c>
      <c r="Q35" s="9">
        <f t="shared" si="0"/>
        <v>42286.660891203705</v>
      </c>
      <c r="R35" s="9">
        <f t="shared" si="1"/>
        <v>42316.702557870376</v>
      </c>
      <c r="S35">
        <f t="shared" si="4"/>
        <v>2015</v>
      </c>
    </row>
    <row r="36" spans="1:19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tr">
        <f t="shared" si="2"/>
        <v>film &amp; video/television</v>
      </c>
      <c r="O36" t="s">
        <v>8267</v>
      </c>
      <c r="P36" t="s">
        <v>8268</v>
      </c>
      <c r="Q36" s="9">
        <f t="shared" si="0"/>
        <v>41841.321770833332</v>
      </c>
      <c r="R36" s="9">
        <f t="shared" si="1"/>
        <v>41856.321770833332</v>
      </c>
      <c r="S36">
        <f t="shared" si="4"/>
        <v>2014</v>
      </c>
    </row>
    <row r="37" spans="1:19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tr">
        <f t="shared" si="2"/>
        <v>film &amp; video/television</v>
      </c>
      <c r="O37" t="s">
        <v>8267</v>
      </c>
      <c r="P37" t="s">
        <v>8268</v>
      </c>
      <c r="Q37" s="9">
        <f t="shared" si="0"/>
        <v>42098.291828703703</v>
      </c>
      <c r="R37" s="9">
        <f t="shared" si="1"/>
        <v>42122</v>
      </c>
      <c r="S37">
        <f t="shared" si="4"/>
        <v>2015</v>
      </c>
    </row>
    <row r="38" spans="1:19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tr">
        <f t="shared" si="2"/>
        <v>film &amp; video/television</v>
      </c>
      <c r="O38" t="s">
        <v>8267</v>
      </c>
      <c r="P38" t="s">
        <v>8268</v>
      </c>
      <c r="Q38" s="9">
        <f t="shared" si="0"/>
        <v>42068.307002314818</v>
      </c>
      <c r="R38" s="9">
        <f t="shared" si="1"/>
        <v>42098.265335648146</v>
      </c>
      <c r="S38">
        <f t="shared" si="4"/>
        <v>2015</v>
      </c>
    </row>
    <row r="39" spans="1:19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tr">
        <f t="shared" si="2"/>
        <v>film &amp; video/television</v>
      </c>
      <c r="O39" t="s">
        <v>8267</v>
      </c>
      <c r="P39" t="s">
        <v>8268</v>
      </c>
      <c r="Q39" s="9">
        <f t="shared" si="0"/>
        <v>42032.693043981482</v>
      </c>
      <c r="R39" s="9">
        <f t="shared" si="1"/>
        <v>42062.693043981482</v>
      </c>
      <c r="S39">
        <f t="shared" si="4"/>
        <v>2015</v>
      </c>
    </row>
    <row r="40" spans="1:19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tr">
        <f t="shared" si="2"/>
        <v>film &amp; video/television</v>
      </c>
      <c r="O40" t="s">
        <v>8267</v>
      </c>
      <c r="P40" t="s">
        <v>8268</v>
      </c>
      <c r="Q40" s="9">
        <f t="shared" si="0"/>
        <v>41375.057222222218</v>
      </c>
      <c r="R40" s="9">
        <f t="shared" si="1"/>
        <v>41405.057222222218</v>
      </c>
      <c r="S40">
        <f t="shared" si="4"/>
        <v>2013</v>
      </c>
    </row>
    <row r="41" spans="1:19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tr">
        <f t="shared" si="2"/>
        <v>film &amp; video/television</v>
      </c>
      <c r="O41" t="s">
        <v>8267</v>
      </c>
      <c r="P41" t="s">
        <v>8268</v>
      </c>
      <c r="Q41" s="9">
        <f t="shared" si="0"/>
        <v>41754.047083333331</v>
      </c>
      <c r="R41" s="9">
        <f t="shared" si="1"/>
        <v>41784.957638888889</v>
      </c>
      <c r="S41">
        <f t="shared" si="4"/>
        <v>2014</v>
      </c>
    </row>
    <row r="42" spans="1:19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tr">
        <f t="shared" si="2"/>
        <v>film &amp; video/television</v>
      </c>
      <c r="O42" t="s">
        <v>8267</v>
      </c>
      <c r="P42" t="s">
        <v>8268</v>
      </c>
      <c r="Q42" s="9">
        <f t="shared" si="0"/>
        <v>41789.21398148148</v>
      </c>
      <c r="R42" s="9">
        <f t="shared" si="1"/>
        <v>41809.166666666664</v>
      </c>
      <c r="S42">
        <f t="shared" si="4"/>
        <v>2014</v>
      </c>
    </row>
    <row r="43" spans="1:19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tr">
        <f t="shared" si="2"/>
        <v>film &amp; video/television</v>
      </c>
      <c r="O43" t="s">
        <v>8267</v>
      </c>
      <c r="P43" t="s">
        <v>8268</v>
      </c>
      <c r="Q43" s="9">
        <f t="shared" si="0"/>
        <v>41887.568912037037</v>
      </c>
      <c r="R43" s="9">
        <f t="shared" si="1"/>
        <v>41917.568912037037</v>
      </c>
      <c r="S43">
        <f t="shared" si="4"/>
        <v>2014</v>
      </c>
    </row>
    <row r="44" spans="1:19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tr">
        <f t="shared" si="2"/>
        <v>film &amp; video/television</v>
      </c>
      <c r="O44" t="s">
        <v>8267</v>
      </c>
      <c r="P44" t="s">
        <v>8268</v>
      </c>
      <c r="Q44" s="9">
        <f t="shared" si="0"/>
        <v>41971.639189814814</v>
      </c>
      <c r="R44" s="9">
        <f t="shared" si="1"/>
        <v>42001.639189814814</v>
      </c>
      <c r="S44">
        <f t="shared" si="4"/>
        <v>2014</v>
      </c>
    </row>
    <row r="45" spans="1:19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tr">
        <f t="shared" si="2"/>
        <v>film &amp; video/television</v>
      </c>
      <c r="O45" t="s">
        <v>8267</v>
      </c>
      <c r="P45" t="s">
        <v>8268</v>
      </c>
      <c r="Q45" s="9">
        <f t="shared" si="0"/>
        <v>41802.790347222224</v>
      </c>
      <c r="R45" s="9">
        <f t="shared" si="1"/>
        <v>41833</v>
      </c>
      <c r="S45">
        <f t="shared" si="4"/>
        <v>2014</v>
      </c>
    </row>
    <row r="46" spans="1:19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tr">
        <f t="shared" si="2"/>
        <v>film &amp; video/television</v>
      </c>
      <c r="O46" t="s">
        <v>8267</v>
      </c>
      <c r="P46" t="s">
        <v>8268</v>
      </c>
      <c r="Q46" s="9">
        <f t="shared" si="0"/>
        <v>41874.098807870374</v>
      </c>
      <c r="R46" s="9">
        <f t="shared" si="1"/>
        <v>41919.098807870374</v>
      </c>
      <c r="S46">
        <f t="shared" si="4"/>
        <v>2014</v>
      </c>
    </row>
    <row r="47" spans="1:19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tr">
        <f t="shared" si="2"/>
        <v>film &amp; video/television</v>
      </c>
      <c r="O47" t="s">
        <v>8267</v>
      </c>
      <c r="P47" t="s">
        <v>8268</v>
      </c>
      <c r="Q47" s="9">
        <f t="shared" si="0"/>
        <v>42457.623923611114</v>
      </c>
      <c r="R47" s="9">
        <f t="shared" si="1"/>
        <v>42487.623923611114</v>
      </c>
      <c r="S47">
        <f t="shared" si="4"/>
        <v>2016</v>
      </c>
    </row>
    <row r="48" spans="1:19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tr">
        <f t="shared" si="2"/>
        <v>film &amp; video/television</v>
      </c>
      <c r="O48" t="s">
        <v>8267</v>
      </c>
      <c r="P48" t="s">
        <v>8268</v>
      </c>
      <c r="Q48" s="9">
        <f t="shared" si="0"/>
        <v>42323.964976851858</v>
      </c>
      <c r="R48" s="9">
        <f t="shared" si="1"/>
        <v>42353.964976851858</v>
      </c>
      <c r="S48">
        <f t="shared" si="4"/>
        <v>2015</v>
      </c>
    </row>
    <row r="49" spans="1:19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tr">
        <f t="shared" si="2"/>
        <v>film &amp; video/television</v>
      </c>
      <c r="O49" t="s">
        <v>8267</v>
      </c>
      <c r="P49" t="s">
        <v>8268</v>
      </c>
      <c r="Q49" s="9">
        <f t="shared" si="0"/>
        <v>41932.819525462961</v>
      </c>
      <c r="R49" s="9">
        <f t="shared" si="1"/>
        <v>41992.861192129625</v>
      </c>
      <c r="S49">
        <f t="shared" si="4"/>
        <v>2014</v>
      </c>
    </row>
    <row r="50" spans="1:19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tr">
        <f t="shared" si="2"/>
        <v>film &amp; video/television</v>
      </c>
      <c r="O50" t="s">
        <v>8267</v>
      </c>
      <c r="P50" t="s">
        <v>8268</v>
      </c>
      <c r="Q50" s="9">
        <f t="shared" si="0"/>
        <v>42033.516898148147</v>
      </c>
      <c r="R50" s="9">
        <f t="shared" si="1"/>
        <v>42064.5</v>
      </c>
      <c r="S50">
        <f t="shared" si="4"/>
        <v>2015</v>
      </c>
    </row>
    <row r="51" spans="1:19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tr">
        <f t="shared" si="2"/>
        <v>film &amp; video/television</v>
      </c>
      <c r="O51" t="s">
        <v>8267</v>
      </c>
      <c r="P51" t="s">
        <v>8268</v>
      </c>
      <c r="Q51" s="9">
        <f t="shared" si="0"/>
        <v>42271.176446759258</v>
      </c>
      <c r="R51" s="9">
        <f t="shared" si="1"/>
        <v>42301.176446759258</v>
      </c>
      <c r="S51">
        <f t="shared" si="4"/>
        <v>2015</v>
      </c>
    </row>
    <row r="52" spans="1:19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tr">
        <f t="shared" si="2"/>
        <v>film &amp; video/television</v>
      </c>
      <c r="O52" t="s">
        <v>8267</v>
      </c>
      <c r="P52" t="s">
        <v>8268</v>
      </c>
      <c r="Q52" s="9">
        <f t="shared" si="0"/>
        <v>41995.752986111111</v>
      </c>
      <c r="R52" s="9">
        <f t="shared" si="1"/>
        <v>42034.708333333328</v>
      </c>
      <c r="S52">
        <f t="shared" si="4"/>
        <v>2014</v>
      </c>
    </row>
    <row r="53" spans="1:19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tr">
        <f t="shared" si="2"/>
        <v>film &amp; video/television</v>
      </c>
      <c r="O53" t="s">
        <v>8267</v>
      </c>
      <c r="P53" t="s">
        <v>8268</v>
      </c>
      <c r="Q53" s="9">
        <f t="shared" si="0"/>
        <v>42196.928668981483</v>
      </c>
      <c r="R53" s="9">
        <f t="shared" si="1"/>
        <v>42226.928668981483</v>
      </c>
      <c r="S53">
        <f t="shared" si="4"/>
        <v>2015</v>
      </c>
    </row>
    <row r="54" spans="1:19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tr">
        <f t="shared" si="2"/>
        <v>film &amp; video/television</v>
      </c>
      <c r="O54" t="s">
        <v>8267</v>
      </c>
      <c r="P54" t="s">
        <v>8268</v>
      </c>
      <c r="Q54" s="9">
        <f t="shared" si="0"/>
        <v>41807.701921296299</v>
      </c>
      <c r="R54" s="9">
        <f t="shared" si="1"/>
        <v>41837.701921296299</v>
      </c>
      <c r="S54">
        <f t="shared" si="4"/>
        <v>2014</v>
      </c>
    </row>
    <row r="55" spans="1:19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tr">
        <f t="shared" si="2"/>
        <v>film &amp; video/television</v>
      </c>
      <c r="O55" t="s">
        <v>8267</v>
      </c>
      <c r="P55" t="s">
        <v>8268</v>
      </c>
      <c r="Q55" s="9">
        <f t="shared" si="0"/>
        <v>41719.549131944441</v>
      </c>
      <c r="R55" s="9">
        <f t="shared" si="1"/>
        <v>41733.916666666664</v>
      </c>
      <c r="S55">
        <f t="shared" si="4"/>
        <v>2014</v>
      </c>
    </row>
    <row r="56" spans="1:19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tr">
        <f t="shared" si="2"/>
        <v>film &amp; video/television</v>
      </c>
      <c r="O56" t="s">
        <v>8267</v>
      </c>
      <c r="P56" t="s">
        <v>8268</v>
      </c>
      <c r="Q56" s="9">
        <f t="shared" si="0"/>
        <v>42333.713206018518</v>
      </c>
      <c r="R56" s="9">
        <f t="shared" si="1"/>
        <v>42363.713206018518</v>
      </c>
      <c r="S56">
        <f t="shared" si="4"/>
        <v>2015</v>
      </c>
    </row>
    <row r="57" spans="1:19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tr">
        <f t="shared" si="2"/>
        <v>film &amp; video/television</v>
      </c>
      <c r="O57" t="s">
        <v>8267</v>
      </c>
      <c r="P57" t="s">
        <v>8268</v>
      </c>
      <c r="Q57" s="9">
        <f t="shared" si="0"/>
        <v>42496.968935185185</v>
      </c>
      <c r="R57" s="9">
        <f t="shared" si="1"/>
        <v>42517.968935185185</v>
      </c>
      <c r="S57">
        <f t="shared" si="4"/>
        <v>2016</v>
      </c>
    </row>
    <row r="58" spans="1:19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tr">
        <f t="shared" si="2"/>
        <v>film &amp; video/television</v>
      </c>
      <c r="O58" t="s">
        <v>8267</v>
      </c>
      <c r="P58" t="s">
        <v>8268</v>
      </c>
      <c r="Q58" s="9">
        <f t="shared" si="0"/>
        <v>42149.548888888887</v>
      </c>
      <c r="R58" s="9">
        <f t="shared" si="1"/>
        <v>42163.666666666672</v>
      </c>
      <c r="S58">
        <f t="shared" si="4"/>
        <v>2015</v>
      </c>
    </row>
    <row r="59" spans="1:19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tr">
        <f t="shared" si="2"/>
        <v>film &amp; video/television</v>
      </c>
      <c r="O59" t="s">
        <v>8267</v>
      </c>
      <c r="P59" t="s">
        <v>8268</v>
      </c>
      <c r="Q59" s="9">
        <f t="shared" si="0"/>
        <v>42089.83289351852</v>
      </c>
      <c r="R59" s="9">
        <f t="shared" si="1"/>
        <v>42119.83289351852</v>
      </c>
      <c r="S59">
        <f t="shared" si="4"/>
        <v>2015</v>
      </c>
    </row>
    <row r="60" spans="1:19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tr">
        <f t="shared" si="2"/>
        <v>film &amp; video/television</v>
      </c>
      <c r="O60" t="s">
        <v>8267</v>
      </c>
      <c r="P60" t="s">
        <v>8268</v>
      </c>
      <c r="Q60" s="9">
        <f t="shared" si="0"/>
        <v>41932.745046296295</v>
      </c>
      <c r="R60" s="9">
        <f t="shared" si="1"/>
        <v>41962.786712962959</v>
      </c>
      <c r="S60">
        <f t="shared" si="4"/>
        <v>2014</v>
      </c>
    </row>
    <row r="61" spans="1:19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tr">
        <f t="shared" si="2"/>
        <v>film &amp; video/television</v>
      </c>
      <c r="O61" t="s">
        <v>8267</v>
      </c>
      <c r="P61" t="s">
        <v>8268</v>
      </c>
      <c r="Q61" s="9">
        <f t="shared" si="0"/>
        <v>42230.23583333334</v>
      </c>
      <c r="R61" s="9">
        <f t="shared" si="1"/>
        <v>42261.875</v>
      </c>
      <c r="S61">
        <f t="shared" si="4"/>
        <v>2015</v>
      </c>
    </row>
    <row r="62" spans="1:19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tr">
        <f t="shared" si="2"/>
        <v>film &amp; video/shorts</v>
      </c>
      <c r="O62" t="s">
        <v>8267</v>
      </c>
      <c r="P62" t="s">
        <v>8269</v>
      </c>
      <c r="Q62" s="9">
        <f t="shared" si="0"/>
        <v>41701.901817129627</v>
      </c>
      <c r="R62" s="9">
        <f t="shared" si="1"/>
        <v>41721</v>
      </c>
      <c r="S62">
        <f t="shared" si="4"/>
        <v>2014</v>
      </c>
    </row>
    <row r="63" spans="1:19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tr">
        <f t="shared" si="2"/>
        <v>film &amp; video/shorts</v>
      </c>
      <c r="O63" t="s">
        <v>8267</v>
      </c>
      <c r="P63" t="s">
        <v>8269</v>
      </c>
      <c r="Q63" s="9">
        <f t="shared" si="0"/>
        <v>41409.814317129632</v>
      </c>
      <c r="R63" s="9">
        <f t="shared" si="1"/>
        <v>41431.814317129632</v>
      </c>
      <c r="S63">
        <f t="shared" si="4"/>
        <v>2013</v>
      </c>
    </row>
    <row r="64" spans="1:19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tr">
        <f t="shared" si="2"/>
        <v>film &amp; video/shorts</v>
      </c>
      <c r="O64" t="s">
        <v>8267</v>
      </c>
      <c r="P64" t="s">
        <v>8269</v>
      </c>
      <c r="Q64" s="9">
        <f t="shared" si="0"/>
        <v>41311.799513888887</v>
      </c>
      <c r="R64" s="9">
        <f t="shared" si="1"/>
        <v>41336.799513888887</v>
      </c>
      <c r="S64">
        <f t="shared" si="4"/>
        <v>2013</v>
      </c>
    </row>
    <row r="65" spans="1:19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tr">
        <f t="shared" si="2"/>
        <v>film &amp; video/shorts</v>
      </c>
      <c r="O65" t="s">
        <v>8267</v>
      </c>
      <c r="P65" t="s">
        <v>8269</v>
      </c>
      <c r="Q65" s="9">
        <f t="shared" si="0"/>
        <v>41612.912187499998</v>
      </c>
      <c r="R65" s="9">
        <f t="shared" si="1"/>
        <v>41636.207638888889</v>
      </c>
      <c r="S65">
        <f t="shared" si="4"/>
        <v>2013</v>
      </c>
    </row>
    <row r="66" spans="1:19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tr">
        <f t="shared" si="2"/>
        <v>film &amp; video/shorts</v>
      </c>
      <c r="O66" t="s">
        <v>8267</v>
      </c>
      <c r="P66" t="s">
        <v>8269</v>
      </c>
      <c r="Q66" s="9">
        <f t="shared" ref="Q66:Q129" si="5">(((J66/60)/60)/24)+DATE(1970,1,1)</f>
        <v>41433.01829861111</v>
      </c>
      <c r="R66" s="9">
        <f t="shared" ref="R66:R129" si="6">(((I66/60)/60)/24)+DATE(1970,1,1)</f>
        <v>41463.01829861111</v>
      </c>
      <c r="S66">
        <f t="shared" si="4"/>
        <v>2013</v>
      </c>
    </row>
    <row r="67" spans="1:19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tr">
        <f t="shared" ref="N67:N130" si="7">O67&amp;"/"&amp;P67</f>
        <v>film &amp; video/shorts</v>
      </c>
      <c r="O67" t="s">
        <v>8267</v>
      </c>
      <c r="P67" t="s">
        <v>8269</v>
      </c>
      <c r="Q67" s="9">
        <f t="shared" si="5"/>
        <v>41835.821226851855</v>
      </c>
      <c r="R67" s="9">
        <f t="shared" si="6"/>
        <v>41862.249305555553</v>
      </c>
      <c r="S67">
        <f t="shared" si="4"/>
        <v>2014</v>
      </c>
    </row>
    <row r="68" spans="1:19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tr">
        <f t="shared" si="7"/>
        <v>film &amp; video/shorts</v>
      </c>
      <c r="O68" t="s">
        <v>8267</v>
      </c>
      <c r="P68" t="s">
        <v>8269</v>
      </c>
      <c r="Q68" s="9">
        <f t="shared" si="5"/>
        <v>42539.849768518514</v>
      </c>
      <c r="R68" s="9">
        <f t="shared" si="6"/>
        <v>42569.849768518514</v>
      </c>
      <c r="S68">
        <f t="shared" si="4"/>
        <v>2016</v>
      </c>
    </row>
    <row r="69" spans="1:19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tr">
        <f t="shared" si="7"/>
        <v>film &amp; video/shorts</v>
      </c>
      <c r="O69" t="s">
        <v>8267</v>
      </c>
      <c r="P69" t="s">
        <v>8269</v>
      </c>
      <c r="Q69" s="9">
        <f t="shared" si="5"/>
        <v>41075.583379629628</v>
      </c>
      <c r="R69" s="9">
        <f t="shared" si="6"/>
        <v>41105.583379629628</v>
      </c>
      <c r="S69">
        <f t="shared" ref="S69:S132" si="8">YEAR(Q69)</f>
        <v>2012</v>
      </c>
    </row>
    <row r="70" spans="1:19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tr">
        <f t="shared" si="7"/>
        <v>film &amp; video/shorts</v>
      </c>
      <c r="O70" t="s">
        <v>8267</v>
      </c>
      <c r="P70" t="s">
        <v>8269</v>
      </c>
      <c r="Q70" s="9">
        <f t="shared" si="5"/>
        <v>41663.569340277776</v>
      </c>
      <c r="R70" s="9">
        <f t="shared" si="6"/>
        <v>41693.569340277776</v>
      </c>
      <c r="S70">
        <f t="shared" si="8"/>
        <v>2014</v>
      </c>
    </row>
    <row r="71" spans="1:19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tr">
        <f t="shared" si="7"/>
        <v>film &amp; video/shorts</v>
      </c>
      <c r="O71" t="s">
        <v>8267</v>
      </c>
      <c r="P71" t="s">
        <v>8269</v>
      </c>
      <c r="Q71" s="9">
        <f t="shared" si="5"/>
        <v>40786.187789351854</v>
      </c>
      <c r="R71" s="9">
        <f t="shared" si="6"/>
        <v>40818.290972222225</v>
      </c>
      <c r="S71">
        <f t="shared" si="8"/>
        <v>2011</v>
      </c>
    </row>
    <row r="72" spans="1:19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tr">
        <f t="shared" si="7"/>
        <v>film &amp; video/shorts</v>
      </c>
      <c r="O72" t="s">
        <v>8267</v>
      </c>
      <c r="P72" t="s">
        <v>8269</v>
      </c>
      <c r="Q72" s="9">
        <f t="shared" si="5"/>
        <v>40730.896354166667</v>
      </c>
      <c r="R72" s="9">
        <f t="shared" si="6"/>
        <v>40790.896354166667</v>
      </c>
      <c r="S72">
        <f t="shared" si="8"/>
        <v>2011</v>
      </c>
    </row>
    <row r="73" spans="1:19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tr">
        <f t="shared" si="7"/>
        <v>film &amp; video/shorts</v>
      </c>
      <c r="O73" t="s">
        <v>8267</v>
      </c>
      <c r="P73" t="s">
        <v>8269</v>
      </c>
      <c r="Q73" s="9">
        <f t="shared" si="5"/>
        <v>40997.271493055552</v>
      </c>
      <c r="R73" s="9">
        <f t="shared" si="6"/>
        <v>41057.271493055552</v>
      </c>
      <c r="S73">
        <f t="shared" si="8"/>
        <v>2012</v>
      </c>
    </row>
    <row r="74" spans="1:19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tr">
        <f t="shared" si="7"/>
        <v>film &amp; video/shorts</v>
      </c>
      <c r="O74" t="s">
        <v>8267</v>
      </c>
      <c r="P74" t="s">
        <v>8269</v>
      </c>
      <c r="Q74" s="9">
        <f t="shared" si="5"/>
        <v>41208.010196759256</v>
      </c>
      <c r="R74" s="9">
        <f t="shared" si="6"/>
        <v>41228</v>
      </c>
      <c r="S74">
        <f t="shared" si="8"/>
        <v>2012</v>
      </c>
    </row>
    <row r="75" spans="1:19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tr">
        <f t="shared" si="7"/>
        <v>film &amp; video/shorts</v>
      </c>
      <c r="O75" t="s">
        <v>8267</v>
      </c>
      <c r="P75" t="s">
        <v>8269</v>
      </c>
      <c r="Q75" s="9">
        <f t="shared" si="5"/>
        <v>40587.75675925926</v>
      </c>
      <c r="R75" s="9">
        <f t="shared" si="6"/>
        <v>40666.165972222225</v>
      </c>
      <c r="S75">
        <f t="shared" si="8"/>
        <v>2011</v>
      </c>
    </row>
    <row r="76" spans="1:19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tr">
        <f t="shared" si="7"/>
        <v>film &amp; video/shorts</v>
      </c>
      <c r="O76" t="s">
        <v>8267</v>
      </c>
      <c r="P76" t="s">
        <v>8269</v>
      </c>
      <c r="Q76" s="9">
        <f t="shared" si="5"/>
        <v>42360.487210648149</v>
      </c>
      <c r="R76" s="9">
        <f t="shared" si="6"/>
        <v>42390.487210648149</v>
      </c>
      <c r="S76">
        <f t="shared" si="8"/>
        <v>2015</v>
      </c>
    </row>
    <row r="77" spans="1:19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tr">
        <f t="shared" si="7"/>
        <v>film &amp; video/shorts</v>
      </c>
      <c r="O77" t="s">
        <v>8267</v>
      </c>
      <c r="P77" t="s">
        <v>8269</v>
      </c>
      <c r="Q77" s="9">
        <f t="shared" si="5"/>
        <v>41357.209166666667</v>
      </c>
      <c r="R77" s="9">
        <f t="shared" si="6"/>
        <v>41387.209166666667</v>
      </c>
      <c r="S77">
        <f t="shared" si="8"/>
        <v>2013</v>
      </c>
    </row>
    <row r="78" spans="1:19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tr">
        <f t="shared" si="7"/>
        <v>film &amp; video/shorts</v>
      </c>
      <c r="O78" t="s">
        <v>8267</v>
      </c>
      <c r="P78" t="s">
        <v>8269</v>
      </c>
      <c r="Q78" s="9">
        <f t="shared" si="5"/>
        <v>40844.691643518519</v>
      </c>
      <c r="R78" s="9">
        <f t="shared" si="6"/>
        <v>40904.733310185184</v>
      </c>
      <c r="S78">
        <f t="shared" si="8"/>
        <v>2011</v>
      </c>
    </row>
    <row r="79" spans="1:19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tr">
        <f t="shared" si="7"/>
        <v>film &amp; video/shorts</v>
      </c>
      <c r="O79" t="s">
        <v>8267</v>
      </c>
      <c r="P79" t="s">
        <v>8269</v>
      </c>
      <c r="Q79" s="9">
        <f t="shared" si="5"/>
        <v>40997.144872685189</v>
      </c>
      <c r="R79" s="9">
        <f t="shared" si="6"/>
        <v>41050.124305555553</v>
      </c>
      <c r="S79">
        <f t="shared" si="8"/>
        <v>2012</v>
      </c>
    </row>
    <row r="80" spans="1:19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tr">
        <f t="shared" si="7"/>
        <v>film &amp; video/shorts</v>
      </c>
      <c r="O80" t="s">
        <v>8267</v>
      </c>
      <c r="P80" t="s">
        <v>8269</v>
      </c>
      <c r="Q80" s="9">
        <f t="shared" si="5"/>
        <v>42604.730567129634</v>
      </c>
      <c r="R80" s="9">
        <f t="shared" si="6"/>
        <v>42614.730567129634</v>
      </c>
      <c r="S80">
        <f t="shared" si="8"/>
        <v>2016</v>
      </c>
    </row>
    <row r="81" spans="1:19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tr">
        <f t="shared" si="7"/>
        <v>film &amp; video/shorts</v>
      </c>
      <c r="O81" t="s">
        <v>8267</v>
      </c>
      <c r="P81" t="s">
        <v>8269</v>
      </c>
      <c r="Q81" s="9">
        <f t="shared" si="5"/>
        <v>41724.776539351849</v>
      </c>
      <c r="R81" s="9">
        <f t="shared" si="6"/>
        <v>41754.776539351849</v>
      </c>
      <c r="S81">
        <f t="shared" si="8"/>
        <v>2014</v>
      </c>
    </row>
    <row r="82" spans="1:19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tr">
        <f t="shared" si="7"/>
        <v>film &amp; video/shorts</v>
      </c>
      <c r="O82" t="s">
        <v>8267</v>
      </c>
      <c r="P82" t="s">
        <v>8269</v>
      </c>
      <c r="Q82" s="9">
        <f t="shared" si="5"/>
        <v>41583.083981481483</v>
      </c>
      <c r="R82" s="9">
        <f t="shared" si="6"/>
        <v>41618.083981481483</v>
      </c>
      <c r="S82">
        <f t="shared" si="8"/>
        <v>2013</v>
      </c>
    </row>
    <row r="83" spans="1:19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tr">
        <f t="shared" si="7"/>
        <v>film &amp; video/shorts</v>
      </c>
      <c r="O83" t="s">
        <v>8267</v>
      </c>
      <c r="P83" t="s">
        <v>8269</v>
      </c>
      <c r="Q83" s="9">
        <f t="shared" si="5"/>
        <v>41100.158877314818</v>
      </c>
      <c r="R83" s="9">
        <f t="shared" si="6"/>
        <v>41104.126388888886</v>
      </c>
      <c r="S83">
        <f t="shared" si="8"/>
        <v>2012</v>
      </c>
    </row>
    <row r="84" spans="1:19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tr">
        <f t="shared" si="7"/>
        <v>film &amp; video/shorts</v>
      </c>
      <c r="O84" t="s">
        <v>8267</v>
      </c>
      <c r="P84" t="s">
        <v>8269</v>
      </c>
      <c r="Q84" s="9">
        <f t="shared" si="5"/>
        <v>40795.820150462961</v>
      </c>
      <c r="R84" s="9">
        <f t="shared" si="6"/>
        <v>40825.820150462961</v>
      </c>
      <c r="S84">
        <f t="shared" si="8"/>
        <v>2011</v>
      </c>
    </row>
    <row r="85" spans="1:19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tr">
        <f t="shared" si="7"/>
        <v>film &amp; video/shorts</v>
      </c>
      <c r="O85" t="s">
        <v>8267</v>
      </c>
      <c r="P85" t="s">
        <v>8269</v>
      </c>
      <c r="Q85" s="9">
        <f t="shared" si="5"/>
        <v>42042.615613425922</v>
      </c>
      <c r="R85" s="9">
        <f t="shared" si="6"/>
        <v>42057.479166666672</v>
      </c>
      <c r="S85">
        <f t="shared" si="8"/>
        <v>2015</v>
      </c>
    </row>
    <row r="86" spans="1:19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tr">
        <f t="shared" si="7"/>
        <v>film &amp; video/shorts</v>
      </c>
      <c r="O86" t="s">
        <v>8267</v>
      </c>
      <c r="P86" t="s">
        <v>8269</v>
      </c>
      <c r="Q86" s="9">
        <f t="shared" si="5"/>
        <v>40648.757939814815</v>
      </c>
      <c r="R86" s="9">
        <f t="shared" si="6"/>
        <v>40678.757939814815</v>
      </c>
      <c r="S86">
        <f t="shared" si="8"/>
        <v>2011</v>
      </c>
    </row>
    <row r="87" spans="1:19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tr">
        <f t="shared" si="7"/>
        <v>film &amp; video/shorts</v>
      </c>
      <c r="O87" t="s">
        <v>8267</v>
      </c>
      <c r="P87" t="s">
        <v>8269</v>
      </c>
      <c r="Q87" s="9">
        <f t="shared" si="5"/>
        <v>40779.125428240739</v>
      </c>
      <c r="R87" s="9">
        <f t="shared" si="6"/>
        <v>40809.125428240739</v>
      </c>
      <c r="S87">
        <f t="shared" si="8"/>
        <v>2011</v>
      </c>
    </row>
    <row r="88" spans="1:19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tr">
        <f t="shared" si="7"/>
        <v>film &amp; video/shorts</v>
      </c>
      <c r="O88" t="s">
        <v>8267</v>
      </c>
      <c r="P88" t="s">
        <v>8269</v>
      </c>
      <c r="Q88" s="9">
        <f t="shared" si="5"/>
        <v>42291.556076388893</v>
      </c>
      <c r="R88" s="9">
        <f t="shared" si="6"/>
        <v>42365.59774305555</v>
      </c>
      <c r="S88">
        <f t="shared" si="8"/>
        <v>2015</v>
      </c>
    </row>
    <row r="89" spans="1:19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tr">
        <f t="shared" si="7"/>
        <v>film &amp; video/shorts</v>
      </c>
      <c r="O89" t="s">
        <v>8267</v>
      </c>
      <c r="P89" t="s">
        <v>8269</v>
      </c>
      <c r="Q89" s="9">
        <f t="shared" si="5"/>
        <v>40322.53938657407</v>
      </c>
      <c r="R89" s="9">
        <f t="shared" si="6"/>
        <v>40332.070138888892</v>
      </c>
      <c r="S89">
        <f t="shared" si="8"/>
        <v>2010</v>
      </c>
    </row>
    <row r="90" spans="1:19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tr">
        <f t="shared" si="7"/>
        <v>film &amp; video/shorts</v>
      </c>
      <c r="O90" t="s">
        <v>8267</v>
      </c>
      <c r="P90" t="s">
        <v>8269</v>
      </c>
      <c r="Q90" s="9">
        <f t="shared" si="5"/>
        <v>41786.65892361111</v>
      </c>
      <c r="R90" s="9">
        <f t="shared" si="6"/>
        <v>41812.65892361111</v>
      </c>
      <c r="S90">
        <f t="shared" si="8"/>
        <v>2014</v>
      </c>
    </row>
    <row r="91" spans="1:19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tr">
        <f t="shared" si="7"/>
        <v>film &amp; video/shorts</v>
      </c>
      <c r="O91" t="s">
        <v>8267</v>
      </c>
      <c r="P91" t="s">
        <v>8269</v>
      </c>
      <c r="Q91" s="9">
        <f t="shared" si="5"/>
        <v>41402.752222222225</v>
      </c>
      <c r="R91" s="9">
        <f t="shared" si="6"/>
        <v>41427.752222222225</v>
      </c>
      <c r="S91">
        <f t="shared" si="8"/>
        <v>2013</v>
      </c>
    </row>
    <row r="92" spans="1:19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tr">
        <f t="shared" si="7"/>
        <v>film &amp; video/shorts</v>
      </c>
      <c r="O92" t="s">
        <v>8267</v>
      </c>
      <c r="P92" t="s">
        <v>8269</v>
      </c>
      <c r="Q92" s="9">
        <f t="shared" si="5"/>
        <v>40706.297442129631</v>
      </c>
      <c r="R92" s="9">
        <f t="shared" si="6"/>
        <v>40736.297442129631</v>
      </c>
      <c r="S92">
        <f t="shared" si="8"/>
        <v>2011</v>
      </c>
    </row>
    <row r="93" spans="1:19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tr">
        <f t="shared" si="7"/>
        <v>film &amp; video/shorts</v>
      </c>
      <c r="O93" t="s">
        <v>8267</v>
      </c>
      <c r="P93" t="s">
        <v>8269</v>
      </c>
      <c r="Q93" s="9">
        <f t="shared" si="5"/>
        <v>40619.402361111112</v>
      </c>
      <c r="R93" s="9">
        <f t="shared" si="6"/>
        <v>40680.402361111112</v>
      </c>
      <c r="S93">
        <f t="shared" si="8"/>
        <v>2011</v>
      </c>
    </row>
    <row r="94" spans="1:19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tr">
        <f t="shared" si="7"/>
        <v>film &amp; video/shorts</v>
      </c>
      <c r="O94" t="s">
        <v>8267</v>
      </c>
      <c r="P94" t="s">
        <v>8269</v>
      </c>
      <c r="Q94" s="9">
        <f t="shared" si="5"/>
        <v>42721.198877314819</v>
      </c>
      <c r="R94" s="9">
        <f t="shared" si="6"/>
        <v>42767.333333333328</v>
      </c>
      <c r="S94">
        <f t="shared" si="8"/>
        <v>2016</v>
      </c>
    </row>
    <row r="95" spans="1:19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tr">
        <f t="shared" si="7"/>
        <v>film &amp; video/shorts</v>
      </c>
      <c r="O95" t="s">
        <v>8267</v>
      </c>
      <c r="P95" t="s">
        <v>8269</v>
      </c>
      <c r="Q95" s="9">
        <f t="shared" si="5"/>
        <v>41065.858067129629</v>
      </c>
      <c r="R95" s="9">
        <f t="shared" si="6"/>
        <v>41093.875</v>
      </c>
      <c r="S95">
        <f t="shared" si="8"/>
        <v>2012</v>
      </c>
    </row>
    <row r="96" spans="1:19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tr">
        <f t="shared" si="7"/>
        <v>film &amp; video/shorts</v>
      </c>
      <c r="O96" t="s">
        <v>8267</v>
      </c>
      <c r="P96" t="s">
        <v>8269</v>
      </c>
      <c r="Q96" s="9">
        <f t="shared" si="5"/>
        <v>41716.717847222222</v>
      </c>
      <c r="R96" s="9">
        <f t="shared" si="6"/>
        <v>41736.717847222222</v>
      </c>
      <c r="S96">
        <f t="shared" si="8"/>
        <v>2014</v>
      </c>
    </row>
    <row r="97" spans="1:19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tr">
        <f t="shared" si="7"/>
        <v>film &amp; video/shorts</v>
      </c>
      <c r="O97" t="s">
        <v>8267</v>
      </c>
      <c r="P97" t="s">
        <v>8269</v>
      </c>
      <c r="Q97" s="9">
        <f t="shared" si="5"/>
        <v>40935.005104166667</v>
      </c>
      <c r="R97" s="9">
        <f t="shared" si="6"/>
        <v>40965.005104166667</v>
      </c>
      <c r="S97">
        <f t="shared" si="8"/>
        <v>2012</v>
      </c>
    </row>
    <row r="98" spans="1:19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tr">
        <f t="shared" si="7"/>
        <v>film &amp; video/shorts</v>
      </c>
      <c r="O98" t="s">
        <v>8267</v>
      </c>
      <c r="P98" t="s">
        <v>8269</v>
      </c>
      <c r="Q98" s="9">
        <f t="shared" si="5"/>
        <v>40324.662511574075</v>
      </c>
      <c r="R98" s="9">
        <f t="shared" si="6"/>
        <v>40391.125</v>
      </c>
      <c r="S98">
        <f t="shared" si="8"/>
        <v>2010</v>
      </c>
    </row>
    <row r="99" spans="1:19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tr">
        <f t="shared" si="7"/>
        <v>film &amp; video/shorts</v>
      </c>
      <c r="O99" t="s">
        <v>8267</v>
      </c>
      <c r="P99" t="s">
        <v>8269</v>
      </c>
      <c r="Q99" s="9">
        <f t="shared" si="5"/>
        <v>40706.135208333333</v>
      </c>
      <c r="R99" s="9">
        <f t="shared" si="6"/>
        <v>40736.135208333333</v>
      </c>
      <c r="S99">
        <f t="shared" si="8"/>
        <v>2011</v>
      </c>
    </row>
    <row r="100" spans="1:19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tr">
        <f t="shared" si="7"/>
        <v>film &amp; video/shorts</v>
      </c>
      <c r="O100" t="s">
        <v>8267</v>
      </c>
      <c r="P100" t="s">
        <v>8269</v>
      </c>
      <c r="Q100" s="9">
        <f t="shared" si="5"/>
        <v>41214.79483796296</v>
      </c>
      <c r="R100" s="9">
        <f t="shared" si="6"/>
        <v>41250.979166666664</v>
      </c>
      <c r="S100">
        <f t="shared" si="8"/>
        <v>2012</v>
      </c>
    </row>
    <row r="101" spans="1:19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tr">
        <f t="shared" si="7"/>
        <v>film &amp; video/shorts</v>
      </c>
      <c r="O101" t="s">
        <v>8267</v>
      </c>
      <c r="P101" t="s">
        <v>8269</v>
      </c>
      <c r="Q101" s="9">
        <f t="shared" si="5"/>
        <v>41631.902766203704</v>
      </c>
      <c r="R101" s="9">
        <f t="shared" si="6"/>
        <v>41661.902766203704</v>
      </c>
      <c r="S101">
        <f t="shared" si="8"/>
        <v>2013</v>
      </c>
    </row>
    <row r="102" spans="1:19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tr">
        <f t="shared" si="7"/>
        <v>film &amp; video/shorts</v>
      </c>
      <c r="O102" t="s">
        <v>8267</v>
      </c>
      <c r="P102" t="s">
        <v>8269</v>
      </c>
      <c r="Q102" s="9">
        <f t="shared" si="5"/>
        <v>41197.753310185188</v>
      </c>
      <c r="R102" s="9">
        <f t="shared" si="6"/>
        <v>41217.794976851852</v>
      </c>
      <c r="S102">
        <f t="shared" si="8"/>
        <v>2012</v>
      </c>
    </row>
    <row r="103" spans="1:19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tr">
        <f t="shared" si="7"/>
        <v>film &amp; video/shorts</v>
      </c>
      <c r="O103" t="s">
        <v>8267</v>
      </c>
      <c r="P103" t="s">
        <v>8269</v>
      </c>
      <c r="Q103" s="9">
        <f t="shared" si="5"/>
        <v>41274.776736111111</v>
      </c>
      <c r="R103" s="9">
        <f t="shared" si="6"/>
        <v>41298.776736111111</v>
      </c>
      <c r="S103">
        <f t="shared" si="8"/>
        <v>2012</v>
      </c>
    </row>
    <row r="104" spans="1:19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tr">
        <f t="shared" si="7"/>
        <v>film &amp; video/shorts</v>
      </c>
      <c r="O104" t="s">
        <v>8267</v>
      </c>
      <c r="P104" t="s">
        <v>8269</v>
      </c>
      <c r="Q104" s="9">
        <f t="shared" si="5"/>
        <v>40505.131168981483</v>
      </c>
      <c r="R104" s="9">
        <f t="shared" si="6"/>
        <v>40535.131168981483</v>
      </c>
      <c r="S104">
        <f t="shared" si="8"/>
        <v>2010</v>
      </c>
    </row>
    <row r="105" spans="1:19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tr">
        <f t="shared" si="7"/>
        <v>film &amp; video/shorts</v>
      </c>
      <c r="O105" t="s">
        <v>8267</v>
      </c>
      <c r="P105" t="s">
        <v>8269</v>
      </c>
      <c r="Q105" s="9">
        <f t="shared" si="5"/>
        <v>41682.805902777778</v>
      </c>
      <c r="R105" s="9">
        <f t="shared" si="6"/>
        <v>41705.805902777778</v>
      </c>
      <c r="S105">
        <f t="shared" si="8"/>
        <v>2014</v>
      </c>
    </row>
    <row r="106" spans="1:19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tr">
        <f t="shared" si="7"/>
        <v>film &amp; video/shorts</v>
      </c>
      <c r="O106" t="s">
        <v>8267</v>
      </c>
      <c r="P106" t="s">
        <v>8269</v>
      </c>
      <c r="Q106" s="9">
        <f t="shared" si="5"/>
        <v>40612.695208333331</v>
      </c>
      <c r="R106" s="9">
        <f t="shared" si="6"/>
        <v>40636.041666666664</v>
      </c>
      <c r="S106">
        <f t="shared" si="8"/>
        <v>2011</v>
      </c>
    </row>
    <row r="107" spans="1:19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tr">
        <f t="shared" si="7"/>
        <v>film &amp; video/shorts</v>
      </c>
      <c r="O107" t="s">
        <v>8267</v>
      </c>
      <c r="P107" t="s">
        <v>8269</v>
      </c>
      <c r="Q107" s="9">
        <f t="shared" si="5"/>
        <v>42485.724768518514</v>
      </c>
      <c r="R107" s="9">
        <f t="shared" si="6"/>
        <v>42504</v>
      </c>
      <c r="S107">
        <f t="shared" si="8"/>
        <v>2016</v>
      </c>
    </row>
    <row r="108" spans="1:19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tr">
        <f t="shared" si="7"/>
        <v>film &amp; video/shorts</v>
      </c>
      <c r="O108" t="s">
        <v>8267</v>
      </c>
      <c r="P108" t="s">
        <v>8269</v>
      </c>
      <c r="Q108" s="9">
        <f t="shared" si="5"/>
        <v>40987.776631944449</v>
      </c>
      <c r="R108" s="9">
        <f t="shared" si="6"/>
        <v>41001.776631944449</v>
      </c>
      <c r="S108">
        <f t="shared" si="8"/>
        <v>2012</v>
      </c>
    </row>
    <row r="109" spans="1:19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tr">
        <f t="shared" si="7"/>
        <v>film &amp; video/shorts</v>
      </c>
      <c r="O109" t="s">
        <v>8267</v>
      </c>
      <c r="P109" t="s">
        <v>8269</v>
      </c>
      <c r="Q109" s="9">
        <f t="shared" si="5"/>
        <v>40635.982488425929</v>
      </c>
      <c r="R109" s="9">
        <f t="shared" si="6"/>
        <v>40657.982488425929</v>
      </c>
      <c r="S109">
        <f t="shared" si="8"/>
        <v>2011</v>
      </c>
    </row>
    <row r="110" spans="1:19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tr">
        <f t="shared" si="7"/>
        <v>film &amp; video/shorts</v>
      </c>
      <c r="O110" t="s">
        <v>8267</v>
      </c>
      <c r="P110" t="s">
        <v>8269</v>
      </c>
      <c r="Q110" s="9">
        <f t="shared" si="5"/>
        <v>41365.613078703704</v>
      </c>
      <c r="R110" s="9">
        <f t="shared" si="6"/>
        <v>41425.613078703704</v>
      </c>
      <c r="S110">
        <f t="shared" si="8"/>
        <v>2013</v>
      </c>
    </row>
    <row r="111" spans="1:19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tr">
        <f t="shared" si="7"/>
        <v>film &amp; video/shorts</v>
      </c>
      <c r="O111" t="s">
        <v>8267</v>
      </c>
      <c r="P111" t="s">
        <v>8269</v>
      </c>
      <c r="Q111" s="9">
        <f t="shared" si="5"/>
        <v>40570.025810185187</v>
      </c>
      <c r="R111" s="9">
        <f t="shared" si="6"/>
        <v>40600.025810185187</v>
      </c>
      <c r="S111">
        <f t="shared" si="8"/>
        <v>2011</v>
      </c>
    </row>
    <row r="112" spans="1:19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tr">
        <f t="shared" si="7"/>
        <v>film &amp; video/shorts</v>
      </c>
      <c r="O112" t="s">
        <v>8267</v>
      </c>
      <c r="P112" t="s">
        <v>8269</v>
      </c>
      <c r="Q112" s="9">
        <f t="shared" si="5"/>
        <v>41557.949687500004</v>
      </c>
      <c r="R112" s="9">
        <f t="shared" si="6"/>
        <v>41592.249305555553</v>
      </c>
      <c r="S112">
        <f t="shared" si="8"/>
        <v>2013</v>
      </c>
    </row>
    <row r="113" spans="1:19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tr">
        <f t="shared" si="7"/>
        <v>film &amp; video/shorts</v>
      </c>
      <c r="O113" t="s">
        <v>8267</v>
      </c>
      <c r="P113" t="s">
        <v>8269</v>
      </c>
      <c r="Q113" s="9">
        <f t="shared" si="5"/>
        <v>42125.333182870367</v>
      </c>
      <c r="R113" s="9">
        <f t="shared" si="6"/>
        <v>42155.333182870367</v>
      </c>
      <c r="S113">
        <f t="shared" si="8"/>
        <v>2015</v>
      </c>
    </row>
    <row r="114" spans="1:19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tr">
        <f t="shared" si="7"/>
        <v>film &amp; video/shorts</v>
      </c>
      <c r="O114" t="s">
        <v>8267</v>
      </c>
      <c r="P114" t="s">
        <v>8269</v>
      </c>
      <c r="Q114" s="9">
        <f t="shared" si="5"/>
        <v>41718.043032407404</v>
      </c>
      <c r="R114" s="9">
        <f t="shared" si="6"/>
        <v>41742.083333333336</v>
      </c>
      <c r="S114">
        <f t="shared" si="8"/>
        <v>2014</v>
      </c>
    </row>
    <row r="115" spans="1:19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tr">
        <f t="shared" si="7"/>
        <v>film &amp; video/shorts</v>
      </c>
      <c r="O115" t="s">
        <v>8267</v>
      </c>
      <c r="P115" t="s">
        <v>8269</v>
      </c>
      <c r="Q115" s="9">
        <f t="shared" si="5"/>
        <v>40753.758425925924</v>
      </c>
      <c r="R115" s="9">
        <f t="shared" si="6"/>
        <v>40761.625</v>
      </c>
      <c r="S115">
        <f t="shared" si="8"/>
        <v>2011</v>
      </c>
    </row>
    <row r="116" spans="1:19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tr">
        <f t="shared" si="7"/>
        <v>film &amp; video/shorts</v>
      </c>
      <c r="O116" t="s">
        <v>8267</v>
      </c>
      <c r="P116" t="s">
        <v>8269</v>
      </c>
      <c r="Q116" s="9">
        <f t="shared" si="5"/>
        <v>40861.27416666667</v>
      </c>
      <c r="R116" s="9">
        <f t="shared" si="6"/>
        <v>40921.27416666667</v>
      </c>
      <c r="S116">
        <f t="shared" si="8"/>
        <v>2011</v>
      </c>
    </row>
    <row r="117" spans="1:19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tr">
        <f t="shared" si="7"/>
        <v>film &amp; video/shorts</v>
      </c>
      <c r="O117" t="s">
        <v>8267</v>
      </c>
      <c r="P117" t="s">
        <v>8269</v>
      </c>
      <c r="Q117" s="9">
        <f t="shared" si="5"/>
        <v>40918.738935185182</v>
      </c>
      <c r="R117" s="9">
        <f t="shared" si="6"/>
        <v>40943.738935185182</v>
      </c>
      <c r="S117">
        <f t="shared" si="8"/>
        <v>2012</v>
      </c>
    </row>
    <row r="118" spans="1:19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tr">
        <f t="shared" si="7"/>
        <v>film &amp; video/shorts</v>
      </c>
      <c r="O118" t="s">
        <v>8267</v>
      </c>
      <c r="P118" t="s">
        <v>8269</v>
      </c>
      <c r="Q118" s="9">
        <f t="shared" si="5"/>
        <v>40595.497164351851</v>
      </c>
      <c r="R118" s="9">
        <f t="shared" si="6"/>
        <v>40641.455497685187</v>
      </c>
      <c r="S118">
        <f t="shared" si="8"/>
        <v>2011</v>
      </c>
    </row>
    <row r="119" spans="1:19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tr">
        <f t="shared" si="7"/>
        <v>film &amp; video/shorts</v>
      </c>
      <c r="O119" t="s">
        <v>8267</v>
      </c>
      <c r="P119" t="s">
        <v>8269</v>
      </c>
      <c r="Q119" s="9">
        <f t="shared" si="5"/>
        <v>40248.834999999999</v>
      </c>
      <c r="R119" s="9">
        <f t="shared" si="6"/>
        <v>40338.791666666664</v>
      </c>
      <c r="S119">
        <f t="shared" si="8"/>
        <v>2010</v>
      </c>
    </row>
    <row r="120" spans="1:19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tr">
        <f t="shared" si="7"/>
        <v>film &amp; video/shorts</v>
      </c>
      <c r="O120" t="s">
        <v>8267</v>
      </c>
      <c r="P120" t="s">
        <v>8269</v>
      </c>
      <c r="Q120" s="9">
        <f t="shared" si="5"/>
        <v>40723.053657407407</v>
      </c>
      <c r="R120" s="9">
        <f t="shared" si="6"/>
        <v>40753.053657407407</v>
      </c>
      <c r="S120">
        <f t="shared" si="8"/>
        <v>2011</v>
      </c>
    </row>
    <row r="121" spans="1:19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tr">
        <f t="shared" si="7"/>
        <v>film &amp; video/shorts</v>
      </c>
      <c r="O121" t="s">
        <v>8267</v>
      </c>
      <c r="P121" t="s">
        <v>8269</v>
      </c>
      <c r="Q121" s="9">
        <f t="shared" si="5"/>
        <v>40739.069282407407</v>
      </c>
      <c r="R121" s="9">
        <f t="shared" si="6"/>
        <v>40768.958333333336</v>
      </c>
      <c r="S121">
        <f t="shared" si="8"/>
        <v>2011</v>
      </c>
    </row>
    <row r="122" spans="1:19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tr">
        <f t="shared" si="7"/>
        <v>film &amp; video/science fiction</v>
      </c>
      <c r="O122" t="s">
        <v>8267</v>
      </c>
      <c r="P122" t="s">
        <v>8270</v>
      </c>
      <c r="Q122" s="9">
        <f t="shared" si="5"/>
        <v>42616.049849537041</v>
      </c>
      <c r="R122" s="9">
        <f t="shared" si="6"/>
        <v>42646.049849537041</v>
      </c>
      <c r="S122">
        <f t="shared" si="8"/>
        <v>2016</v>
      </c>
    </row>
    <row r="123" spans="1:19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tr">
        <f t="shared" si="7"/>
        <v>film &amp; video/science fiction</v>
      </c>
      <c r="O123" t="s">
        <v>8267</v>
      </c>
      <c r="P123" t="s">
        <v>8270</v>
      </c>
      <c r="Q123" s="9">
        <f t="shared" si="5"/>
        <v>42096.704976851848</v>
      </c>
      <c r="R123" s="9">
        <f t="shared" si="6"/>
        <v>42112.427777777775</v>
      </c>
      <c r="S123">
        <f t="shared" si="8"/>
        <v>2015</v>
      </c>
    </row>
    <row r="124" spans="1:19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tr">
        <f t="shared" si="7"/>
        <v>film &amp; video/science fiction</v>
      </c>
      <c r="O124" t="s">
        <v>8267</v>
      </c>
      <c r="P124" t="s">
        <v>8270</v>
      </c>
      <c r="Q124" s="9">
        <f t="shared" si="5"/>
        <v>42593.431793981479</v>
      </c>
      <c r="R124" s="9">
        <f t="shared" si="6"/>
        <v>42653.431793981479</v>
      </c>
      <c r="S124">
        <f t="shared" si="8"/>
        <v>2016</v>
      </c>
    </row>
    <row r="125" spans="1:19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tr">
        <f t="shared" si="7"/>
        <v>film &amp; video/science fiction</v>
      </c>
      <c r="O125" t="s">
        <v>8267</v>
      </c>
      <c r="P125" t="s">
        <v>8270</v>
      </c>
      <c r="Q125" s="9">
        <f t="shared" si="5"/>
        <v>41904.781990740739</v>
      </c>
      <c r="R125" s="9">
        <f t="shared" si="6"/>
        <v>41940.916666666664</v>
      </c>
      <c r="S125">
        <f t="shared" si="8"/>
        <v>2014</v>
      </c>
    </row>
    <row r="126" spans="1:19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tr">
        <f t="shared" si="7"/>
        <v>film &amp; video/science fiction</v>
      </c>
      <c r="O126" t="s">
        <v>8267</v>
      </c>
      <c r="P126" t="s">
        <v>8270</v>
      </c>
      <c r="Q126" s="9">
        <f t="shared" si="5"/>
        <v>42114.928726851853</v>
      </c>
      <c r="R126" s="9">
        <f t="shared" si="6"/>
        <v>42139.928726851853</v>
      </c>
      <c r="S126">
        <f t="shared" si="8"/>
        <v>2015</v>
      </c>
    </row>
    <row r="127" spans="1:19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tr">
        <f t="shared" si="7"/>
        <v>film &amp; video/science fiction</v>
      </c>
      <c r="O127" t="s">
        <v>8267</v>
      </c>
      <c r="P127" t="s">
        <v>8270</v>
      </c>
      <c r="Q127" s="9">
        <f t="shared" si="5"/>
        <v>42709.993981481486</v>
      </c>
      <c r="R127" s="9">
        <f t="shared" si="6"/>
        <v>42769.993981481486</v>
      </c>
      <c r="S127">
        <f t="shared" si="8"/>
        <v>2016</v>
      </c>
    </row>
    <row r="128" spans="1:19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tr">
        <f t="shared" si="7"/>
        <v>film &amp; video/science fiction</v>
      </c>
      <c r="O128" t="s">
        <v>8267</v>
      </c>
      <c r="P128" t="s">
        <v>8270</v>
      </c>
      <c r="Q128" s="9">
        <f t="shared" si="5"/>
        <v>42135.589548611111</v>
      </c>
      <c r="R128" s="9">
        <f t="shared" si="6"/>
        <v>42166.083333333328</v>
      </c>
      <c r="S128">
        <f t="shared" si="8"/>
        <v>2015</v>
      </c>
    </row>
    <row r="129" spans="1:19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tr">
        <f t="shared" si="7"/>
        <v>film &amp; video/science fiction</v>
      </c>
      <c r="O129" t="s">
        <v>8267</v>
      </c>
      <c r="P129" t="s">
        <v>8270</v>
      </c>
      <c r="Q129" s="9">
        <f t="shared" si="5"/>
        <v>42067.62431712963</v>
      </c>
      <c r="R129" s="9">
        <f t="shared" si="6"/>
        <v>42097.582650462966</v>
      </c>
      <c r="S129">
        <f t="shared" si="8"/>
        <v>2015</v>
      </c>
    </row>
    <row r="130" spans="1:19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tr">
        <f t="shared" si="7"/>
        <v>film &amp; video/science fiction</v>
      </c>
      <c r="O130" t="s">
        <v>8267</v>
      </c>
      <c r="P130" t="s">
        <v>8270</v>
      </c>
      <c r="Q130" s="9">
        <f t="shared" ref="Q130:Q193" si="9">(((J130/60)/60)/24)+DATE(1970,1,1)</f>
        <v>42628.22792824074</v>
      </c>
      <c r="R130" s="9">
        <f t="shared" ref="R130:R193" si="10">(((I130/60)/60)/24)+DATE(1970,1,1)</f>
        <v>42663.22792824074</v>
      </c>
      <c r="S130">
        <f t="shared" si="8"/>
        <v>2016</v>
      </c>
    </row>
    <row r="131" spans="1:19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tr">
        <f t="shared" ref="N131:N194" si="11">O131&amp;"/"&amp;P131</f>
        <v>film &amp; video/science fiction</v>
      </c>
      <c r="O131" t="s">
        <v>8267</v>
      </c>
      <c r="P131" t="s">
        <v>8270</v>
      </c>
      <c r="Q131" s="9">
        <f t="shared" si="9"/>
        <v>41882.937303240738</v>
      </c>
      <c r="R131" s="9">
        <f t="shared" si="10"/>
        <v>41942.937303240738</v>
      </c>
      <c r="S131">
        <f t="shared" si="8"/>
        <v>2014</v>
      </c>
    </row>
    <row r="132" spans="1:19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tr">
        <f t="shared" si="11"/>
        <v>film &amp; video/science fiction</v>
      </c>
      <c r="O132" t="s">
        <v>8267</v>
      </c>
      <c r="P132" t="s">
        <v>8270</v>
      </c>
      <c r="Q132" s="9">
        <f t="shared" si="9"/>
        <v>41778.915416666663</v>
      </c>
      <c r="R132" s="9">
        <f t="shared" si="10"/>
        <v>41806.844444444447</v>
      </c>
      <c r="S132">
        <f t="shared" si="8"/>
        <v>2014</v>
      </c>
    </row>
    <row r="133" spans="1:19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tr">
        <f t="shared" si="11"/>
        <v>film &amp; video/science fiction</v>
      </c>
      <c r="O133" t="s">
        <v>8267</v>
      </c>
      <c r="P133" t="s">
        <v>8270</v>
      </c>
      <c r="Q133" s="9">
        <f t="shared" si="9"/>
        <v>42541.837511574078</v>
      </c>
      <c r="R133" s="9">
        <f t="shared" si="10"/>
        <v>42557</v>
      </c>
      <c r="S133">
        <f t="shared" ref="S133:S196" si="12">YEAR(Q133)</f>
        <v>2016</v>
      </c>
    </row>
    <row r="134" spans="1:19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tr">
        <f t="shared" si="11"/>
        <v>film &amp; video/science fiction</v>
      </c>
      <c r="O134" t="s">
        <v>8267</v>
      </c>
      <c r="P134" t="s">
        <v>8270</v>
      </c>
      <c r="Q134" s="9">
        <f t="shared" si="9"/>
        <v>41905.812581018516</v>
      </c>
      <c r="R134" s="9">
        <f t="shared" si="10"/>
        <v>41950.854247685187</v>
      </c>
      <c r="S134">
        <f t="shared" si="12"/>
        <v>2014</v>
      </c>
    </row>
    <row r="135" spans="1:19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tr">
        <f t="shared" si="11"/>
        <v>film &amp; video/science fiction</v>
      </c>
      <c r="O135" t="s">
        <v>8267</v>
      </c>
      <c r="P135" t="s">
        <v>8270</v>
      </c>
      <c r="Q135" s="9">
        <f t="shared" si="9"/>
        <v>42491.80768518518</v>
      </c>
      <c r="R135" s="9">
        <f t="shared" si="10"/>
        <v>42521.729861111111</v>
      </c>
      <c r="S135">
        <f t="shared" si="12"/>
        <v>2016</v>
      </c>
    </row>
    <row r="136" spans="1:19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tr">
        <f t="shared" si="11"/>
        <v>film &amp; video/science fiction</v>
      </c>
      <c r="O136" t="s">
        <v>8267</v>
      </c>
      <c r="P136" t="s">
        <v>8270</v>
      </c>
      <c r="Q136" s="9">
        <f t="shared" si="9"/>
        <v>42221.909930555557</v>
      </c>
      <c r="R136" s="9">
        <f t="shared" si="10"/>
        <v>42251.708333333328</v>
      </c>
      <c r="S136">
        <f t="shared" si="12"/>
        <v>2015</v>
      </c>
    </row>
    <row r="137" spans="1:19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tr">
        <f t="shared" si="11"/>
        <v>film &amp; video/science fiction</v>
      </c>
      <c r="O137" t="s">
        <v>8267</v>
      </c>
      <c r="P137" t="s">
        <v>8270</v>
      </c>
      <c r="Q137" s="9">
        <f t="shared" si="9"/>
        <v>41788.381909722222</v>
      </c>
      <c r="R137" s="9">
        <f t="shared" si="10"/>
        <v>41821.791666666664</v>
      </c>
      <c r="S137">
        <f t="shared" si="12"/>
        <v>2014</v>
      </c>
    </row>
    <row r="138" spans="1:19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tr">
        <f t="shared" si="11"/>
        <v>film &amp; video/science fiction</v>
      </c>
      <c r="O138" t="s">
        <v>8267</v>
      </c>
      <c r="P138" t="s">
        <v>8270</v>
      </c>
      <c r="Q138" s="9">
        <f t="shared" si="9"/>
        <v>42096.410115740742</v>
      </c>
      <c r="R138" s="9">
        <f t="shared" si="10"/>
        <v>42140.427777777775</v>
      </c>
      <c r="S138">
        <f t="shared" si="12"/>
        <v>2015</v>
      </c>
    </row>
    <row r="139" spans="1:19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tr">
        <f t="shared" si="11"/>
        <v>film &amp; video/science fiction</v>
      </c>
      <c r="O139" t="s">
        <v>8267</v>
      </c>
      <c r="P139" t="s">
        <v>8270</v>
      </c>
      <c r="Q139" s="9">
        <f t="shared" si="9"/>
        <v>42239.573993055557</v>
      </c>
      <c r="R139" s="9">
        <f t="shared" si="10"/>
        <v>42289.573993055557</v>
      </c>
      <c r="S139">
        <f t="shared" si="12"/>
        <v>2015</v>
      </c>
    </row>
    <row r="140" spans="1:19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tr">
        <f t="shared" si="11"/>
        <v>film &amp; video/science fiction</v>
      </c>
      <c r="O140" t="s">
        <v>8267</v>
      </c>
      <c r="P140" t="s">
        <v>8270</v>
      </c>
      <c r="Q140" s="9">
        <f t="shared" si="9"/>
        <v>42186.257418981477</v>
      </c>
      <c r="R140" s="9">
        <f t="shared" si="10"/>
        <v>42217.207638888889</v>
      </c>
      <c r="S140">
        <f t="shared" si="12"/>
        <v>2015</v>
      </c>
    </row>
    <row r="141" spans="1:19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tr">
        <f t="shared" si="11"/>
        <v>film &amp; video/science fiction</v>
      </c>
      <c r="O141" t="s">
        <v>8267</v>
      </c>
      <c r="P141" t="s">
        <v>8270</v>
      </c>
      <c r="Q141" s="9">
        <f t="shared" si="9"/>
        <v>42187.920972222222</v>
      </c>
      <c r="R141" s="9">
        <f t="shared" si="10"/>
        <v>42197.920972222222</v>
      </c>
      <c r="S141">
        <f t="shared" si="12"/>
        <v>2015</v>
      </c>
    </row>
    <row r="142" spans="1:19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tr">
        <f t="shared" si="11"/>
        <v>film &amp; video/science fiction</v>
      </c>
      <c r="O142" t="s">
        <v>8267</v>
      </c>
      <c r="P142" t="s">
        <v>8270</v>
      </c>
      <c r="Q142" s="9">
        <f t="shared" si="9"/>
        <v>42053.198287037041</v>
      </c>
      <c r="R142" s="9">
        <f t="shared" si="10"/>
        <v>42083.15662037037</v>
      </c>
      <c r="S142">
        <f t="shared" si="12"/>
        <v>2015</v>
      </c>
    </row>
    <row r="143" spans="1:19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tr">
        <f t="shared" si="11"/>
        <v>film &amp; video/science fiction</v>
      </c>
      <c r="O143" t="s">
        <v>8267</v>
      </c>
      <c r="P143" t="s">
        <v>8270</v>
      </c>
      <c r="Q143" s="9">
        <f t="shared" si="9"/>
        <v>42110.153043981481</v>
      </c>
      <c r="R143" s="9">
        <f t="shared" si="10"/>
        <v>42155.153043981481</v>
      </c>
      <c r="S143">
        <f t="shared" si="12"/>
        <v>2015</v>
      </c>
    </row>
    <row r="144" spans="1:19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tr">
        <f t="shared" si="11"/>
        <v>film &amp; video/science fiction</v>
      </c>
      <c r="O144" t="s">
        <v>8267</v>
      </c>
      <c r="P144" t="s">
        <v>8270</v>
      </c>
      <c r="Q144" s="9">
        <f t="shared" si="9"/>
        <v>41938.893263888887</v>
      </c>
      <c r="R144" s="9">
        <f t="shared" si="10"/>
        <v>41959.934930555552</v>
      </c>
      <c r="S144">
        <f t="shared" si="12"/>
        <v>2014</v>
      </c>
    </row>
    <row r="145" spans="1:19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tr">
        <f t="shared" si="11"/>
        <v>film &amp; video/science fiction</v>
      </c>
      <c r="O145" t="s">
        <v>8267</v>
      </c>
      <c r="P145" t="s">
        <v>8270</v>
      </c>
      <c r="Q145" s="9">
        <f t="shared" si="9"/>
        <v>42559.064143518524</v>
      </c>
      <c r="R145" s="9">
        <f t="shared" si="10"/>
        <v>42616.246527777781</v>
      </c>
      <c r="S145">
        <f t="shared" si="12"/>
        <v>2016</v>
      </c>
    </row>
    <row r="146" spans="1:19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tr">
        <f t="shared" si="11"/>
        <v>film &amp; video/science fiction</v>
      </c>
      <c r="O146" t="s">
        <v>8267</v>
      </c>
      <c r="P146" t="s">
        <v>8270</v>
      </c>
      <c r="Q146" s="9">
        <f t="shared" si="9"/>
        <v>42047.762407407412</v>
      </c>
      <c r="R146" s="9">
        <f t="shared" si="10"/>
        <v>42107.72074074074</v>
      </c>
      <c r="S146">
        <f t="shared" si="12"/>
        <v>2015</v>
      </c>
    </row>
    <row r="147" spans="1:19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tr">
        <f t="shared" si="11"/>
        <v>film &amp; video/science fiction</v>
      </c>
      <c r="O147" t="s">
        <v>8267</v>
      </c>
      <c r="P147" t="s">
        <v>8270</v>
      </c>
      <c r="Q147" s="9">
        <f t="shared" si="9"/>
        <v>42200.542268518519</v>
      </c>
      <c r="R147" s="9">
        <f t="shared" si="10"/>
        <v>42227.542268518519</v>
      </c>
      <c r="S147">
        <f t="shared" si="12"/>
        <v>2015</v>
      </c>
    </row>
    <row r="148" spans="1:19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tr">
        <f t="shared" si="11"/>
        <v>film &amp; video/science fiction</v>
      </c>
      <c r="O148" t="s">
        <v>8267</v>
      </c>
      <c r="P148" t="s">
        <v>8270</v>
      </c>
      <c r="Q148" s="9">
        <f t="shared" si="9"/>
        <v>42693.016180555554</v>
      </c>
      <c r="R148" s="9">
        <f t="shared" si="10"/>
        <v>42753.016180555554</v>
      </c>
      <c r="S148">
        <f t="shared" si="12"/>
        <v>2016</v>
      </c>
    </row>
    <row r="149" spans="1:19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tr">
        <f t="shared" si="11"/>
        <v>film &amp; video/science fiction</v>
      </c>
      <c r="O149" t="s">
        <v>8267</v>
      </c>
      <c r="P149" t="s">
        <v>8270</v>
      </c>
      <c r="Q149" s="9">
        <f t="shared" si="9"/>
        <v>41969.767824074079</v>
      </c>
      <c r="R149" s="9">
        <f t="shared" si="10"/>
        <v>42012.762499999997</v>
      </c>
      <c r="S149">
        <f t="shared" si="12"/>
        <v>2014</v>
      </c>
    </row>
    <row r="150" spans="1:19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tr">
        <f t="shared" si="11"/>
        <v>film &amp; video/science fiction</v>
      </c>
      <c r="O150" t="s">
        <v>8267</v>
      </c>
      <c r="P150" t="s">
        <v>8270</v>
      </c>
      <c r="Q150" s="9">
        <f t="shared" si="9"/>
        <v>42397.281666666662</v>
      </c>
      <c r="R150" s="9">
        <f t="shared" si="10"/>
        <v>42427.281666666662</v>
      </c>
      <c r="S150">
        <f t="shared" si="12"/>
        <v>2016</v>
      </c>
    </row>
    <row r="151" spans="1:19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tr">
        <f t="shared" si="11"/>
        <v>film &amp; video/science fiction</v>
      </c>
      <c r="O151" t="s">
        <v>8267</v>
      </c>
      <c r="P151" t="s">
        <v>8270</v>
      </c>
      <c r="Q151" s="9">
        <f t="shared" si="9"/>
        <v>41968.172106481477</v>
      </c>
      <c r="R151" s="9">
        <f t="shared" si="10"/>
        <v>41998.333333333328</v>
      </c>
      <c r="S151">
        <f t="shared" si="12"/>
        <v>2014</v>
      </c>
    </row>
    <row r="152" spans="1:19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tr">
        <f t="shared" si="11"/>
        <v>film &amp; video/science fiction</v>
      </c>
      <c r="O152" t="s">
        <v>8267</v>
      </c>
      <c r="P152" t="s">
        <v>8270</v>
      </c>
      <c r="Q152" s="9">
        <f t="shared" si="9"/>
        <v>42090.161828703705</v>
      </c>
      <c r="R152" s="9">
        <f t="shared" si="10"/>
        <v>42150.161828703705</v>
      </c>
      <c r="S152">
        <f t="shared" si="12"/>
        <v>2015</v>
      </c>
    </row>
    <row r="153" spans="1:19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tr">
        <f t="shared" si="11"/>
        <v>film &amp; video/science fiction</v>
      </c>
      <c r="O153" t="s">
        <v>8267</v>
      </c>
      <c r="P153" t="s">
        <v>8270</v>
      </c>
      <c r="Q153" s="9">
        <f t="shared" si="9"/>
        <v>42113.550821759258</v>
      </c>
      <c r="R153" s="9">
        <f t="shared" si="10"/>
        <v>42173.550821759258</v>
      </c>
      <c r="S153">
        <f t="shared" si="12"/>
        <v>2015</v>
      </c>
    </row>
    <row r="154" spans="1:19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tr">
        <f t="shared" si="11"/>
        <v>film &amp; video/science fiction</v>
      </c>
      <c r="O154" t="s">
        <v>8267</v>
      </c>
      <c r="P154" t="s">
        <v>8270</v>
      </c>
      <c r="Q154" s="9">
        <f t="shared" si="9"/>
        <v>41875.077546296299</v>
      </c>
      <c r="R154" s="9">
        <f t="shared" si="10"/>
        <v>41905.077546296299</v>
      </c>
      <c r="S154">
        <f t="shared" si="12"/>
        <v>2014</v>
      </c>
    </row>
    <row r="155" spans="1:19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tr">
        <f t="shared" si="11"/>
        <v>film &amp; video/science fiction</v>
      </c>
      <c r="O155" t="s">
        <v>8267</v>
      </c>
      <c r="P155" t="s">
        <v>8270</v>
      </c>
      <c r="Q155" s="9">
        <f t="shared" si="9"/>
        <v>41933.586157407408</v>
      </c>
      <c r="R155" s="9">
        <f t="shared" si="10"/>
        <v>41975.627824074079</v>
      </c>
      <c r="S155">
        <f t="shared" si="12"/>
        <v>2014</v>
      </c>
    </row>
    <row r="156" spans="1:19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tr">
        <f t="shared" si="11"/>
        <v>film &amp; video/science fiction</v>
      </c>
      <c r="O156" t="s">
        <v>8267</v>
      </c>
      <c r="P156" t="s">
        <v>8270</v>
      </c>
      <c r="Q156" s="9">
        <f t="shared" si="9"/>
        <v>42115.547395833331</v>
      </c>
      <c r="R156" s="9">
        <f t="shared" si="10"/>
        <v>42158.547395833331</v>
      </c>
      <c r="S156">
        <f t="shared" si="12"/>
        <v>2015</v>
      </c>
    </row>
    <row r="157" spans="1:19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tr">
        <f t="shared" si="11"/>
        <v>film &amp; video/science fiction</v>
      </c>
      <c r="O157" t="s">
        <v>8267</v>
      </c>
      <c r="P157" t="s">
        <v>8270</v>
      </c>
      <c r="Q157" s="9">
        <f t="shared" si="9"/>
        <v>42168.559432870374</v>
      </c>
      <c r="R157" s="9">
        <f t="shared" si="10"/>
        <v>42208.559432870374</v>
      </c>
      <c r="S157">
        <f t="shared" si="12"/>
        <v>2015</v>
      </c>
    </row>
    <row r="158" spans="1:19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tr">
        <f t="shared" si="11"/>
        <v>film &amp; video/science fiction</v>
      </c>
      <c r="O158" t="s">
        <v>8267</v>
      </c>
      <c r="P158" t="s">
        <v>8270</v>
      </c>
      <c r="Q158" s="9">
        <f t="shared" si="9"/>
        <v>41794.124953703707</v>
      </c>
      <c r="R158" s="9">
        <f t="shared" si="10"/>
        <v>41854.124953703707</v>
      </c>
      <c r="S158">
        <f t="shared" si="12"/>
        <v>2014</v>
      </c>
    </row>
    <row r="159" spans="1:19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tr">
        <f t="shared" si="11"/>
        <v>film &amp; video/science fiction</v>
      </c>
      <c r="O159" t="s">
        <v>8267</v>
      </c>
      <c r="P159" t="s">
        <v>8270</v>
      </c>
      <c r="Q159" s="9">
        <f t="shared" si="9"/>
        <v>42396.911712962959</v>
      </c>
      <c r="R159" s="9">
        <f t="shared" si="10"/>
        <v>42426.911712962959</v>
      </c>
      <c r="S159">
        <f t="shared" si="12"/>
        <v>2016</v>
      </c>
    </row>
    <row r="160" spans="1:19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tr">
        <f t="shared" si="11"/>
        <v>film &amp; video/science fiction</v>
      </c>
      <c r="O160" t="s">
        <v>8267</v>
      </c>
      <c r="P160" t="s">
        <v>8270</v>
      </c>
      <c r="Q160" s="9">
        <f t="shared" si="9"/>
        <v>41904.07671296296</v>
      </c>
      <c r="R160" s="9">
        <f t="shared" si="10"/>
        <v>41934.07671296296</v>
      </c>
      <c r="S160">
        <f t="shared" si="12"/>
        <v>2014</v>
      </c>
    </row>
    <row r="161" spans="1:19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tr">
        <f t="shared" si="11"/>
        <v>film &amp; video/science fiction</v>
      </c>
      <c r="O161" t="s">
        <v>8267</v>
      </c>
      <c r="P161" t="s">
        <v>8270</v>
      </c>
      <c r="Q161" s="9">
        <f t="shared" si="9"/>
        <v>42514.434548611112</v>
      </c>
      <c r="R161" s="9">
        <f t="shared" si="10"/>
        <v>42554.434548611112</v>
      </c>
      <c r="S161">
        <f t="shared" si="12"/>
        <v>2016</v>
      </c>
    </row>
    <row r="162" spans="1:19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tr">
        <f t="shared" si="11"/>
        <v>film &amp; video/drama</v>
      </c>
      <c r="O162" t="s">
        <v>8267</v>
      </c>
      <c r="P162" t="s">
        <v>8271</v>
      </c>
      <c r="Q162" s="9">
        <f t="shared" si="9"/>
        <v>42171.913090277783</v>
      </c>
      <c r="R162" s="9">
        <f t="shared" si="10"/>
        <v>42231.913090277783</v>
      </c>
      <c r="S162">
        <f t="shared" si="12"/>
        <v>2015</v>
      </c>
    </row>
    <row r="163" spans="1:19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tr">
        <f t="shared" si="11"/>
        <v>film &amp; video/drama</v>
      </c>
      <c r="O163" t="s">
        <v>8267</v>
      </c>
      <c r="P163" t="s">
        <v>8271</v>
      </c>
      <c r="Q163" s="9">
        <f t="shared" si="9"/>
        <v>41792.687442129631</v>
      </c>
      <c r="R163" s="9">
        <f t="shared" si="10"/>
        <v>41822.687442129631</v>
      </c>
      <c r="S163">
        <f t="shared" si="12"/>
        <v>2014</v>
      </c>
    </row>
    <row r="164" spans="1:19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tr">
        <f t="shared" si="11"/>
        <v>film &amp; video/drama</v>
      </c>
      <c r="O164" t="s">
        <v>8267</v>
      </c>
      <c r="P164" t="s">
        <v>8271</v>
      </c>
      <c r="Q164" s="9">
        <f t="shared" si="9"/>
        <v>41835.126805555556</v>
      </c>
      <c r="R164" s="9">
        <f t="shared" si="10"/>
        <v>41867.987500000003</v>
      </c>
      <c r="S164">
        <f t="shared" si="12"/>
        <v>2014</v>
      </c>
    </row>
    <row r="165" spans="1:19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tr">
        <f t="shared" si="11"/>
        <v>film &amp; video/drama</v>
      </c>
      <c r="O165" t="s">
        <v>8267</v>
      </c>
      <c r="P165" t="s">
        <v>8271</v>
      </c>
      <c r="Q165" s="9">
        <f t="shared" si="9"/>
        <v>42243.961273148147</v>
      </c>
      <c r="R165" s="9">
        <f t="shared" si="10"/>
        <v>42278</v>
      </c>
      <c r="S165">
        <f t="shared" si="12"/>
        <v>2015</v>
      </c>
    </row>
    <row r="166" spans="1:19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tr">
        <f t="shared" si="11"/>
        <v>film &amp; video/drama</v>
      </c>
      <c r="O166" t="s">
        <v>8267</v>
      </c>
      <c r="P166" t="s">
        <v>8271</v>
      </c>
      <c r="Q166" s="9">
        <f t="shared" si="9"/>
        <v>41841.762743055559</v>
      </c>
      <c r="R166" s="9">
        <f t="shared" si="10"/>
        <v>41901.762743055559</v>
      </c>
      <c r="S166">
        <f t="shared" si="12"/>
        <v>2014</v>
      </c>
    </row>
    <row r="167" spans="1:19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tr">
        <f t="shared" si="11"/>
        <v>film &amp; video/drama</v>
      </c>
      <c r="O167" t="s">
        <v>8267</v>
      </c>
      <c r="P167" t="s">
        <v>8271</v>
      </c>
      <c r="Q167" s="9">
        <f t="shared" si="9"/>
        <v>42351.658842592587</v>
      </c>
      <c r="R167" s="9">
        <f t="shared" si="10"/>
        <v>42381.658842592587</v>
      </c>
      <c r="S167">
        <f t="shared" si="12"/>
        <v>2015</v>
      </c>
    </row>
    <row r="168" spans="1:19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tr">
        <f t="shared" si="11"/>
        <v>film &amp; video/drama</v>
      </c>
      <c r="O168" t="s">
        <v>8267</v>
      </c>
      <c r="P168" t="s">
        <v>8271</v>
      </c>
      <c r="Q168" s="9">
        <f t="shared" si="9"/>
        <v>42721.075949074075</v>
      </c>
      <c r="R168" s="9">
        <f t="shared" si="10"/>
        <v>42751.075949074075</v>
      </c>
      <c r="S168">
        <f t="shared" si="12"/>
        <v>2016</v>
      </c>
    </row>
    <row r="169" spans="1:19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tr">
        <f t="shared" si="11"/>
        <v>film &amp; video/drama</v>
      </c>
      <c r="O169" t="s">
        <v>8267</v>
      </c>
      <c r="P169" t="s">
        <v>8271</v>
      </c>
      <c r="Q169" s="9">
        <f t="shared" si="9"/>
        <v>42160.927488425921</v>
      </c>
      <c r="R169" s="9">
        <f t="shared" si="10"/>
        <v>42220.927488425921</v>
      </c>
      <c r="S169">
        <f t="shared" si="12"/>
        <v>2015</v>
      </c>
    </row>
    <row r="170" spans="1:19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tr">
        <f t="shared" si="11"/>
        <v>film &amp; video/drama</v>
      </c>
      <c r="O170" t="s">
        <v>8267</v>
      </c>
      <c r="P170" t="s">
        <v>8271</v>
      </c>
      <c r="Q170" s="9">
        <f t="shared" si="9"/>
        <v>42052.83530092593</v>
      </c>
      <c r="R170" s="9">
        <f t="shared" si="10"/>
        <v>42082.793634259258</v>
      </c>
      <c r="S170">
        <f t="shared" si="12"/>
        <v>2015</v>
      </c>
    </row>
    <row r="171" spans="1:19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tr">
        <f t="shared" si="11"/>
        <v>film &amp; video/drama</v>
      </c>
      <c r="O171" t="s">
        <v>8267</v>
      </c>
      <c r="P171" t="s">
        <v>8271</v>
      </c>
      <c r="Q171" s="9">
        <f t="shared" si="9"/>
        <v>41900.505312499998</v>
      </c>
      <c r="R171" s="9">
        <f t="shared" si="10"/>
        <v>41930.505312499998</v>
      </c>
      <c r="S171">
        <f t="shared" si="12"/>
        <v>2014</v>
      </c>
    </row>
    <row r="172" spans="1:19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tr">
        <f t="shared" si="11"/>
        <v>film &amp; video/drama</v>
      </c>
      <c r="O172" t="s">
        <v>8267</v>
      </c>
      <c r="P172" t="s">
        <v>8271</v>
      </c>
      <c r="Q172" s="9">
        <f t="shared" si="9"/>
        <v>42216.977812500001</v>
      </c>
      <c r="R172" s="9">
        <f t="shared" si="10"/>
        <v>42246.227777777778</v>
      </c>
      <c r="S172">
        <f t="shared" si="12"/>
        <v>2015</v>
      </c>
    </row>
    <row r="173" spans="1:19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tr">
        <f t="shared" si="11"/>
        <v>film &amp; video/drama</v>
      </c>
      <c r="O173" t="s">
        <v>8267</v>
      </c>
      <c r="P173" t="s">
        <v>8271</v>
      </c>
      <c r="Q173" s="9">
        <f t="shared" si="9"/>
        <v>42534.180717592593</v>
      </c>
      <c r="R173" s="9">
        <f t="shared" si="10"/>
        <v>42594.180717592593</v>
      </c>
      <c r="S173">
        <f t="shared" si="12"/>
        <v>2016</v>
      </c>
    </row>
    <row r="174" spans="1:19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tr">
        <f t="shared" si="11"/>
        <v>film &amp; video/drama</v>
      </c>
      <c r="O174" t="s">
        <v>8267</v>
      </c>
      <c r="P174" t="s">
        <v>8271</v>
      </c>
      <c r="Q174" s="9">
        <f t="shared" si="9"/>
        <v>42047.394942129627</v>
      </c>
      <c r="R174" s="9">
        <f t="shared" si="10"/>
        <v>42082.353275462956</v>
      </c>
      <c r="S174">
        <f t="shared" si="12"/>
        <v>2015</v>
      </c>
    </row>
    <row r="175" spans="1:19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tr">
        <f t="shared" si="11"/>
        <v>film &amp; video/drama</v>
      </c>
      <c r="O175" t="s">
        <v>8267</v>
      </c>
      <c r="P175" t="s">
        <v>8271</v>
      </c>
      <c r="Q175" s="9">
        <f t="shared" si="9"/>
        <v>42033.573009259257</v>
      </c>
      <c r="R175" s="9">
        <f t="shared" si="10"/>
        <v>42063.573009259257</v>
      </c>
      <c r="S175">
        <f t="shared" si="12"/>
        <v>2015</v>
      </c>
    </row>
    <row r="176" spans="1:19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tr">
        <f t="shared" si="11"/>
        <v>film &amp; video/drama</v>
      </c>
      <c r="O176" t="s">
        <v>8267</v>
      </c>
      <c r="P176" t="s">
        <v>8271</v>
      </c>
      <c r="Q176" s="9">
        <f t="shared" si="9"/>
        <v>42072.758981481486</v>
      </c>
      <c r="R176" s="9">
        <f t="shared" si="10"/>
        <v>42132.758981481486</v>
      </c>
      <c r="S176">
        <f t="shared" si="12"/>
        <v>2015</v>
      </c>
    </row>
    <row r="177" spans="1:19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tr">
        <f t="shared" si="11"/>
        <v>film &amp; video/drama</v>
      </c>
      <c r="O177" t="s">
        <v>8267</v>
      </c>
      <c r="P177" t="s">
        <v>8271</v>
      </c>
      <c r="Q177" s="9">
        <f t="shared" si="9"/>
        <v>41855.777905092589</v>
      </c>
      <c r="R177" s="9">
        <f t="shared" si="10"/>
        <v>41880.777905092589</v>
      </c>
      <c r="S177">
        <f t="shared" si="12"/>
        <v>2014</v>
      </c>
    </row>
    <row r="178" spans="1:19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tr">
        <f t="shared" si="11"/>
        <v>film &amp; video/drama</v>
      </c>
      <c r="O178" t="s">
        <v>8267</v>
      </c>
      <c r="P178" t="s">
        <v>8271</v>
      </c>
      <c r="Q178" s="9">
        <f t="shared" si="9"/>
        <v>42191.824062500003</v>
      </c>
      <c r="R178" s="9">
        <f t="shared" si="10"/>
        <v>42221.824062500003</v>
      </c>
      <c r="S178">
        <f t="shared" si="12"/>
        <v>2015</v>
      </c>
    </row>
    <row r="179" spans="1:19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tr">
        <f t="shared" si="11"/>
        <v>film &amp; video/drama</v>
      </c>
      <c r="O179" t="s">
        <v>8267</v>
      </c>
      <c r="P179" t="s">
        <v>8271</v>
      </c>
      <c r="Q179" s="9">
        <f t="shared" si="9"/>
        <v>42070.047754629632</v>
      </c>
      <c r="R179" s="9">
        <f t="shared" si="10"/>
        <v>42087.00608796296</v>
      </c>
      <c r="S179">
        <f t="shared" si="12"/>
        <v>2015</v>
      </c>
    </row>
    <row r="180" spans="1:19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tr">
        <f t="shared" si="11"/>
        <v>film &amp; video/drama</v>
      </c>
      <c r="O180" t="s">
        <v>8267</v>
      </c>
      <c r="P180" t="s">
        <v>8271</v>
      </c>
      <c r="Q180" s="9">
        <f t="shared" si="9"/>
        <v>42304.955381944441</v>
      </c>
      <c r="R180" s="9">
        <f t="shared" si="10"/>
        <v>42334.997048611112</v>
      </c>
      <c r="S180">
        <f t="shared" si="12"/>
        <v>2015</v>
      </c>
    </row>
    <row r="181" spans="1:19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tr">
        <f t="shared" si="11"/>
        <v>film &amp; video/drama</v>
      </c>
      <c r="O181" t="s">
        <v>8267</v>
      </c>
      <c r="P181" t="s">
        <v>8271</v>
      </c>
      <c r="Q181" s="9">
        <f t="shared" si="9"/>
        <v>42403.080497685187</v>
      </c>
      <c r="R181" s="9">
        <f t="shared" si="10"/>
        <v>42433.080497685187</v>
      </c>
      <c r="S181">
        <f t="shared" si="12"/>
        <v>2016</v>
      </c>
    </row>
    <row r="182" spans="1:19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tr">
        <f t="shared" si="11"/>
        <v>film &amp; video/drama</v>
      </c>
      <c r="O182" t="s">
        <v>8267</v>
      </c>
      <c r="P182" t="s">
        <v>8271</v>
      </c>
      <c r="Q182" s="9">
        <f t="shared" si="9"/>
        <v>42067.991238425922</v>
      </c>
      <c r="R182" s="9">
        <f t="shared" si="10"/>
        <v>42107.791666666672</v>
      </c>
      <c r="S182">
        <f t="shared" si="12"/>
        <v>2015</v>
      </c>
    </row>
    <row r="183" spans="1:19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tr">
        <f t="shared" si="11"/>
        <v>film &amp; video/drama</v>
      </c>
      <c r="O183" t="s">
        <v>8267</v>
      </c>
      <c r="P183" t="s">
        <v>8271</v>
      </c>
      <c r="Q183" s="9">
        <f t="shared" si="9"/>
        <v>42147.741840277777</v>
      </c>
      <c r="R183" s="9">
        <f t="shared" si="10"/>
        <v>42177.741840277777</v>
      </c>
      <c r="S183">
        <f t="shared" si="12"/>
        <v>2015</v>
      </c>
    </row>
    <row r="184" spans="1:19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tr">
        <f t="shared" si="11"/>
        <v>film &amp; video/drama</v>
      </c>
      <c r="O184" t="s">
        <v>8267</v>
      </c>
      <c r="P184" t="s">
        <v>8271</v>
      </c>
      <c r="Q184" s="9">
        <f t="shared" si="9"/>
        <v>42712.011944444443</v>
      </c>
      <c r="R184" s="9">
        <f t="shared" si="10"/>
        <v>42742.011944444443</v>
      </c>
      <c r="S184">
        <f t="shared" si="12"/>
        <v>2016</v>
      </c>
    </row>
    <row r="185" spans="1:19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tr">
        <f t="shared" si="11"/>
        <v>film &amp; video/drama</v>
      </c>
      <c r="O185" t="s">
        <v>8267</v>
      </c>
      <c r="P185" t="s">
        <v>8271</v>
      </c>
      <c r="Q185" s="9">
        <f t="shared" si="9"/>
        <v>41939.810300925928</v>
      </c>
      <c r="R185" s="9">
        <f t="shared" si="10"/>
        <v>41969.851967592593</v>
      </c>
      <c r="S185">
        <f t="shared" si="12"/>
        <v>2014</v>
      </c>
    </row>
    <row r="186" spans="1:19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tr">
        <f t="shared" si="11"/>
        <v>film &amp; video/drama</v>
      </c>
      <c r="O186" t="s">
        <v>8267</v>
      </c>
      <c r="P186" t="s">
        <v>8271</v>
      </c>
      <c r="Q186" s="9">
        <f t="shared" si="9"/>
        <v>41825.791226851856</v>
      </c>
      <c r="R186" s="9">
        <f t="shared" si="10"/>
        <v>41883.165972222225</v>
      </c>
      <c r="S186">
        <f t="shared" si="12"/>
        <v>2014</v>
      </c>
    </row>
    <row r="187" spans="1:19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tr">
        <f t="shared" si="11"/>
        <v>film &amp; video/drama</v>
      </c>
      <c r="O187" t="s">
        <v>8267</v>
      </c>
      <c r="P187" t="s">
        <v>8271</v>
      </c>
      <c r="Q187" s="9">
        <f t="shared" si="9"/>
        <v>42570.91133101852</v>
      </c>
      <c r="R187" s="9">
        <f t="shared" si="10"/>
        <v>42600.91133101852</v>
      </c>
      <c r="S187">
        <f t="shared" si="12"/>
        <v>2016</v>
      </c>
    </row>
    <row r="188" spans="1:19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tr">
        <f t="shared" si="11"/>
        <v>film &amp; video/drama</v>
      </c>
      <c r="O188" t="s">
        <v>8267</v>
      </c>
      <c r="P188" t="s">
        <v>8271</v>
      </c>
      <c r="Q188" s="9">
        <f t="shared" si="9"/>
        <v>42767.812893518523</v>
      </c>
      <c r="R188" s="9">
        <f t="shared" si="10"/>
        <v>42797.833333333328</v>
      </c>
      <c r="S188">
        <f t="shared" si="12"/>
        <v>2017</v>
      </c>
    </row>
    <row r="189" spans="1:19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tr">
        <f t="shared" si="11"/>
        <v>film &amp; video/drama</v>
      </c>
      <c r="O189" t="s">
        <v>8267</v>
      </c>
      <c r="P189" t="s">
        <v>8271</v>
      </c>
      <c r="Q189" s="9">
        <f t="shared" si="9"/>
        <v>42182.234456018516</v>
      </c>
      <c r="R189" s="9">
        <f t="shared" si="10"/>
        <v>42206.290972222225</v>
      </c>
      <c r="S189">
        <f t="shared" si="12"/>
        <v>2015</v>
      </c>
    </row>
    <row r="190" spans="1:19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tr">
        <f t="shared" si="11"/>
        <v>film &amp; video/drama</v>
      </c>
      <c r="O190" t="s">
        <v>8267</v>
      </c>
      <c r="P190" t="s">
        <v>8271</v>
      </c>
      <c r="Q190" s="9">
        <f t="shared" si="9"/>
        <v>41857.18304398148</v>
      </c>
      <c r="R190" s="9">
        <f t="shared" si="10"/>
        <v>41887.18304398148</v>
      </c>
      <c r="S190">
        <f t="shared" si="12"/>
        <v>2014</v>
      </c>
    </row>
    <row r="191" spans="1:19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tr">
        <f t="shared" si="11"/>
        <v>film &amp; video/drama</v>
      </c>
      <c r="O191" t="s">
        <v>8267</v>
      </c>
      <c r="P191" t="s">
        <v>8271</v>
      </c>
      <c r="Q191" s="9">
        <f t="shared" si="9"/>
        <v>42556.690706018519</v>
      </c>
      <c r="R191" s="9">
        <f t="shared" si="10"/>
        <v>42616.690706018519</v>
      </c>
      <c r="S191">
        <f t="shared" si="12"/>
        <v>2016</v>
      </c>
    </row>
    <row r="192" spans="1:19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tr">
        <f t="shared" si="11"/>
        <v>film &amp; video/drama</v>
      </c>
      <c r="O192" t="s">
        <v>8267</v>
      </c>
      <c r="P192" t="s">
        <v>8271</v>
      </c>
      <c r="Q192" s="9">
        <f t="shared" si="9"/>
        <v>42527.650995370372</v>
      </c>
      <c r="R192" s="9">
        <f t="shared" si="10"/>
        <v>42537.650995370372</v>
      </c>
      <c r="S192">
        <f t="shared" si="12"/>
        <v>2016</v>
      </c>
    </row>
    <row r="193" spans="1:19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tr">
        <f t="shared" si="11"/>
        <v>film &amp; video/drama</v>
      </c>
      <c r="O193" t="s">
        <v>8267</v>
      </c>
      <c r="P193" t="s">
        <v>8271</v>
      </c>
      <c r="Q193" s="9">
        <f t="shared" si="9"/>
        <v>42239.441412037035</v>
      </c>
      <c r="R193" s="9">
        <f t="shared" si="10"/>
        <v>42279.441412037035</v>
      </c>
      <c r="S193">
        <f t="shared" si="12"/>
        <v>2015</v>
      </c>
    </row>
    <row r="194" spans="1:19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tr">
        <f t="shared" si="11"/>
        <v>film &amp; video/drama</v>
      </c>
      <c r="O194" t="s">
        <v>8267</v>
      </c>
      <c r="P194" t="s">
        <v>8271</v>
      </c>
      <c r="Q194" s="9">
        <f t="shared" ref="Q194:Q257" si="13">(((J194/60)/60)/24)+DATE(1970,1,1)</f>
        <v>41899.792037037041</v>
      </c>
      <c r="R194" s="9">
        <f t="shared" ref="R194:R257" si="14">(((I194/60)/60)/24)+DATE(1970,1,1)</f>
        <v>41929.792037037041</v>
      </c>
      <c r="S194">
        <f t="shared" si="12"/>
        <v>2014</v>
      </c>
    </row>
    <row r="195" spans="1:19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tr">
        <f t="shared" ref="N195:N258" si="15">O195&amp;"/"&amp;P195</f>
        <v>film &amp; video/drama</v>
      </c>
      <c r="O195" t="s">
        <v>8267</v>
      </c>
      <c r="P195" t="s">
        <v>8271</v>
      </c>
      <c r="Q195" s="9">
        <f t="shared" si="13"/>
        <v>41911.934791666667</v>
      </c>
      <c r="R195" s="9">
        <f t="shared" si="14"/>
        <v>41971.976458333331</v>
      </c>
      <c r="S195">
        <f t="shared" si="12"/>
        <v>2014</v>
      </c>
    </row>
    <row r="196" spans="1:19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tr">
        <f t="shared" si="15"/>
        <v>film &amp; video/drama</v>
      </c>
      <c r="O196" t="s">
        <v>8267</v>
      </c>
      <c r="P196" t="s">
        <v>8271</v>
      </c>
      <c r="Q196" s="9">
        <f t="shared" si="13"/>
        <v>42375.996886574074</v>
      </c>
      <c r="R196" s="9">
        <f t="shared" si="14"/>
        <v>42435.996886574074</v>
      </c>
      <c r="S196">
        <f t="shared" si="12"/>
        <v>2016</v>
      </c>
    </row>
    <row r="197" spans="1:19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tr">
        <f t="shared" si="15"/>
        <v>film &amp; video/drama</v>
      </c>
      <c r="O197" t="s">
        <v>8267</v>
      </c>
      <c r="P197" t="s">
        <v>8271</v>
      </c>
      <c r="Q197" s="9">
        <f t="shared" si="13"/>
        <v>42135.67050925926</v>
      </c>
      <c r="R197" s="9">
        <f t="shared" si="14"/>
        <v>42195.67050925926</v>
      </c>
      <c r="S197">
        <f t="shared" ref="S197:S260" si="16">YEAR(Q197)</f>
        <v>2015</v>
      </c>
    </row>
    <row r="198" spans="1:19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tr">
        <f t="shared" si="15"/>
        <v>film &amp; video/drama</v>
      </c>
      <c r="O198" t="s">
        <v>8267</v>
      </c>
      <c r="P198" t="s">
        <v>8271</v>
      </c>
      <c r="Q198" s="9">
        <f t="shared" si="13"/>
        <v>42259.542800925927</v>
      </c>
      <c r="R198" s="9">
        <f t="shared" si="14"/>
        <v>42287.875</v>
      </c>
      <c r="S198">
        <f t="shared" si="16"/>
        <v>2015</v>
      </c>
    </row>
    <row r="199" spans="1:19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tr">
        <f t="shared" si="15"/>
        <v>film &amp; video/drama</v>
      </c>
      <c r="O199" t="s">
        <v>8267</v>
      </c>
      <c r="P199" t="s">
        <v>8271</v>
      </c>
      <c r="Q199" s="9">
        <f t="shared" si="13"/>
        <v>42741.848379629635</v>
      </c>
      <c r="R199" s="9">
        <f t="shared" si="14"/>
        <v>42783.875</v>
      </c>
      <c r="S199">
        <f t="shared" si="16"/>
        <v>2017</v>
      </c>
    </row>
    <row r="200" spans="1:19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tr">
        <f t="shared" si="15"/>
        <v>film &amp; video/drama</v>
      </c>
      <c r="O200" t="s">
        <v>8267</v>
      </c>
      <c r="P200" t="s">
        <v>8271</v>
      </c>
      <c r="Q200" s="9">
        <f t="shared" si="13"/>
        <v>41887.383356481485</v>
      </c>
      <c r="R200" s="9">
        <f t="shared" si="14"/>
        <v>41917.383356481485</v>
      </c>
      <c r="S200">
        <f t="shared" si="16"/>
        <v>2014</v>
      </c>
    </row>
    <row r="201" spans="1:19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tr">
        <f t="shared" si="15"/>
        <v>film &amp; video/drama</v>
      </c>
      <c r="O201" t="s">
        <v>8267</v>
      </c>
      <c r="P201" t="s">
        <v>8271</v>
      </c>
      <c r="Q201" s="9">
        <f t="shared" si="13"/>
        <v>42584.123865740738</v>
      </c>
      <c r="R201" s="9">
        <f t="shared" si="14"/>
        <v>42614.123865740738</v>
      </c>
      <c r="S201">
        <f t="shared" si="16"/>
        <v>2016</v>
      </c>
    </row>
    <row r="202" spans="1:19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tr">
        <f t="shared" si="15"/>
        <v>film &amp; video/drama</v>
      </c>
      <c r="O202" t="s">
        <v>8267</v>
      </c>
      <c r="P202" t="s">
        <v>8271</v>
      </c>
      <c r="Q202" s="9">
        <f t="shared" si="13"/>
        <v>41867.083368055559</v>
      </c>
      <c r="R202" s="9">
        <f t="shared" si="14"/>
        <v>41897.083368055559</v>
      </c>
      <c r="S202">
        <f t="shared" si="16"/>
        <v>2014</v>
      </c>
    </row>
    <row r="203" spans="1:19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tr">
        <f t="shared" si="15"/>
        <v>film &amp; video/drama</v>
      </c>
      <c r="O203" t="s">
        <v>8267</v>
      </c>
      <c r="P203" t="s">
        <v>8271</v>
      </c>
      <c r="Q203" s="9">
        <f t="shared" si="13"/>
        <v>42023.818622685183</v>
      </c>
      <c r="R203" s="9">
        <f t="shared" si="14"/>
        <v>42043.818622685183</v>
      </c>
      <c r="S203">
        <f t="shared" si="16"/>
        <v>2015</v>
      </c>
    </row>
    <row r="204" spans="1:19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tr">
        <f t="shared" si="15"/>
        <v>film &amp; video/drama</v>
      </c>
      <c r="O204" t="s">
        <v>8267</v>
      </c>
      <c r="P204" t="s">
        <v>8271</v>
      </c>
      <c r="Q204" s="9">
        <f t="shared" si="13"/>
        <v>42255.927824074075</v>
      </c>
      <c r="R204" s="9">
        <f t="shared" si="14"/>
        <v>42285.874305555553</v>
      </c>
      <c r="S204">
        <f t="shared" si="16"/>
        <v>2015</v>
      </c>
    </row>
    <row r="205" spans="1:19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tr">
        <f t="shared" si="15"/>
        <v>film &amp; video/drama</v>
      </c>
      <c r="O205" t="s">
        <v>8267</v>
      </c>
      <c r="P205" t="s">
        <v>8271</v>
      </c>
      <c r="Q205" s="9">
        <f t="shared" si="13"/>
        <v>41973.847962962958</v>
      </c>
      <c r="R205" s="9">
        <f t="shared" si="14"/>
        <v>42033.847962962958</v>
      </c>
      <c r="S205">
        <f t="shared" si="16"/>
        <v>2014</v>
      </c>
    </row>
    <row r="206" spans="1:19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tr">
        <f t="shared" si="15"/>
        <v>film &amp; video/drama</v>
      </c>
      <c r="O206" t="s">
        <v>8267</v>
      </c>
      <c r="P206" t="s">
        <v>8271</v>
      </c>
      <c r="Q206" s="9">
        <f t="shared" si="13"/>
        <v>42556.583368055552</v>
      </c>
      <c r="R206" s="9">
        <f t="shared" si="14"/>
        <v>42586.583368055552</v>
      </c>
      <c r="S206">
        <f t="shared" si="16"/>
        <v>2016</v>
      </c>
    </row>
    <row r="207" spans="1:19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tr">
        <f t="shared" si="15"/>
        <v>film &amp; video/drama</v>
      </c>
      <c r="O207" t="s">
        <v>8267</v>
      </c>
      <c r="P207" t="s">
        <v>8271</v>
      </c>
      <c r="Q207" s="9">
        <f t="shared" si="13"/>
        <v>42248.632199074069</v>
      </c>
      <c r="R207" s="9">
        <f t="shared" si="14"/>
        <v>42283.632199074069</v>
      </c>
      <c r="S207">
        <f t="shared" si="16"/>
        <v>2015</v>
      </c>
    </row>
    <row r="208" spans="1:19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tr">
        <f t="shared" si="15"/>
        <v>film &amp; video/drama</v>
      </c>
      <c r="O208" t="s">
        <v>8267</v>
      </c>
      <c r="P208" t="s">
        <v>8271</v>
      </c>
      <c r="Q208" s="9">
        <f t="shared" si="13"/>
        <v>42567.004432870366</v>
      </c>
      <c r="R208" s="9">
        <f t="shared" si="14"/>
        <v>42588.004432870366</v>
      </c>
      <c r="S208">
        <f t="shared" si="16"/>
        <v>2016</v>
      </c>
    </row>
    <row r="209" spans="1:19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tr">
        <f t="shared" si="15"/>
        <v>film &amp; video/drama</v>
      </c>
      <c r="O209" t="s">
        <v>8267</v>
      </c>
      <c r="P209" t="s">
        <v>8271</v>
      </c>
      <c r="Q209" s="9">
        <f t="shared" si="13"/>
        <v>41978.197199074071</v>
      </c>
      <c r="R209" s="9">
        <f t="shared" si="14"/>
        <v>42008.197199074071</v>
      </c>
      <c r="S209">
        <f t="shared" si="16"/>
        <v>2014</v>
      </c>
    </row>
    <row r="210" spans="1:19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tr">
        <f t="shared" si="15"/>
        <v>film &amp; video/drama</v>
      </c>
      <c r="O210" t="s">
        <v>8267</v>
      </c>
      <c r="P210" t="s">
        <v>8271</v>
      </c>
      <c r="Q210" s="9">
        <f t="shared" si="13"/>
        <v>41959.369988425926</v>
      </c>
      <c r="R210" s="9">
        <f t="shared" si="14"/>
        <v>41989.369988425926</v>
      </c>
      <c r="S210">
        <f t="shared" si="16"/>
        <v>2014</v>
      </c>
    </row>
    <row r="211" spans="1:19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tr">
        <f t="shared" si="15"/>
        <v>film &amp; video/drama</v>
      </c>
      <c r="O211" t="s">
        <v>8267</v>
      </c>
      <c r="P211" t="s">
        <v>8271</v>
      </c>
      <c r="Q211" s="9">
        <f t="shared" si="13"/>
        <v>42165.922858796301</v>
      </c>
      <c r="R211" s="9">
        <f t="shared" si="14"/>
        <v>42195.922858796301</v>
      </c>
      <c r="S211">
        <f t="shared" si="16"/>
        <v>2015</v>
      </c>
    </row>
    <row r="212" spans="1:19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tr">
        <f t="shared" si="15"/>
        <v>film &amp; video/drama</v>
      </c>
      <c r="O212" t="s">
        <v>8267</v>
      </c>
      <c r="P212" t="s">
        <v>8271</v>
      </c>
      <c r="Q212" s="9">
        <f t="shared" si="13"/>
        <v>42249.064722222218</v>
      </c>
      <c r="R212" s="9">
        <f t="shared" si="14"/>
        <v>42278.208333333328</v>
      </c>
      <c r="S212">
        <f t="shared" si="16"/>
        <v>2015</v>
      </c>
    </row>
    <row r="213" spans="1:19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tr">
        <f t="shared" si="15"/>
        <v>film &amp; video/drama</v>
      </c>
      <c r="O213" t="s">
        <v>8267</v>
      </c>
      <c r="P213" t="s">
        <v>8271</v>
      </c>
      <c r="Q213" s="9">
        <f t="shared" si="13"/>
        <v>42236.159918981488</v>
      </c>
      <c r="R213" s="9">
        <f t="shared" si="14"/>
        <v>42266.159918981488</v>
      </c>
      <c r="S213">
        <f t="shared" si="16"/>
        <v>2015</v>
      </c>
    </row>
    <row r="214" spans="1:19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tr">
        <f t="shared" si="15"/>
        <v>film &amp; video/drama</v>
      </c>
      <c r="O214" t="s">
        <v>8267</v>
      </c>
      <c r="P214" t="s">
        <v>8271</v>
      </c>
      <c r="Q214" s="9">
        <f t="shared" si="13"/>
        <v>42416.881018518514</v>
      </c>
      <c r="R214" s="9">
        <f t="shared" si="14"/>
        <v>42476.839351851857</v>
      </c>
      <c r="S214">
        <f t="shared" si="16"/>
        <v>2016</v>
      </c>
    </row>
    <row r="215" spans="1:19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tr">
        <f t="shared" si="15"/>
        <v>film &amp; video/drama</v>
      </c>
      <c r="O215" t="s">
        <v>8267</v>
      </c>
      <c r="P215" t="s">
        <v>8271</v>
      </c>
      <c r="Q215" s="9">
        <f t="shared" si="13"/>
        <v>42202.594293981485</v>
      </c>
      <c r="R215" s="9">
        <f t="shared" si="14"/>
        <v>42232.587974537033</v>
      </c>
      <c r="S215">
        <f t="shared" si="16"/>
        <v>2015</v>
      </c>
    </row>
    <row r="216" spans="1:19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tr">
        <f t="shared" si="15"/>
        <v>film &amp; video/drama</v>
      </c>
      <c r="O216" t="s">
        <v>8267</v>
      </c>
      <c r="P216" t="s">
        <v>8271</v>
      </c>
      <c r="Q216" s="9">
        <f t="shared" si="13"/>
        <v>42009.64061342593</v>
      </c>
      <c r="R216" s="9">
        <f t="shared" si="14"/>
        <v>42069.64061342593</v>
      </c>
      <c r="S216">
        <f t="shared" si="16"/>
        <v>2015</v>
      </c>
    </row>
    <row r="217" spans="1:19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tr">
        <f t="shared" si="15"/>
        <v>film &amp; video/drama</v>
      </c>
      <c r="O217" t="s">
        <v>8267</v>
      </c>
      <c r="P217" t="s">
        <v>8271</v>
      </c>
      <c r="Q217" s="9">
        <f t="shared" si="13"/>
        <v>42375.230115740742</v>
      </c>
      <c r="R217" s="9">
        <f t="shared" si="14"/>
        <v>42417.999305555553</v>
      </c>
      <c r="S217">
        <f t="shared" si="16"/>
        <v>2016</v>
      </c>
    </row>
    <row r="218" spans="1:19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tr">
        <f t="shared" si="15"/>
        <v>film &amp; video/drama</v>
      </c>
      <c r="O218" t="s">
        <v>8267</v>
      </c>
      <c r="P218" t="s">
        <v>8271</v>
      </c>
      <c r="Q218" s="9">
        <f t="shared" si="13"/>
        <v>42066.958761574075</v>
      </c>
      <c r="R218" s="9">
        <f t="shared" si="14"/>
        <v>42116.917094907403</v>
      </c>
      <c r="S218">
        <f t="shared" si="16"/>
        <v>2015</v>
      </c>
    </row>
    <row r="219" spans="1:19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tr">
        <f t="shared" si="15"/>
        <v>film &amp; video/drama</v>
      </c>
      <c r="O219" t="s">
        <v>8267</v>
      </c>
      <c r="P219" t="s">
        <v>8271</v>
      </c>
      <c r="Q219" s="9">
        <f t="shared" si="13"/>
        <v>41970.64061342593</v>
      </c>
      <c r="R219" s="9">
        <f t="shared" si="14"/>
        <v>42001.64061342593</v>
      </c>
      <c r="S219">
        <f t="shared" si="16"/>
        <v>2014</v>
      </c>
    </row>
    <row r="220" spans="1:19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tr">
        <f t="shared" si="15"/>
        <v>film &amp; video/drama</v>
      </c>
      <c r="O220" t="s">
        <v>8267</v>
      </c>
      <c r="P220" t="s">
        <v>8271</v>
      </c>
      <c r="Q220" s="9">
        <f t="shared" si="13"/>
        <v>42079.628344907411</v>
      </c>
      <c r="R220" s="9">
        <f t="shared" si="14"/>
        <v>42139.628344907411</v>
      </c>
      <c r="S220">
        <f t="shared" si="16"/>
        <v>2015</v>
      </c>
    </row>
    <row r="221" spans="1:19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tr">
        <f t="shared" si="15"/>
        <v>film &amp; video/drama</v>
      </c>
      <c r="O221" t="s">
        <v>8267</v>
      </c>
      <c r="P221" t="s">
        <v>8271</v>
      </c>
      <c r="Q221" s="9">
        <f t="shared" si="13"/>
        <v>42429.326678240745</v>
      </c>
      <c r="R221" s="9">
        <f t="shared" si="14"/>
        <v>42461.290972222225</v>
      </c>
      <c r="S221">
        <f t="shared" si="16"/>
        <v>2016</v>
      </c>
    </row>
    <row r="222" spans="1:19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tr">
        <f t="shared" si="15"/>
        <v>film &amp; video/drama</v>
      </c>
      <c r="O222" t="s">
        <v>8267</v>
      </c>
      <c r="P222" t="s">
        <v>8271</v>
      </c>
      <c r="Q222" s="9">
        <f t="shared" si="13"/>
        <v>42195.643865740742</v>
      </c>
      <c r="R222" s="9">
        <f t="shared" si="14"/>
        <v>42236.837499999994</v>
      </c>
      <c r="S222">
        <f t="shared" si="16"/>
        <v>2015</v>
      </c>
    </row>
    <row r="223" spans="1:19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tr">
        <f t="shared" si="15"/>
        <v>film &amp; video/drama</v>
      </c>
      <c r="O223" t="s">
        <v>8267</v>
      </c>
      <c r="P223" t="s">
        <v>8271</v>
      </c>
      <c r="Q223" s="9">
        <f t="shared" si="13"/>
        <v>42031.837546296301</v>
      </c>
      <c r="R223" s="9">
        <f t="shared" si="14"/>
        <v>42091.79587962963</v>
      </c>
      <c r="S223">
        <f t="shared" si="16"/>
        <v>2015</v>
      </c>
    </row>
    <row r="224" spans="1:19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tr">
        <f t="shared" si="15"/>
        <v>film &amp; video/drama</v>
      </c>
      <c r="O224" t="s">
        <v>8267</v>
      </c>
      <c r="P224" t="s">
        <v>8271</v>
      </c>
      <c r="Q224" s="9">
        <f t="shared" si="13"/>
        <v>42031.769884259258</v>
      </c>
      <c r="R224" s="9">
        <f t="shared" si="14"/>
        <v>42090.110416666663</v>
      </c>
      <c r="S224">
        <f t="shared" si="16"/>
        <v>2015</v>
      </c>
    </row>
    <row r="225" spans="1:19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tr">
        <f t="shared" si="15"/>
        <v>film &amp; video/drama</v>
      </c>
      <c r="O225" t="s">
        <v>8267</v>
      </c>
      <c r="P225" t="s">
        <v>8271</v>
      </c>
      <c r="Q225" s="9">
        <f t="shared" si="13"/>
        <v>42482.048032407409</v>
      </c>
      <c r="R225" s="9">
        <f t="shared" si="14"/>
        <v>42512.045138888891</v>
      </c>
      <c r="S225">
        <f t="shared" si="16"/>
        <v>2016</v>
      </c>
    </row>
    <row r="226" spans="1:19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tr">
        <f t="shared" si="15"/>
        <v>film &amp; video/drama</v>
      </c>
      <c r="O226" t="s">
        <v>8267</v>
      </c>
      <c r="P226" t="s">
        <v>8271</v>
      </c>
      <c r="Q226" s="9">
        <f t="shared" si="13"/>
        <v>42135.235254629632</v>
      </c>
      <c r="R226" s="9">
        <f t="shared" si="14"/>
        <v>42195.235254629632</v>
      </c>
      <c r="S226">
        <f t="shared" si="16"/>
        <v>2015</v>
      </c>
    </row>
    <row r="227" spans="1:19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tr">
        <f t="shared" si="15"/>
        <v>film &amp; video/drama</v>
      </c>
      <c r="O227" t="s">
        <v>8267</v>
      </c>
      <c r="P227" t="s">
        <v>8271</v>
      </c>
      <c r="Q227" s="9">
        <f t="shared" si="13"/>
        <v>42438.961273148147</v>
      </c>
      <c r="R227" s="9">
        <f t="shared" si="14"/>
        <v>42468.919606481482</v>
      </c>
      <c r="S227">
        <f t="shared" si="16"/>
        <v>2016</v>
      </c>
    </row>
    <row r="228" spans="1:19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tr">
        <f t="shared" si="15"/>
        <v>film &amp; video/drama</v>
      </c>
      <c r="O228" t="s">
        <v>8267</v>
      </c>
      <c r="P228" t="s">
        <v>8271</v>
      </c>
      <c r="Q228" s="9">
        <f t="shared" si="13"/>
        <v>42106.666018518517</v>
      </c>
      <c r="R228" s="9">
        <f t="shared" si="14"/>
        <v>42155.395138888889</v>
      </c>
      <c r="S228">
        <f t="shared" si="16"/>
        <v>2015</v>
      </c>
    </row>
    <row r="229" spans="1:19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tr">
        <f t="shared" si="15"/>
        <v>film &amp; video/drama</v>
      </c>
      <c r="O229" t="s">
        <v>8267</v>
      </c>
      <c r="P229" t="s">
        <v>8271</v>
      </c>
      <c r="Q229" s="9">
        <f t="shared" si="13"/>
        <v>42164.893993055557</v>
      </c>
      <c r="R229" s="9">
        <f t="shared" si="14"/>
        <v>42194.893993055557</v>
      </c>
      <c r="S229">
        <f t="shared" si="16"/>
        <v>2015</v>
      </c>
    </row>
    <row r="230" spans="1:19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tr">
        <f t="shared" si="15"/>
        <v>film &amp; video/drama</v>
      </c>
      <c r="O230" t="s">
        <v>8267</v>
      </c>
      <c r="P230" t="s">
        <v>8271</v>
      </c>
      <c r="Q230" s="9">
        <f t="shared" si="13"/>
        <v>42096.686400462961</v>
      </c>
      <c r="R230" s="9">
        <f t="shared" si="14"/>
        <v>42156.686400462961</v>
      </c>
      <c r="S230">
        <f t="shared" si="16"/>
        <v>2015</v>
      </c>
    </row>
    <row r="231" spans="1:19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tr">
        <f t="shared" si="15"/>
        <v>film &amp; video/drama</v>
      </c>
      <c r="O231" t="s">
        <v>8267</v>
      </c>
      <c r="P231" t="s">
        <v>8271</v>
      </c>
      <c r="Q231" s="9">
        <f t="shared" si="13"/>
        <v>42383.933993055558</v>
      </c>
      <c r="R231" s="9">
        <f t="shared" si="14"/>
        <v>42413.933993055558</v>
      </c>
      <c r="S231">
        <f t="shared" si="16"/>
        <v>2016</v>
      </c>
    </row>
    <row r="232" spans="1:19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tr">
        <f t="shared" si="15"/>
        <v>film &amp; video/drama</v>
      </c>
      <c r="O232" t="s">
        <v>8267</v>
      </c>
      <c r="P232" t="s">
        <v>8271</v>
      </c>
      <c r="Q232" s="9">
        <f t="shared" si="13"/>
        <v>42129.777210648142</v>
      </c>
      <c r="R232" s="9">
        <f t="shared" si="14"/>
        <v>42159.777210648142</v>
      </c>
      <c r="S232">
        <f t="shared" si="16"/>
        <v>2015</v>
      </c>
    </row>
    <row r="233" spans="1:19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tr">
        <f t="shared" si="15"/>
        <v>film &amp; video/drama</v>
      </c>
      <c r="O233" t="s">
        <v>8267</v>
      </c>
      <c r="P233" t="s">
        <v>8271</v>
      </c>
      <c r="Q233" s="9">
        <f t="shared" si="13"/>
        <v>42341.958923611113</v>
      </c>
      <c r="R233" s="9">
        <f t="shared" si="14"/>
        <v>42371.958923611113</v>
      </c>
      <c r="S233">
        <f t="shared" si="16"/>
        <v>2015</v>
      </c>
    </row>
    <row r="234" spans="1:19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tr">
        <f t="shared" si="15"/>
        <v>film &amp; video/drama</v>
      </c>
      <c r="O234" t="s">
        <v>8267</v>
      </c>
      <c r="P234" t="s">
        <v>8271</v>
      </c>
      <c r="Q234" s="9">
        <f t="shared" si="13"/>
        <v>42032.82576388889</v>
      </c>
      <c r="R234" s="9">
        <f t="shared" si="14"/>
        <v>42062.82576388889</v>
      </c>
      <c r="S234">
        <f t="shared" si="16"/>
        <v>2015</v>
      </c>
    </row>
    <row r="235" spans="1:19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tr">
        <f t="shared" si="15"/>
        <v>film &amp; video/drama</v>
      </c>
      <c r="O235" t="s">
        <v>8267</v>
      </c>
      <c r="P235" t="s">
        <v>8271</v>
      </c>
      <c r="Q235" s="9">
        <f t="shared" si="13"/>
        <v>42612.911712962959</v>
      </c>
      <c r="R235" s="9">
        <f t="shared" si="14"/>
        <v>42642.911712962959</v>
      </c>
      <c r="S235">
        <f t="shared" si="16"/>
        <v>2016</v>
      </c>
    </row>
    <row r="236" spans="1:19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tr">
        <f t="shared" si="15"/>
        <v>film &amp; video/drama</v>
      </c>
      <c r="O236" t="s">
        <v>8267</v>
      </c>
      <c r="P236" t="s">
        <v>8271</v>
      </c>
      <c r="Q236" s="9">
        <f t="shared" si="13"/>
        <v>42136.035405092596</v>
      </c>
      <c r="R236" s="9">
        <f t="shared" si="14"/>
        <v>42176.035405092596</v>
      </c>
      <c r="S236">
        <f t="shared" si="16"/>
        <v>2015</v>
      </c>
    </row>
    <row r="237" spans="1:19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tr">
        <f t="shared" si="15"/>
        <v>film &amp; video/drama</v>
      </c>
      <c r="O237" t="s">
        <v>8267</v>
      </c>
      <c r="P237" t="s">
        <v>8271</v>
      </c>
      <c r="Q237" s="9">
        <f t="shared" si="13"/>
        <v>42164.908530092594</v>
      </c>
      <c r="R237" s="9">
        <f t="shared" si="14"/>
        <v>42194.908530092594</v>
      </c>
      <c r="S237">
        <f t="shared" si="16"/>
        <v>2015</v>
      </c>
    </row>
    <row r="238" spans="1:19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tr">
        <f t="shared" si="15"/>
        <v>film &amp; video/drama</v>
      </c>
      <c r="O238" t="s">
        <v>8267</v>
      </c>
      <c r="P238" t="s">
        <v>8271</v>
      </c>
      <c r="Q238" s="9">
        <f t="shared" si="13"/>
        <v>42321.08447916666</v>
      </c>
      <c r="R238" s="9">
        <f t="shared" si="14"/>
        <v>42374</v>
      </c>
      <c r="S238">
        <f t="shared" si="16"/>
        <v>2015</v>
      </c>
    </row>
    <row r="239" spans="1:19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tr">
        <f t="shared" si="15"/>
        <v>film &amp; video/drama</v>
      </c>
      <c r="O239" t="s">
        <v>8267</v>
      </c>
      <c r="P239" t="s">
        <v>8271</v>
      </c>
      <c r="Q239" s="9">
        <f t="shared" si="13"/>
        <v>42377.577187499999</v>
      </c>
      <c r="R239" s="9">
        <f t="shared" si="14"/>
        <v>42437.577187499999</v>
      </c>
      <c r="S239">
        <f t="shared" si="16"/>
        <v>2016</v>
      </c>
    </row>
    <row r="240" spans="1:19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tr">
        <f t="shared" si="15"/>
        <v>film &amp; video/drama</v>
      </c>
      <c r="O240" t="s">
        <v>8267</v>
      </c>
      <c r="P240" t="s">
        <v>8271</v>
      </c>
      <c r="Q240" s="9">
        <f t="shared" si="13"/>
        <v>42713.962499999994</v>
      </c>
      <c r="R240" s="9">
        <f t="shared" si="14"/>
        <v>42734.375</v>
      </c>
      <c r="S240">
        <f t="shared" si="16"/>
        <v>2016</v>
      </c>
    </row>
    <row r="241" spans="1:19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tr">
        <f t="shared" si="15"/>
        <v>film &amp; video/drama</v>
      </c>
      <c r="O241" t="s">
        <v>8267</v>
      </c>
      <c r="P241" t="s">
        <v>8271</v>
      </c>
      <c r="Q241" s="9">
        <f t="shared" si="13"/>
        <v>42297.110300925924</v>
      </c>
      <c r="R241" s="9">
        <f t="shared" si="14"/>
        <v>42316.5</v>
      </c>
      <c r="S241">
        <f t="shared" si="16"/>
        <v>2015</v>
      </c>
    </row>
    <row r="242" spans="1:19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tr">
        <f t="shared" si="15"/>
        <v>film &amp; video/documentary</v>
      </c>
      <c r="O242" t="s">
        <v>8267</v>
      </c>
      <c r="P242" t="s">
        <v>8272</v>
      </c>
      <c r="Q242" s="9">
        <f t="shared" si="13"/>
        <v>41354.708460648151</v>
      </c>
      <c r="R242" s="9">
        <f t="shared" si="14"/>
        <v>41399.708460648151</v>
      </c>
      <c r="S242">
        <f t="shared" si="16"/>
        <v>2013</v>
      </c>
    </row>
    <row r="243" spans="1:19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tr">
        <f t="shared" si="15"/>
        <v>film &amp; video/documentary</v>
      </c>
      <c r="O243" t="s">
        <v>8267</v>
      </c>
      <c r="P243" t="s">
        <v>8272</v>
      </c>
      <c r="Q243" s="9">
        <f t="shared" si="13"/>
        <v>41949.697962962964</v>
      </c>
      <c r="R243" s="9">
        <f t="shared" si="14"/>
        <v>41994.697962962964</v>
      </c>
      <c r="S243">
        <f t="shared" si="16"/>
        <v>2014</v>
      </c>
    </row>
    <row r="244" spans="1:19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tr">
        <f t="shared" si="15"/>
        <v>film &amp; video/documentary</v>
      </c>
      <c r="O244" t="s">
        <v>8267</v>
      </c>
      <c r="P244" t="s">
        <v>8272</v>
      </c>
      <c r="Q244" s="9">
        <f t="shared" si="13"/>
        <v>40862.492939814816</v>
      </c>
      <c r="R244" s="9">
        <f t="shared" si="14"/>
        <v>40897.492939814816</v>
      </c>
      <c r="S244">
        <f t="shared" si="16"/>
        <v>2011</v>
      </c>
    </row>
    <row r="245" spans="1:19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tr">
        <f t="shared" si="15"/>
        <v>film &amp; video/documentary</v>
      </c>
      <c r="O245" t="s">
        <v>8267</v>
      </c>
      <c r="P245" t="s">
        <v>8272</v>
      </c>
      <c r="Q245" s="9">
        <f t="shared" si="13"/>
        <v>41662.047500000001</v>
      </c>
      <c r="R245" s="9">
        <f t="shared" si="14"/>
        <v>41692.047500000001</v>
      </c>
      <c r="S245">
        <f t="shared" si="16"/>
        <v>2014</v>
      </c>
    </row>
    <row r="246" spans="1:19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tr">
        <f t="shared" si="15"/>
        <v>film &amp; video/documentary</v>
      </c>
      <c r="O246" t="s">
        <v>8267</v>
      </c>
      <c r="P246" t="s">
        <v>8272</v>
      </c>
      <c r="Q246" s="9">
        <f t="shared" si="13"/>
        <v>40213.323599537034</v>
      </c>
      <c r="R246" s="9">
        <f t="shared" si="14"/>
        <v>40253.29583333333</v>
      </c>
      <c r="S246">
        <f t="shared" si="16"/>
        <v>2010</v>
      </c>
    </row>
    <row r="247" spans="1:19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tr">
        <f t="shared" si="15"/>
        <v>film &amp; video/documentary</v>
      </c>
      <c r="O247" t="s">
        <v>8267</v>
      </c>
      <c r="P247" t="s">
        <v>8272</v>
      </c>
      <c r="Q247" s="9">
        <f t="shared" si="13"/>
        <v>41107.053067129629</v>
      </c>
      <c r="R247" s="9">
        <f t="shared" si="14"/>
        <v>41137.053067129629</v>
      </c>
      <c r="S247">
        <f t="shared" si="16"/>
        <v>2012</v>
      </c>
    </row>
    <row r="248" spans="1:19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tr">
        <f t="shared" si="15"/>
        <v>film &amp; video/documentary</v>
      </c>
      <c r="O248" t="s">
        <v>8267</v>
      </c>
      <c r="P248" t="s">
        <v>8272</v>
      </c>
      <c r="Q248" s="9">
        <f t="shared" si="13"/>
        <v>40480.363483796296</v>
      </c>
      <c r="R248" s="9">
        <f t="shared" si="14"/>
        <v>40530.405150462961</v>
      </c>
      <c r="S248">
        <f t="shared" si="16"/>
        <v>2010</v>
      </c>
    </row>
    <row r="249" spans="1:19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tr">
        <f t="shared" si="15"/>
        <v>film &amp; video/documentary</v>
      </c>
      <c r="O249" t="s">
        <v>8267</v>
      </c>
      <c r="P249" t="s">
        <v>8272</v>
      </c>
      <c r="Q249" s="9">
        <f t="shared" si="13"/>
        <v>40430.604328703703</v>
      </c>
      <c r="R249" s="9">
        <f t="shared" si="14"/>
        <v>40467.152083333334</v>
      </c>
      <c r="S249">
        <f t="shared" si="16"/>
        <v>2010</v>
      </c>
    </row>
    <row r="250" spans="1:19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tr">
        <f t="shared" si="15"/>
        <v>film &amp; video/documentary</v>
      </c>
      <c r="O250" t="s">
        <v>8267</v>
      </c>
      <c r="P250" t="s">
        <v>8272</v>
      </c>
      <c r="Q250" s="9">
        <f t="shared" si="13"/>
        <v>40870.774409722224</v>
      </c>
      <c r="R250" s="9">
        <f t="shared" si="14"/>
        <v>40915.774409722224</v>
      </c>
      <c r="S250">
        <f t="shared" si="16"/>
        <v>2011</v>
      </c>
    </row>
    <row r="251" spans="1:19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tr">
        <f t="shared" si="15"/>
        <v>film &amp; video/documentary</v>
      </c>
      <c r="O251" t="s">
        <v>8267</v>
      </c>
      <c r="P251" t="s">
        <v>8272</v>
      </c>
      <c r="Q251" s="9">
        <f t="shared" si="13"/>
        <v>40332.923842592594</v>
      </c>
      <c r="R251" s="9">
        <f t="shared" si="14"/>
        <v>40412.736111111109</v>
      </c>
      <c r="S251">
        <f t="shared" si="16"/>
        <v>2010</v>
      </c>
    </row>
    <row r="252" spans="1:19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tr">
        <f t="shared" si="15"/>
        <v>film &amp; video/documentary</v>
      </c>
      <c r="O252" t="s">
        <v>8267</v>
      </c>
      <c r="P252" t="s">
        <v>8272</v>
      </c>
      <c r="Q252" s="9">
        <f t="shared" si="13"/>
        <v>41401.565868055557</v>
      </c>
      <c r="R252" s="9">
        <f t="shared" si="14"/>
        <v>41431.565868055557</v>
      </c>
      <c r="S252">
        <f t="shared" si="16"/>
        <v>2013</v>
      </c>
    </row>
    <row r="253" spans="1:19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tr">
        <f t="shared" si="15"/>
        <v>film &amp; video/documentary</v>
      </c>
      <c r="O253" t="s">
        <v>8267</v>
      </c>
      <c r="P253" t="s">
        <v>8272</v>
      </c>
      <c r="Q253" s="9">
        <f t="shared" si="13"/>
        <v>41013.787569444445</v>
      </c>
      <c r="R253" s="9">
        <f t="shared" si="14"/>
        <v>41045.791666666664</v>
      </c>
      <c r="S253">
        <f t="shared" si="16"/>
        <v>2012</v>
      </c>
    </row>
    <row r="254" spans="1:19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tr">
        <f t="shared" si="15"/>
        <v>film &amp; video/documentary</v>
      </c>
      <c r="O254" t="s">
        <v>8267</v>
      </c>
      <c r="P254" t="s">
        <v>8272</v>
      </c>
      <c r="Q254" s="9">
        <f t="shared" si="13"/>
        <v>40266.662708333337</v>
      </c>
      <c r="R254" s="9">
        <f t="shared" si="14"/>
        <v>40330.165972222225</v>
      </c>
      <c r="S254">
        <f t="shared" si="16"/>
        <v>2010</v>
      </c>
    </row>
    <row r="255" spans="1:19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tr">
        <f t="shared" si="15"/>
        <v>film &amp; video/documentary</v>
      </c>
      <c r="O255" t="s">
        <v>8267</v>
      </c>
      <c r="P255" t="s">
        <v>8272</v>
      </c>
      <c r="Q255" s="9">
        <f t="shared" si="13"/>
        <v>40924.650868055556</v>
      </c>
      <c r="R255" s="9">
        <f t="shared" si="14"/>
        <v>40954.650868055556</v>
      </c>
      <c r="S255">
        <f t="shared" si="16"/>
        <v>2012</v>
      </c>
    </row>
    <row r="256" spans="1:19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tr">
        <f t="shared" si="15"/>
        <v>film &amp; video/documentary</v>
      </c>
      <c r="O256" t="s">
        <v>8267</v>
      </c>
      <c r="P256" t="s">
        <v>8272</v>
      </c>
      <c r="Q256" s="9">
        <f t="shared" si="13"/>
        <v>42263.952662037031</v>
      </c>
      <c r="R256" s="9">
        <f t="shared" si="14"/>
        <v>42294.083333333328</v>
      </c>
      <c r="S256">
        <f t="shared" si="16"/>
        <v>2015</v>
      </c>
    </row>
    <row r="257" spans="1:19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tr">
        <f t="shared" si="15"/>
        <v>film &amp; video/documentary</v>
      </c>
      <c r="O257" t="s">
        <v>8267</v>
      </c>
      <c r="P257" t="s">
        <v>8272</v>
      </c>
      <c r="Q257" s="9">
        <f t="shared" si="13"/>
        <v>40588.526412037041</v>
      </c>
      <c r="R257" s="9">
        <f t="shared" si="14"/>
        <v>40618.48474537037</v>
      </c>
      <c r="S257">
        <f t="shared" si="16"/>
        <v>2011</v>
      </c>
    </row>
    <row r="258" spans="1:19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tr">
        <f t="shared" si="15"/>
        <v>film &amp; video/documentary</v>
      </c>
      <c r="O258" t="s">
        <v>8267</v>
      </c>
      <c r="P258" t="s">
        <v>8272</v>
      </c>
      <c r="Q258" s="9">
        <f t="shared" ref="Q258:Q321" si="17">(((J258/60)/60)/24)+DATE(1970,1,1)</f>
        <v>41319.769293981481</v>
      </c>
      <c r="R258" s="9">
        <f t="shared" ref="R258:R321" si="18">(((I258/60)/60)/24)+DATE(1970,1,1)</f>
        <v>41349.769293981481</v>
      </c>
      <c r="S258">
        <f t="shared" si="16"/>
        <v>2013</v>
      </c>
    </row>
    <row r="259" spans="1:19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tr">
        <f t="shared" ref="N259:N322" si="19">O259&amp;"/"&amp;P259</f>
        <v>film &amp; video/documentary</v>
      </c>
      <c r="O259" t="s">
        <v>8267</v>
      </c>
      <c r="P259" t="s">
        <v>8272</v>
      </c>
      <c r="Q259" s="9">
        <f t="shared" si="17"/>
        <v>42479.626875000002</v>
      </c>
      <c r="R259" s="9">
        <f t="shared" si="18"/>
        <v>42509.626875000002</v>
      </c>
      <c r="S259">
        <f t="shared" si="16"/>
        <v>2016</v>
      </c>
    </row>
    <row r="260" spans="1:19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tr">
        <f t="shared" si="19"/>
        <v>film &amp; video/documentary</v>
      </c>
      <c r="O260" t="s">
        <v>8267</v>
      </c>
      <c r="P260" t="s">
        <v>8272</v>
      </c>
      <c r="Q260" s="9">
        <f t="shared" si="17"/>
        <v>40682.051689814813</v>
      </c>
      <c r="R260" s="9">
        <f t="shared" si="18"/>
        <v>40712.051689814813</v>
      </c>
      <c r="S260">
        <f t="shared" si="16"/>
        <v>2011</v>
      </c>
    </row>
    <row r="261" spans="1:19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tr">
        <f t="shared" si="19"/>
        <v>film &amp; video/documentary</v>
      </c>
      <c r="O261" t="s">
        <v>8267</v>
      </c>
      <c r="P261" t="s">
        <v>8272</v>
      </c>
      <c r="Q261" s="9">
        <f t="shared" si="17"/>
        <v>42072.738067129627</v>
      </c>
      <c r="R261" s="9">
        <f t="shared" si="18"/>
        <v>42102.738067129627</v>
      </c>
      <c r="S261">
        <f t="shared" ref="S261:S324" si="20">YEAR(Q261)</f>
        <v>2015</v>
      </c>
    </row>
    <row r="262" spans="1:19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tr">
        <f t="shared" si="19"/>
        <v>film &amp; video/documentary</v>
      </c>
      <c r="O262" t="s">
        <v>8267</v>
      </c>
      <c r="P262" t="s">
        <v>8272</v>
      </c>
      <c r="Q262" s="9">
        <f t="shared" si="17"/>
        <v>40330.755543981482</v>
      </c>
      <c r="R262" s="9">
        <f t="shared" si="18"/>
        <v>40376.415972222225</v>
      </c>
      <c r="S262">
        <f t="shared" si="20"/>
        <v>2010</v>
      </c>
    </row>
    <row r="263" spans="1:19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tr">
        <f t="shared" si="19"/>
        <v>film &amp; video/documentary</v>
      </c>
      <c r="O263" t="s">
        <v>8267</v>
      </c>
      <c r="P263" t="s">
        <v>8272</v>
      </c>
      <c r="Q263" s="9">
        <f t="shared" si="17"/>
        <v>41017.885462962964</v>
      </c>
      <c r="R263" s="9">
        <f t="shared" si="18"/>
        <v>41067.621527777781</v>
      </c>
      <c r="S263">
        <f t="shared" si="20"/>
        <v>2012</v>
      </c>
    </row>
    <row r="264" spans="1:19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tr">
        <f t="shared" si="19"/>
        <v>film &amp; video/documentary</v>
      </c>
      <c r="O264" t="s">
        <v>8267</v>
      </c>
      <c r="P264" t="s">
        <v>8272</v>
      </c>
      <c r="Q264" s="9">
        <f t="shared" si="17"/>
        <v>40555.24800925926</v>
      </c>
      <c r="R264" s="9">
        <f t="shared" si="18"/>
        <v>40600.24800925926</v>
      </c>
      <c r="S264">
        <f t="shared" si="20"/>
        <v>2011</v>
      </c>
    </row>
    <row r="265" spans="1:19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tr">
        <f t="shared" si="19"/>
        <v>film &amp; video/documentary</v>
      </c>
      <c r="O265" t="s">
        <v>8267</v>
      </c>
      <c r="P265" t="s">
        <v>8272</v>
      </c>
      <c r="Q265" s="9">
        <f t="shared" si="17"/>
        <v>41149.954791666663</v>
      </c>
      <c r="R265" s="9">
        <f t="shared" si="18"/>
        <v>41179.954791666663</v>
      </c>
      <c r="S265">
        <f t="shared" si="20"/>
        <v>2012</v>
      </c>
    </row>
    <row r="266" spans="1:19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tr">
        <f t="shared" si="19"/>
        <v>film &amp; video/documentary</v>
      </c>
      <c r="O266" t="s">
        <v>8267</v>
      </c>
      <c r="P266" t="s">
        <v>8272</v>
      </c>
      <c r="Q266" s="9">
        <f t="shared" si="17"/>
        <v>41010.620312500003</v>
      </c>
      <c r="R266" s="9">
        <f t="shared" si="18"/>
        <v>41040.620312500003</v>
      </c>
      <c r="S266">
        <f t="shared" si="20"/>
        <v>2012</v>
      </c>
    </row>
    <row r="267" spans="1:19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tr">
        <f t="shared" si="19"/>
        <v>film &amp; video/documentary</v>
      </c>
      <c r="O267" t="s">
        <v>8267</v>
      </c>
      <c r="P267" t="s">
        <v>8272</v>
      </c>
      <c r="Q267" s="9">
        <f t="shared" si="17"/>
        <v>40267.245717592588</v>
      </c>
      <c r="R267" s="9">
        <f t="shared" si="18"/>
        <v>40308.844444444447</v>
      </c>
      <c r="S267">
        <f t="shared" si="20"/>
        <v>2010</v>
      </c>
    </row>
    <row r="268" spans="1:19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tr">
        <f t="shared" si="19"/>
        <v>film &amp; video/documentary</v>
      </c>
      <c r="O268" t="s">
        <v>8267</v>
      </c>
      <c r="P268" t="s">
        <v>8272</v>
      </c>
      <c r="Q268" s="9">
        <f t="shared" si="17"/>
        <v>40205.174849537041</v>
      </c>
      <c r="R268" s="9">
        <f t="shared" si="18"/>
        <v>40291.160416666666</v>
      </c>
      <c r="S268">
        <f t="shared" si="20"/>
        <v>2010</v>
      </c>
    </row>
    <row r="269" spans="1:19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tr">
        <f t="shared" si="19"/>
        <v>film &amp; video/documentary</v>
      </c>
      <c r="O269" t="s">
        <v>8267</v>
      </c>
      <c r="P269" t="s">
        <v>8272</v>
      </c>
      <c r="Q269" s="9">
        <f t="shared" si="17"/>
        <v>41785.452534722222</v>
      </c>
      <c r="R269" s="9">
        <f t="shared" si="18"/>
        <v>41815.452534722222</v>
      </c>
      <c r="S269">
        <f t="shared" si="20"/>
        <v>2014</v>
      </c>
    </row>
    <row r="270" spans="1:19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tr">
        <f t="shared" si="19"/>
        <v>film &amp; video/documentary</v>
      </c>
      <c r="O270" t="s">
        <v>8267</v>
      </c>
      <c r="P270" t="s">
        <v>8272</v>
      </c>
      <c r="Q270" s="9">
        <f t="shared" si="17"/>
        <v>40809.15252314815</v>
      </c>
      <c r="R270" s="9">
        <f t="shared" si="18"/>
        <v>40854.194189814814</v>
      </c>
      <c r="S270">
        <f t="shared" si="20"/>
        <v>2011</v>
      </c>
    </row>
    <row r="271" spans="1:19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tr">
        <f t="shared" si="19"/>
        <v>film &amp; video/documentary</v>
      </c>
      <c r="O271" t="s">
        <v>8267</v>
      </c>
      <c r="P271" t="s">
        <v>8272</v>
      </c>
      <c r="Q271" s="9">
        <f t="shared" si="17"/>
        <v>42758.197013888886</v>
      </c>
      <c r="R271" s="9">
        <f t="shared" si="18"/>
        <v>42788.197013888886</v>
      </c>
      <c r="S271">
        <f t="shared" si="20"/>
        <v>2017</v>
      </c>
    </row>
    <row r="272" spans="1:19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tr">
        <f t="shared" si="19"/>
        <v>film &amp; video/documentary</v>
      </c>
      <c r="O272" t="s">
        <v>8267</v>
      </c>
      <c r="P272" t="s">
        <v>8272</v>
      </c>
      <c r="Q272" s="9">
        <f t="shared" si="17"/>
        <v>40637.866550925923</v>
      </c>
      <c r="R272" s="9">
        <f t="shared" si="18"/>
        <v>40688.166666666664</v>
      </c>
      <c r="S272">
        <f t="shared" si="20"/>
        <v>2011</v>
      </c>
    </row>
    <row r="273" spans="1:19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tr">
        <f t="shared" si="19"/>
        <v>film &amp; video/documentary</v>
      </c>
      <c r="O273" t="s">
        <v>8267</v>
      </c>
      <c r="P273" t="s">
        <v>8272</v>
      </c>
      <c r="Q273" s="9">
        <f t="shared" si="17"/>
        <v>41612.10024305556</v>
      </c>
      <c r="R273" s="9">
        <f t="shared" si="18"/>
        <v>41641.333333333336</v>
      </c>
      <c r="S273">
        <f t="shared" si="20"/>
        <v>2013</v>
      </c>
    </row>
    <row r="274" spans="1:19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tr">
        <f t="shared" si="19"/>
        <v>film &amp; video/documentary</v>
      </c>
      <c r="O274" t="s">
        <v>8267</v>
      </c>
      <c r="P274" t="s">
        <v>8272</v>
      </c>
      <c r="Q274" s="9">
        <f t="shared" si="17"/>
        <v>40235.900358796294</v>
      </c>
      <c r="R274" s="9">
        <f t="shared" si="18"/>
        <v>40296.78402777778</v>
      </c>
      <c r="S274">
        <f t="shared" si="20"/>
        <v>2010</v>
      </c>
    </row>
    <row r="275" spans="1:19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tr">
        <f t="shared" si="19"/>
        <v>film &amp; video/documentary</v>
      </c>
      <c r="O275" t="s">
        <v>8267</v>
      </c>
      <c r="P275" t="s">
        <v>8272</v>
      </c>
      <c r="Q275" s="9">
        <f t="shared" si="17"/>
        <v>40697.498449074075</v>
      </c>
      <c r="R275" s="9">
        <f t="shared" si="18"/>
        <v>40727.498449074075</v>
      </c>
      <c r="S275">
        <f t="shared" si="20"/>
        <v>2011</v>
      </c>
    </row>
    <row r="276" spans="1:19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tr">
        <f t="shared" si="19"/>
        <v>film &amp; video/documentary</v>
      </c>
      <c r="O276" t="s">
        <v>8267</v>
      </c>
      <c r="P276" t="s">
        <v>8272</v>
      </c>
      <c r="Q276" s="9">
        <f t="shared" si="17"/>
        <v>40969.912372685183</v>
      </c>
      <c r="R276" s="9">
        <f t="shared" si="18"/>
        <v>41004.290972222225</v>
      </c>
      <c r="S276">
        <f t="shared" si="20"/>
        <v>2012</v>
      </c>
    </row>
    <row r="277" spans="1:19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tr">
        <f t="shared" si="19"/>
        <v>film &amp; video/documentary</v>
      </c>
      <c r="O277" t="s">
        <v>8267</v>
      </c>
      <c r="P277" t="s">
        <v>8272</v>
      </c>
      <c r="Q277" s="9">
        <f t="shared" si="17"/>
        <v>41193.032013888893</v>
      </c>
      <c r="R277" s="9">
        <f t="shared" si="18"/>
        <v>41223.073680555557</v>
      </c>
      <c r="S277">
        <f t="shared" si="20"/>
        <v>2012</v>
      </c>
    </row>
    <row r="278" spans="1:19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tr">
        <f t="shared" si="19"/>
        <v>film &amp; video/documentary</v>
      </c>
      <c r="O278" t="s">
        <v>8267</v>
      </c>
      <c r="P278" t="s">
        <v>8272</v>
      </c>
      <c r="Q278" s="9">
        <f t="shared" si="17"/>
        <v>40967.081874999996</v>
      </c>
      <c r="R278" s="9">
        <f t="shared" si="18"/>
        <v>41027.040208333332</v>
      </c>
      <c r="S278">
        <f t="shared" si="20"/>
        <v>2012</v>
      </c>
    </row>
    <row r="279" spans="1:19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tr">
        <f t="shared" si="19"/>
        <v>film &amp; video/documentary</v>
      </c>
      <c r="O279" t="s">
        <v>8267</v>
      </c>
      <c r="P279" t="s">
        <v>8272</v>
      </c>
      <c r="Q279" s="9">
        <f t="shared" si="17"/>
        <v>42117.891423611116</v>
      </c>
      <c r="R279" s="9">
        <f t="shared" si="18"/>
        <v>42147.891423611116</v>
      </c>
      <c r="S279">
        <f t="shared" si="20"/>
        <v>2015</v>
      </c>
    </row>
    <row r="280" spans="1:19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tr">
        <f t="shared" si="19"/>
        <v>film &amp; video/documentary</v>
      </c>
      <c r="O280" t="s">
        <v>8267</v>
      </c>
      <c r="P280" t="s">
        <v>8272</v>
      </c>
      <c r="Q280" s="9">
        <f t="shared" si="17"/>
        <v>41164.040960648148</v>
      </c>
      <c r="R280" s="9">
        <f t="shared" si="18"/>
        <v>41194.040960648148</v>
      </c>
      <c r="S280">
        <f t="shared" si="20"/>
        <v>2012</v>
      </c>
    </row>
    <row r="281" spans="1:19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tr">
        <f t="shared" si="19"/>
        <v>film &amp; video/documentary</v>
      </c>
      <c r="O281" t="s">
        <v>8267</v>
      </c>
      <c r="P281" t="s">
        <v>8272</v>
      </c>
      <c r="Q281" s="9">
        <f t="shared" si="17"/>
        <v>42759.244166666671</v>
      </c>
      <c r="R281" s="9">
        <f t="shared" si="18"/>
        <v>42793.084027777775</v>
      </c>
      <c r="S281">
        <f t="shared" si="20"/>
        <v>2017</v>
      </c>
    </row>
    <row r="282" spans="1:19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tr">
        <f t="shared" si="19"/>
        <v>film &amp; video/documentary</v>
      </c>
      <c r="O282" t="s">
        <v>8267</v>
      </c>
      <c r="P282" t="s">
        <v>8272</v>
      </c>
      <c r="Q282" s="9">
        <f t="shared" si="17"/>
        <v>41744.590682870366</v>
      </c>
      <c r="R282" s="9">
        <f t="shared" si="18"/>
        <v>41789.590682870366</v>
      </c>
      <c r="S282">
        <f t="shared" si="20"/>
        <v>2014</v>
      </c>
    </row>
    <row r="283" spans="1:19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tr">
        <f t="shared" si="19"/>
        <v>film &amp; video/documentary</v>
      </c>
      <c r="O283" t="s">
        <v>8267</v>
      </c>
      <c r="P283" t="s">
        <v>8272</v>
      </c>
      <c r="Q283" s="9">
        <f t="shared" si="17"/>
        <v>39950.163344907407</v>
      </c>
      <c r="R283" s="9">
        <f t="shared" si="18"/>
        <v>40035.80972222222</v>
      </c>
      <c r="S283">
        <f t="shared" si="20"/>
        <v>2009</v>
      </c>
    </row>
    <row r="284" spans="1:19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tr">
        <f t="shared" si="19"/>
        <v>film &amp; video/documentary</v>
      </c>
      <c r="O284" t="s">
        <v>8267</v>
      </c>
      <c r="P284" t="s">
        <v>8272</v>
      </c>
      <c r="Q284" s="9">
        <f t="shared" si="17"/>
        <v>40194.920046296298</v>
      </c>
      <c r="R284" s="9">
        <f t="shared" si="18"/>
        <v>40231.916666666664</v>
      </c>
      <c r="S284">
        <f t="shared" si="20"/>
        <v>2010</v>
      </c>
    </row>
    <row r="285" spans="1:19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tr">
        <f t="shared" si="19"/>
        <v>film &amp; video/documentary</v>
      </c>
      <c r="O285" t="s">
        <v>8267</v>
      </c>
      <c r="P285" t="s">
        <v>8272</v>
      </c>
      <c r="Q285" s="9">
        <f t="shared" si="17"/>
        <v>40675.71</v>
      </c>
      <c r="R285" s="9">
        <f t="shared" si="18"/>
        <v>40695.207638888889</v>
      </c>
      <c r="S285">
        <f t="shared" si="20"/>
        <v>2011</v>
      </c>
    </row>
    <row r="286" spans="1:19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tr">
        <f t="shared" si="19"/>
        <v>film &amp; video/documentary</v>
      </c>
      <c r="O286" t="s">
        <v>8267</v>
      </c>
      <c r="P286" t="s">
        <v>8272</v>
      </c>
      <c r="Q286" s="9">
        <f t="shared" si="17"/>
        <v>40904.738194444442</v>
      </c>
      <c r="R286" s="9">
        <f t="shared" si="18"/>
        <v>40929.738194444442</v>
      </c>
      <c r="S286">
        <f t="shared" si="20"/>
        <v>2011</v>
      </c>
    </row>
    <row r="287" spans="1:19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tr">
        <f t="shared" si="19"/>
        <v>film &amp; video/documentary</v>
      </c>
      <c r="O287" t="s">
        <v>8267</v>
      </c>
      <c r="P287" t="s">
        <v>8272</v>
      </c>
      <c r="Q287" s="9">
        <f t="shared" si="17"/>
        <v>41506.756111111114</v>
      </c>
      <c r="R287" s="9">
        <f t="shared" si="18"/>
        <v>41536.756111111114</v>
      </c>
      <c r="S287">
        <f t="shared" si="20"/>
        <v>2013</v>
      </c>
    </row>
    <row r="288" spans="1:19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tr">
        <f t="shared" si="19"/>
        <v>film &amp; video/documentary</v>
      </c>
      <c r="O288" t="s">
        <v>8267</v>
      </c>
      <c r="P288" t="s">
        <v>8272</v>
      </c>
      <c r="Q288" s="9">
        <f t="shared" si="17"/>
        <v>41313.816249999996</v>
      </c>
      <c r="R288" s="9">
        <f t="shared" si="18"/>
        <v>41358.774583333332</v>
      </c>
      <c r="S288">
        <f t="shared" si="20"/>
        <v>2013</v>
      </c>
    </row>
    <row r="289" spans="1:19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tr">
        <f t="shared" si="19"/>
        <v>film &amp; video/documentary</v>
      </c>
      <c r="O289" t="s">
        <v>8267</v>
      </c>
      <c r="P289" t="s">
        <v>8272</v>
      </c>
      <c r="Q289" s="9">
        <f t="shared" si="17"/>
        <v>41184.277986111112</v>
      </c>
      <c r="R289" s="9">
        <f t="shared" si="18"/>
        <v>41215.166666666664</v>
      </c>
      <c r="S289">
        <f t="shared" si="20"/>
        <v>2012</v>
      </c>
    </row>
    <row r="290" spans="1:19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tr">
        <f t="shared" si="19"/>
        <v>film &amp; video/documentary</v>
      </c>
      <c r="O290" t="s">
        <v>8267</v>
      </c>
      <c r="P290" t="s">
        <v>8272</v>
      </c>
      <c r="Q290" s="9">
        <f t="shared" si="17"/>
        <v>41051.168900462959</v>
      </c>
      <c r="R290" s="9">
        <f t="shared" si="18"/>
        <v>41086.168900462959</v>
      </c>
      <c r="S290">
        <f t="shared" si="20"/>
        <v>2012</v>
      </c>
    </row>
    <row r="291" spans="1:19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tr">
        <f t="shared" si="19"/>
        <v>film &amp; video/documentary</v>
      </c>
      <c r="O291" t="s">
        <v>8267</v>
      </c>
      <c r="P291" t="s">
        <v>8272</v>
      </c>
      <c r="Q291" s="9">
        <f t="shared" si="17"/>
        <v>41550.456412037034</v>
      </c>
      <c r="R291" s="9">
        <f t="shared" si="18"/>
        <v>41580.456412037034</v>
      </c>
      <c r="S291">
        <f t="shared" si="20"/>
        <v>2013</v>
      </c>
    </row>
    <row r="292" spans="1:19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tr">
        <f t="shared" si="19"/>
        <v>film &amp; video/documentary</v>
      </c>
      <c r="O292" t="s">
        <v>8267</v>
      </c>
      <c r="P292" t="s">
        <v>8272</v>
      </c>
      <c r="Q292" s="9">
        <f t="shared" si="17"/>
        <v>40526.36917824074</v>
      </c>
      <c r="R292" s="9">
        <f t="shared" si="18"/>
        <v>40576.332638888889</v>
      </c>
      <c r="S292">
        <f t="shared" si="20"/>
        <v>2010</v>
      </c>
    </row>
    <row r="293" spans="1:19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tr">
        <f t="shared" si="19"/>
        <v>film &amp; video/documentary</v>
      </c>
      <c r="O293" t="s">
        <v>8267</v>
      </c>
      <c r="P293" t="s">
        <v>8272</v>
      </c>
      <c r="Q293" s="9">
        <f t="shared" si="17"/>
        <v>41376.769050925926</v>
      </c>
      <c r="R293" s="9">
        <f t="shared" si="18"/>
        <v>41395.000694444447</v>
      </c>
      <c r="S293">
        <f t="shared" si="20"/>
        <v>2013</v>
      </c>
    </row>
    <row r="294" spans="1:19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tr">
        <f t="shared" si="19"/>
        <v>film &amp; video/documentary</v>
      </c>
      <c r="O294" t="s">
        <v>8267</v>
      </c>
      <c r="P294" t="s">
        <v>8272</v>
      </c>
      <c r="Q294" s="9">
        <f t="shared" si="17"/>
        <v>40812.803229166668</v>
      </c>
      <c r="R294" s="9">
        <f t="shared" si="18"/>
        <v>40845.165972222225</v>
      </c>
      <c r="S294">
        <f t="shared" si="20"/>
        <v>2011</v>
      </c>
    </row>
    <row r="295" spans="1:19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tr">
        <f t="shared" si="19"/>
        <v>film &amp; video/documentary</v>
      </c>
      <c r="O295" t="s">
        <v>8267</v>
      </c>
      <c r="P295" t="s">
        <v>8272</v>
      </c>
      <c r="Q295" s="9">
        <f t="shared" si="17"/>
        <v>41719.667986111112</v>
      </c>
      <c r="R295" s="9">
        <f t="shared" si="18"/>
        <v>41749.667986111112</v>
      </c>
      <c r="S295">
        <f t="shared" si="20"/>
        <v>2014</v>
      </c>
    </row>
    <row r="296" spans="1:19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tr">
        <f t="shared" si="19"/>
        <v>film &amp; video/documentary</v>
      </c>
      <c r="O296" t="s">
        <v>8267</v>
      </c>
      <c r="P296" t="s">
        <v>8272</v>
      </c>
      <c r="Q296" s="9">
        <f t="shared" si="17"/>
        <v>40343.084421296298</v>
      </c>
      <c r="R296" s="9">
        <f t="shared" si="18"/>
        <v>40378.666666666664</v>
      </c>
      <c r="S296">
        <f t="shared" si="20"/>
        <v>2010</v>
      </c>
    </row>
    <row r="297" spans="1:19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tr">
        <f t="shared" si="19"/>
        <v>film &amp; video/documentary</v>
      </c>
      <c r="O297" t="s">
        <v>8267</v>
      </c>
      <c r="P297" t="s">
        <v>8272</v>
      </c>
      <c r="Q297" s="9">
        <f t="shared" si="17"/>
        <v>41519.004733796297</v>
      </c>
      <c r="R297" s="9">
        <f t="shared" si="18"/>
        <v>41579</v>
      </c>
      <c r="S297">
        <f t="shared" si="20"/>
        <v>2013</v>
      </c>
    </row>
    <row r="298" spans="1:19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tr">
        <f t="shared" si="19"/>
        <v>film &amp; video/documentary</v>
      </c>
      <c r="O298" t="s">
        <v>8267</v>
      </c>
      <c r="P298" t="s">
        <v>8272</v>
      </c>
      <c r="Q298" s="9">
        <f t="shared" si="17"/>
        <v>41134.475497685184</v>
      </c>
      <c r="R298" s="9">
        <f t="shared" si="18"/>
        <v>41159.475497685184</v>
      </c>
      <c r="S298">
        <f t="shared" si="20"/>
        <v>2012</v>
      </c>
    </row>
    <row r="299" spans="1:19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tr">
        <f t="shared" si="19"/>
        <v>film &amp; video/documentary</v>
      </c>
      <c r="O299" t="s">
        <v>8267</v>
      </c>
      <c r="P299" t="s">
        <v>8272</v>
      </c>
      <c r="Q299" s="9">
        <f t="shared" si="17"/>
        <v>42089.72802083334</v>
      </c>
      <c r="R299" s="9">
        <f t="shared" si="18"/>
        <v>42125.165972222225</v>
      </c>
      <c r="S299">
        <f t="shared" si="20"/>
        <v>2015</v>
      </c>
    </row>
    <row r="300" spans="1:19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tr">
        <f t="shared" si="19"/>
        <v>film &amp; video/documentary</v>
      </c>
      <c r="O300" t="s">
        <v>8267</v>
      </c>
      <c r="P300" t="s">
        <v>8272</v>
      </c>
      <c r="Q300" s="9">
        <f t="shared" si="17"/>
        <v>41709.463518518518</v>
      </c>
      <c r="R300" s="9">
        <f t="shared" si="18"/>
        <v>41768.875</v>
      </c>
      <c r="S300">
        <f t="shared" si="20"/>
        <v>2014</v>
      </c>
    </row>
    <row r="301" spans="1:19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tr">
        <f t="shared" si="19"/>
        <v>film &amp; video/documentary</v>
      </c>
      <c r="O301" t="s">
        <v>8267</v>
      </c>
      <c r="P301" t="s">
        <v>8272</v>
      </c>
      <c r="Q301" s="9">
        <f t="shared" si="17"/>
        <v>40469.225231481483</v>
      </c>
      <c r="R301" s="9">
        <f t="shared" si="18"/>
        <v>40499.266898148147</v>
      </c>
      <c r="S301">
        <f t="shared" si="20"/>
        <v>2010</v>
      </c>
    </row>
    <row r="302" spans="1:19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tr">
        <f t="shared" si="19"/>
        <v>film &amp; video/documentary</v>
      </c>
      <c r="O302" t="s">
        <v>8267</v>
      </c>
      <c r="P302" t="s">
        <v>8272</v>
      </c>
      <c r="Q302" s="9">
        <f t="shared" si="17"/>
        <v>40626.959930555553</v>
      </c>
      <c r="R302" s="9">
        <f t="shared" si="18"/>
        <v>40657.959930555553</v>
      </c>
      <c r="S302">
        <f t="shared" si="20"/>
        <v>2011</v>
      </c>
    </row>
    <row r="303" spans="1:19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tr">
        <f t="shared" si="19"/>
        <v>film &amp; video/documentary</v>
      </c>
      <c r="O303" t="s">
        <v>8267</v>
      </c>
      <c r="P303" t="s">
        <v>8272</v>
      </c>
      <c r="Q303" s="9">
        <f t="shared" si="17"/>
        <v>41312.737673611111</v>
      </c>
      <c r="R303" s="9">
        <f t="shared" si="18"/>
        <v>41352.696006944447</v>
      </c>
      <c r="S303">
        <f t="shared" si="20"/>
        <v>2013</v>
      </c>
    </row>
    <row r="304" spans="1:19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tr">
        <f t="shared" si="19"/>
        <v>film &amp; video/documentary</v>
      </c>
      <c r="O304" t="s">
        <v>8267</v>
      </c>
      <c r="P304" t="s">
        <v>8272</v>
      </c>
      <c r="Q304" s="9">
        <f t="shared" si="17"/>
        <v>40933.856921296298</v>
      </c>
      <c r="R304" s="9">
        <f t="shared" si="18"/>
        <v>40963.856921296298</v>
      </c>
      <c r="S304">
        <f t="shared" si="20"/>
        <v>2012</v>
      </c>
    </row>
    <row r="305" spans="1:19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tr">
        <f t="shared" si="19"/>
        <v>film &amp; video/documentary</v>
      </c>
      <c r="O305" t="s">
        <v>8267</v>
      </c>
      <c r="P305" t="s">
        <v>8272</v>
      </c>
      <c r="Q305" s="9">
        <f t="shared" si="17"/>
        <v>41032.071134259262</v>
      </c>
      <c r="R305" s="9">
        <f t="shared" si="18"/>
        <v>41062.071134259262</v>
      </c>
      <c r="S305">
        <f t="shared" si="20"/>
        <v>2012</v>
      </c>
    </row>
    <row r="306" spans="1:19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tr">
        <f t="shared" si="19"/>
        <v>film &amp; video/documentary</v>
      </c>
      <c r="O306" t="s">
        <v>8267</v>
      </c>
      <c r="P306" t="s">
        <v>8272</v>
      </c>
      <c r="Q306" s="9">
        <f t="shared" si="17"/>
        <v>41114.094872685186</v>
      </c>
      <c r="R306" s="9">
        <f t="shared" si="18"/>
        <v>41153.083333333336</v>
      </c>
      <c r="S306">
        <f t="shared" si="20"/>
        <v>2012</v>
      </c>
    </row>
    <row r="307" spans="1:19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tr">
        <f t="shared" si="19"/>
        <v>film &amp; video/documentary</v>
      </c>
      <c r="O307" t="s">
        <v>8267</v>
      </c>
      <c r="P307" t="s">
        <v>8272</v>
      </c>
      <c r="Q307" s="9">
        <f t="shared" si="17"/>
        <v>40948.630196759259</v>
      </c>
      <c r="R307" s="9">
        <f t="shared" si="18"/>
        <v>40978.630196759259</v>
      </c>
      <c r="S307">
        <f t="shared" si="20"/>
        <v>2012</v>
      </c>
    </row>
    <row r="308" spans="1:19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tr">
        <f t="shared" si="19"/>
        <v>film &amp; video/documentary</v>
      </c>
      <c r="O308" t="s">
        <v>8267</v>
      </c>
      <c r="P308" t="s">
        <v>8272</v>
      </c>
      <c r="Q308" s="9">
        <f t="shared" si="17"/>
        <v>41333.837187500001</v>
      </c>
      <c r="R308" s="9">
        <f t="shared" si="18"/>
        <v>41353.795520833337</v>
      </c>
      <c r="S308">
        <f t="shared" si="20"/>
        <v>2013</v>
      </c>
    </row>
    <row r="309" spans="1:19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tr">
        <f t="shared" si="19"/>
        <v>film &amp; video/documentary</v>
      </c>
      <c r="O309" t="s">
        <v>8267</v>
      </c>
      <c r="P309" t="s">
        <v>8272</v>
      </c>
      <c r="Q309" s="9">
        <f t="shared" si="17"/>
        <v>41282.944456018515</v>
      </c>
      <c r="R309" s="9">
        <f t="shared" si="18"/>
        <v>41312.944456018515</v>
      </c>
      <c r="S309">
        <f t="shared" si="20"/>
        <v>2013</v>
      </c>
    </row>
    <row r="310" spans="1:19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tr">
        <f t="shared" si="19"/>
        <v>film &amp; video/documentary</v>
      </c>
      <c r="O310" t="s">
        <v>8267</v>
      </c>
      <c r="P310" t="s">
        <v>8272</v>
      </c>
      <c r="Q310" s="9">
        <f t="shared" si="17"/>
        <v>40567.694560185184</v>
      </c>
      <c r="R310" s="9">
        <f t="shared" si="18"/>
        <v>40612.694560185184</v>
      </c>
      <c r="S310">
        <f t="shared" si="20"/>
        <v>2011</v>
      </c>
    </row>
    <row r="311" spans="1:19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tr">
        <f t="shared" si="19"/>
        <v>film &amp; video/documentary</v>
      </c>
      <c r="O311" t="s">
        <v>8267</v>
      </c>
      <c r="P311" t="s">
        <v>8272</v>
      </c>
      <c r="Q311" s="9">
        <f t="shared" si="17"/>
        <v>41134.751550925925</v>
      </c>
      <c r="R311" s="9">
        <f t="shared" si="18"/>
        <v>41155.751550925925</v>
      </c>
      <c r="S311">
        <f t="shared" si="20"/>
        <v>2012</v>
      </c>
    </row>
    <row r="312" spans="1:19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tr">
        <f t="shared" si="19"/>
        <v>film &amp; video/documentary</v>
      </c>
      <c r="O312" t="s">
        <v>8267</v>
      </c>
      <c r="P312" t="s">
        <v>8272</v>
      </c>
      <c r="Q312" s="9">
        <f t="shared" si="17"/>
        <v>40821.183136574073</v>
      </c>
      <c r="R312" s="9">
        <f t="shared" si="18"/>
        <v>40836.083333333336</v>
      </c>
      <c r="S312">
        <f t="shared" si="20"/>
        <v>2011</v>
      </c>
    </row>
    <row r="313" spans="1:19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tr">
        <f t="shared" si="19"/>
        <v>film &amp; video/documentary</v>
      </c>
      <c r="O313" t="s">
        <v>8267</v>
      </c>
      <c r="P313" t="s">
        <v>8272</v>
      </c>
      <c r="Q313" s="9">
        <f t="shared" si="17"/>
        <v>40868.219814814816</v>
      </c>
      <c r="R313" s="9">
        <f t="shared" si="18"/>
        <v>40909.332638888889</v>
      </c>
      <c r="S313">
        <f t="shared" si="20"/>
        <v>2011</v>
      </c>
    </row>
    <row r="314" spans="1:19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tr">
        <f t="shared" si="19"/>
        <v>film &amp; video/documentary</v>
      </c>
      <c r="O314" t="s">
        <v>8267</v>
      </c>
      <c r="P314" t="s">
        <v>8272</v>
      </c>
      <c r="Q314" s="9">
        <f t="shared" si="17"/>
        <v>41348.877685185187</v>
      </c>
      <c r="R314" s="9">
        <f t="shared" si="18"/>
        <v>41378.877685185187</v>
      </c>
      <c r="S314">
        <f t="shared" si="20"/>
        <v>2013</v>
      </c>
    </row>
    <row r="315" spans="1:19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tr">
        <f t="shared" si="19"/>
        <v>film &amp; video/documentary</v>
      </c>
      <c r="O315" t="s">
        <v>8267</v>
      </c>
      <c r="P315" t="s">
        <v>8272</v>
      </c>
      <c r="Q315" s="9">
        <f t="shared" si="17"/>
        <v>40357.227939814817</v>
      </c>
      <c r="R315" s="9">
        <f t="shared" si="18"/>
        <v>40401.665972222225</v>
      </c>
      <c r="S315">
        <f t="shared" si="20"/>
        <v>2010</v>
      </c>
    </row>
    <row r="316" spans="1:19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tr">
        <f t="shared" si="19"/>
        <v>film &amp; video/documentary</v>
      </c>
      <c r="O316" t="s">
        <v>8267</v>
      </c>
      <c r="P316" t="s">
        <v>8272</v>
      </c>
      <c r="Q316" s="9">
        <f t="shared" si="17"/>
        <v>41304.833194444444</v>
      </c>
      <c r="R316" s="9">
        <f t="shared" si="18"/>
        <v>41334.833194444444</v>
      </c>
      <c r="S316">
        <f t="shared" si="20"/>
        <v>2013</v>
      </c>
    </row>
    <row r="317" spans="1:19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tr">
        <f t="shared" si="19"/>
        <v>film &amp; video/documentary</v>
      </c>
      <c r="O317" t="s">
        <v>8267</v>
      </c>
      <c r="P317" t="s">
        <v>8272</v>
      </c>
      <c r="Q317" s="9">
        <f t="shared" si="17"/>
        <v>41113.77238425926</v>
      </c>
      <c r="R317" s="9">
        <f t="shared" si="18"/>
        <v>41143.77238425926</v>
      </c>
      <c r="S317">
        <f t="shared" si="20"/>
        <v>2012</v>
      </c>
    </row>
    <row r="318" spans="1:19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tr">
        <f t="shared" si="19"/>
        <v>film &amp; video/documentary</v>
      </c>
      <c r="O318" t="s">
        <v>8267</v>
      </c>
      <c r="P318" t="s">
        <v>8272</v>
      </c>
      <c r="Q318" s="9">
        <f t="shared" si="17"/>
        <v>41950.923576388886</v>
      </c>
      <c r="R318" s="9">
        <f t="shared" si="18"/>
        <v>41984.207638888889</v>
      </c>
      <c r="S318">
        <f t="shared" si="20"/>
        <v>2014</v>
      </c>
    </row>
    <row r="319" spans="1:19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tr">
        <f t="shared" si="19"/>
        <v>film &amp; video/documentary</v>
      </c>
      <c r="O319" t="s">
        <v>8267</v>
      </c>
      <c r="P319" t="s">
        <v>8272</v>
      </c>
      <c r="Q319" s="9">
        <f t="shared" si="17"/>
        <v>41589.676886574074</v>
      </c>
      <c r="R319" s="9">
        <f t="shared" si="18"/>
        <v>41619.676886574074</v>
      </c>
      <c r="S319">
        <f t="shared" si="20"/>
        <v>2013</v>
      </c>
    </row>
    <row r="320" spans="1:19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tr">
        <f t="shared" si="19"/>
        <v>film &amp; video/documentary</v>
      </c>
      <c r="O320" t="s">
        <v>8267</v>
      </c>
      <c r="P320" t="s">
        <v>8272</v>
      </c>
      <c r="Q320" s="9">
        <f t="shared" si="17"/>
        <v>41330.038784722223</v>
      </c>
      <c r="R320" s="9">
        <f t="shared" si="18"/>
        <v>41359.997118055559</v>
      </c>
      <c r="S320">
        <f t="shared" si="20"/>
        <v>2013</v>
      </c>
    </row>
    <row r="321" spans="1:19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tr">
        <f t="shared" si="19"/>
        <v>film &amp; video/documentary</v>
      </c>
      <c r="O321" t="s">
        <v>8267</v>
      </c>
      <c r="P321" t="s">
        <v>8272</v>
      </c>
      <c r="Q321" s="9">
        <f t="shared" si="17"/>
        <v>40123.83829861111</v>
      </c>
      <c r="R321" s="9">
        <f t="shared" si="18"/>
        <v>40211.332638888889</v>
      </c>
      <c r="S321">
        <f t="shared" si="20"/>
        <v>2009</v>
      </c>
    </row>
    <row r="322" spans="1:19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tr">
        <f t="shared" si="19"/>
        <v>film &amp; video/documentary</v>
      </c>
      <c r="O322" t="s">
        <v>8267</v>
      </c>
      <c r="P322" t="s">
        <v>8272</v>
      </c>
      <c r="Q322" s="9">
        <f t="shared" ref="Q322:Q385" si="21">(((J322/60)/60)/24)+DATE(1970,1,1)</f>
        <v>42331.551307870366</v>
      </c>
      <c r="R322" s="9">
        <f t="shared" ref="R322:R385" si="22">(((I322/60)/60)/24)+DATE(1970,1,1)</f>
        <v>42360.958333333328</v>
      </c>
      <c r="S322">
        <f t="shared" si="20"/>
        <v>2015</v>
      </c>
    </row>
    <row r="323" spans="1:19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tr">
        <f t="shared" ref="N323:N386" si="23">O323&amp;"/"&amp;P323</f>
        <v>film &amp; video/documentary</v>
      </c>
      <c r="O323" t="s">
        <v>8267</v>
      </c>
      <c r="P323" t="s">
        <v>8272</v>
      </c>
      <c r="Q323" s="9">
        <f t="shared" si="21"/>
        <v>42647.446597222224</v>
      </c>
      <c r="R323" s="9">
        <f t="shared" si="22"/>
        <v>42682.488263888896</v>
      </c>
      <c r="S323">
        <f t="shared" si="20"/>
        <v>2016</v>
      </c>
    </row>
    <row r="324" spans="1:19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tr">
        <f t="shared" si="23"/>
        <v>film &amp; video/documentary</v>
      </c>
      <c r="O324" t="s">
        <v>8267</v>
      </c>
      <c r="P324" t="s">
        <v>8272</v>
      </c>
      <c r="Q324" s="9">
        <f t="shared" si="21"/>
        <v>42473.57</v>
      </c>
      <c r="R324" s="9">
        <f t="shared" si="22"/>
        <v>42503.57</v>
      </c>
      <c r="S324">
        <f t="shared" si="20"/>
        <v>2016</v>
      </c>
    </row>
    <row r="325" spans="1:19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tr">
        <f t="shared" si="23"/>
        <v>film &amp; video/documentary</v>
      </c>
      <c r="O325" t="s">
        <v>8267</v>
      </c>
      <c r="P325" t="s">
        <v>8272</v>
      </c>
      <c r="Q325" s="9">
        <f t="shared" si="21"/>
        <v>42697.32136574074</v>
      </c>
      <c r="R325" s="9">
        <f t="shared" si="22"/>
        <v>42725.332638888889</v>
      </c>
      <c r="S325">
        <f t="shared" ref="S325:S388" si="24">YEAR(Q325)</f>
        <v>2016</v>
      </c>
    </row>
    <row r="326" spans="1:19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tr">
        <f t="shared" si="23"/>
        <v>film &amp; video/documentary</v>
      </c>
      <c r="O326" t="s">
        <v>8267</v>
      </c>
      <c r="P326" t="s">
        <v>8272</v>
      </c>
      <c r="Q326" s="9">
        <f t="shared" si="21"/>
        <v>42184.626250000001</v>
      </c>
      <c r="R326" s="9">
        <f t="shared" si="22"/>
        <v>42217.626250000001</v>
      </c>
      <c r="S326">
        <f t="shared" si="24"/>
        <v>2015</v>
      </c>
    </row>
    <row r="327" spans="1:19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tr">
        <f t="shared" si="23"/>
        <v>film &amp; video/documentary</v>
      </c>
      <c r="O327" t="s">
        <v>8267</v>
      </c>
      <c r="P327" t="s">
        <v>8272</v>
      </c>
      <c r="Q327" s="9">
        <f t="shared" si="21"/>
        <v>42689.187881944439</v>
      </c>
      <c r="R327" s="9">
        <f t="shared" si="22"/>
        <v>42724.187881944439</v>
      </c>
      <c r="S327">
        <f t="shared" si="24"/>
        <v>2016</v>
      </c>
    </row>
    <row r="328" spans="1:19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tr">
        <f t="shared" si="23"/>
        <v>film &amp; video/documentary</v>
      </c>
      <c r="O328" t="s">
        <v>8267</v>
      </c>
      <c r="P328" t="s">
        <v>8272</v>
      </c>
      <c r="Q328" s="9">
        <f t="shared" si="21"/>
        <v>42775.314884259264</v>
      </c>
      <c r="R328" s="9">
        <f t="shared" si="22"/>
        <v>42808.956250000003</v>
      </c>
      <c r="S328">
        <f t="shared" si="24"/>
        <v>2017</v>
      </c>
    </row>
    <row r="329" spans="1:19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tr">
        <f t="shared" si="23"/>
        <v>film &amp; video/documentary</v>
      </c>
      <c r="O329" t="s">
        <v>8267</v>
      </c>
      <c r="P329" t="s">
        <v>8272</v>
      </c>
      <c r="Q329" s="9">
        <f t="shared" si="21"/>
        <v>42058.235289351855</v>
      </c>
      <c r="R329" s="9">
        <f t="shared" si="22"/>
        <v>42085.333333333328</v>
      </c>
      <c r="S329">
        <f t="shared" si="24"/>
        <v>2015</v>
      </c>
    </row>
    <row r="330" spans="1:19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tr">
        <f t="shared" si="23"/>
        <v>film &amp; video/documentary</v>
      </c>
      <c r="O330" t="s">
        <v>8267</v>
      </c>
      <c r="P330" t="s">
        <v>8272</v>
      </c>
      <c r="Q330" s="9">
        <f t="shared" si="21"/>
        <v>42278.946620370371</v>
      </c>
      <c r="R330" s="9">
        <f t="shared" si="22"/>
        <v>42309.166666666672</v>
      </c>
      <c r="S330">
        <f t="shared" si="24"/>
        <v>2015</v>
      </c>
    </row>
    <row r="331" spans="1:19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tr">
        <f t="shared" si="23"/>
        <v>film &amp; video/documentary</v>
      </c>
      <c r="O331" t="s">
        <v>8267</v>
      </c>
      <c r="P331" t="s">
        <v>8272</v>
      </c>
      <c r="Q331" s="9">
        <f t="shared" si="21"/>
        <v>42291.46674768519</v>
      </c>
      <c r="R331" s="9">
        <f t="shared" si="22"/>
        <v>42315.166666666672</v>
      </c>
      <c r="S331">
        <f t="shared" si="24"/>
        <v>2015</v>
      </c>
    </row>
    <row r="332" spans="1:19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tr">
        <f t="shared" si="23"/>
        <v>film &amp; video/documentary</v>
      </c>
      <c r="O332" t="s">
        <v>8267</v>
      </c>
      <c r="P332" t="s">
        <v>8272</v>
      </c>
      <c r="Q332" s="9">
        <f t="shared" si="21"/>
        <v>41379.515775462962</v>
      </c>
      <c r="R332" s="9">
        <f t="shared" si="22"/>
        <v>41411.165972222225</v>
      </c>
      <c r="S332">
        <f t="shared" si="24"/>
        <v>2013</v>
      </c>
    </row>
    <row r="333" spans="1:19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tr">
        <f t="shared" si="23"/>
        <v>film &amp; video/documentary</v>
      </c>
      <c r="O333" t="s">
        <v>8267</v>
      </c>
      <c r="P333" t="s">
        <v>8272</v>
      </c>
      <c r="Q333" s="9">
        <f t="shared" si="21"/>
        <v>42507.581412037034</v>
      </c>
      <c r="R333" s="9">
        <f t="shared" si="22"/>
        <v>42538.581412037034</v>
      </c>
      <c r="S333">
        <f t="shared" si="24"/>
        <v>2016</v>
      </c>
    </row>
    <row r="334" spans="1:19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tr">
        <f t="shared" si="23"/>
        <v>film &amp; video/documentary</v>
      </c>
      <c r="O334" t="s">
        <v>8267</v>
      </c>
      <c r="P334" t="s">
        <v>8272</v>
      </c>
      <c r="Q334" s="9">
        <f t="shared" si="21"/>
        <v>42263.680289351847</v>
      </c>
      <c r="R334" s="9">
        <f t="shared" si="22"/>
        <v>42305.333333333328</v>
      </c>
      <c r="S334">
        <f t="shared" si="24"/>
        <v>2015</v>
      </c>
    </row>
    <row r="335" spans="1:19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tr">
        <f t="shared" si="23"/>
        <v>film &amp; video/documentary</v>
      </c>
      <c r="O335" t="s">
        <v>8267</v>
      </c>
      <c r="P335" t="s">
        <v>8272</v>
      </c>
      <c r="Q335" s="9">
        <f t="shared" si="21"/>
        <v>42437.636469907404</v>
      </c>
      <c r="R335" s="9">
        <f t="shared" si="22"/>
        <v>42467.59480324074</v>
      </c>
      <c r="S335">
        <f t="shared" si="24"/>
        <v>2016</v>
      </c>
    </row>
    <row r="336" spans="1:19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tr">
        <f t="shared" si="23"/>
        <v>film &amp; video/documentary</v>
      </c>
      <c r="O336" t="s">
        <v>8267</v>
      </c>
      <c r="P336" t="s">
        <v>8272</v>
      </c>
      <c r="Q336" s="9">
        <f t="shared" si="21"/>
        <v>42101.682372685187</v>
      </c>
      <c r="R336" s="9">
        <f t="shared" si="22"/>
        <v>42139.791666666672</v>
      </c>
      <c r="S336">
        <f t="shared" si="24"/>
        <v>2015</v>
      </c>
    </row>
    <row r="337" spans="1:19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tr">
        <f t="shared" si="23"/>
        <v>film &amp; video/documentary</v>
      </c>
      <c r="O337" t="s">
        <v>8267</v>
      </c>
      <c r="P337" t="s">
        <v>8272</v>
      </c>
      <c r="Q337" s="9">
        <f t="shared" si="21"/>
        <v>42101.737442129626</v>
      </c>
      <c r="R337" s="9">
        <f t="shared" si="22"/>
        <v>42132.916666666672</v>
      </c>
      <c r="S337">
        <f t="shared" si="24"/>
        <v>2015</v>
      </c>
    </row>
    <row r="338" spans="1:19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tr">
        <f t="shared" si="23"/>
        <v>film &amp; video/documentary</v>
      </c>
      <c r="O338" t="s">
        <v>8267</v>
      </c>
      <c r="P338" t="s">
        <v>8272</v>
      </c>
      <c r="Q338" s="9">
        <f t="shared" si="21"/>
        <v>42291.596273148149</v>
      </c>
      <c r="R338" s="9">
        <f t="shared" si="22"/>
        <v>42321.637939814813</v>
      </c>
      <c r="S338">
        <f t="shared" si="24"/>
        <v>2015</v>
      </c>
    </row>
    <row r="339" spans="1:19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tr">
        <f t="shared" si="23"/>
        <v>film &amp; video/documentary</v>
      </c>
      <c r="O339" t="s">
        <v>8267</v>
      </c>
      <c r="P339" t="s">
        <v>8272</v>
      </c>
      <c r="Q339" s="9">
        <f t="shared" si="21"/>
        <v>42047.128564814819</v>
      </c>
      <c r="R339" s="9">
        <f t="shared" si="22"/>
        <v>42077.086898148147</v>
      </c>
      <c r="S339">
        <f t="shared" si="24"/>
        <v>2015</v>
      </c>
    </row>
    <row r="340" spans="1:19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tr">
        <f t="shared" si="23"/>
        <v>film &amp; video/documentary</v>
      </c>
      <c r="O340" t="s">
        <v>8267</v>
      </c>
      <c r="P340" t="s">
        <v>8272</v>
      </c>
      <c r="Q340" s="9">
        <f t="shared" si="21"/>
        <v>42559.755671296298</v>
      </c>
      <c r="R340" s="9">
        <f t="shared" si="22"/>
        <v>42616.041666666672</v>
      </c>
      <c r="S340">
        <f t="shared" si="24"/>
        <v>2016</v>
      </c>
    </row>
    <row r="341" spans="1:19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tr">
        <f t="shared" si="23"/>
        <v>film &amp; video/documentary</v>
      </c>
      <c r="O341" t="s">
        <v>8267</v>
      </c>
      <c r="P341" t="s">
        <v>8272</v>
      </c>
      <c r="Q341" s="9">
        <f t="shared" si="21"/>
        <v>42093.760046296295</v>
      </c>
      <c r="R341" s="9">
        <f t="shared" si="22"/>
        <v>42123.760046296295</v>
      </c>
      <c r="S341">
        <f t="shared" si="24"/>
        <v>2015</v>
      </c>
    </row>
    <row r="342" spans="1:19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tr">
        <f t="shared" si="23"/>
        <v>film &amp; video/documentary</v>
      </c>
      <c r="O342" t="s">
        <v>8267</v>
      </c>
      <c r="P342" t="s">
        <v>8272</v>
      </c>
      <c r="Q342" s="9">
        <f t="shared" si="21"/>
        <v>42772.669062500005</v>
      </c>
      <c r="R342" s="9">
        <f t="shared" si="22"/>
        <v>42802.875</v>
      </c>
      <c r="S342">
        <f t="shared" si="24"/>
        <v>2017</v>
      </c>
    </row>
    <row r="343" spans="1:19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tr">
        <f t="shared" si="23"/>
        <v>film &amp; video/documentary</v>
      </c>
      <c r="O343" t="s">
        <v>8267</v>
      </c>
      <c r="P343" t="s">
        <v>8272</v>
      </c>
      <c r="Q343" s="9">
        <f t="shared" si="21"/>
        <v>41894.879606481481</v>
      </c>
      <c r="R343" s="9">
        <f t="shared" si="22"/>
        <v>41913.165972222225</v>
      </c>
      <c r="S343">
        <f t="shared" si="24"/>
        <v>2014</v>
      </c>
    </row>
    <row r="344" spans="1:19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tr">
        <f t="shared" si="23"/>
        <v>film &amp; video/documentary</v>
      </c>
      <c r="O344" t="s">
        <v>8267</v>
      </c>
      <c r="P344" t="s">
        <v>8272</v>
      </c>
      <c r="Q344" s="9">
        <f t="shared" si="21"/>
        <v>42459.780844907407</v>
      </c>
      <c r="R344" s="9">
        <f t="shared" si="22"/>
        <v>42489.780844907407</v>
      </c>
      <c r="S344">
        <f t="shared" si="24"/>
        <v>2016</v>
      </c>
    </row>
    <row r="345" spans="1:19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tr">
        <f t="shared" si="23"/>
        <v>film &amp; video/documentary</v>
      </c>
      <c r="O345" t="s">
        <v>8267</v>
      </c>
      <c r="P345" t="s">
        <v>8272</v>
      </c>
      <c r="Q345" s="9">
        <f t="shared" si="21"/>
        <v>41926.73778935185</v>
      </c>
      <c r="R345" s="9">
        <f t="shared" si="22"/>
        <v>41957.125</v>
      </c>
      <c r="S345">
        <f t="shared" si="24"/>
        <v>2014</v>
      </c>
    </row>
    <row r="346" spans="1:19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tr">
        <f t="shared" si="23"/>
        <v>film &amp; video/documentary</v>
      </c>
      <c r="O346" t="s">
        <v>8267</v>
      </c>
      <c r="P346" t="s">
        <v>8272</v>
      </c>
      <c r="Q346" s="9">
        <f t="shared" si="21"/>
        <v>42111.970995370371</v>
      </c>
      <c r="R346" s="9">
        <f t="shared" si="22"/>
        <v>42156.097222222219</v>
      </c>
      <c r="S346">
        <f t="shared" si="24"/>
        <v>2015</v>
      </c>
    </row>
    <row r="347" spans="1:19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tr">
        <f t="shared" si="23"/>
        <v>film &amp; video/documentary</v>
      </c>
      <c r="O347" t="s">
        <v>8267</v>
      </c>
      <c r="P347" t="s">
        <v>8272</v>
      </c>
      <c r="Q347" s="9">
        <f t="shared" si="21"/>
        <v>42114.944328703699</v>
      </c>
      <c r="R347" s="9">
        <f t="shared" si="22"/>
        <v>42144.944328703699</v>
      </c>
      <c r="S347">
        <f t="shared" si="24"/>
        <v>2015</v>
      </c>
    </row>
    <row r="348" spans="1:19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tr">
        <f t="shared" si="23"/>
        <v>film &amp; video/documentary</v>
      </c>
      <c r="O348" t="s">
        <v>8267</v>
      </c>
      <c r="P348" t="s">
        <v>8272</v>
      </c>
      <c r="Q348" s="9">
        <f t="shared" si="21"/>
        <v>42261.500243055561</v>
      </c>
      <c r="R348" s="9">
        <f t="shared" si="22"/>
        <v>42291.500243055561</v>
      </c>
      <c r="S348">
        <f t="shared" si="24"/>
        <v>2015</v>
      </c>
    </row>
    <row r="349" spans="1:19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tr">
        <f t="shared" si="23"/>
        <v>film &amp; video/documentary</v>
      </c>
      <c r="O349" t="s">
        <v>8267</v>
      </c>
      <c r="P349" t="s">
        <v>8272</v>
      </c>
      <c r="Q349" s="9">
        <f t="shared" si="21"/>
        <v>42292.495474537034</v>
      </c>
      <c r="R349" s="9">
        <f t="shared" si="22"/>
        <v>42322.537141203706</v>
      </c>
      <c r="S349">
        <f t="shared" si="24"/>
        <v>2015</v>
      </c>
    </row>
    <row r="350" spans="1:19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tr">
        <f t="shared" si="23"/>
        <v>film &amp; video/documentary</v>
      </c>
      <c r="O350" t="s">
        <v>8267</v>
      </c>
      <c r="P350" t="s">
        <v>8272</v>
      </c>
      <c r="Q350" s="9">
        <f t="shared" si="21"/>
        <v>42207.58699074074</v>
      </c>
      <c r="R350" s="9">
        <f t="shared" si="22"/>
        <v>42237.58699074074</v>
      </c>
      <c r="S350">
        <f t="shared" si="24"/>
        <v>2015</v>
      </c>
    </row>
    <row r="351" spans="1:19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tr">
        <f t="shared" si="23"/>
        <v>film &amp; video/documentary</v>
      </c>
      <c r="O351" t="s">
        <v>8267</v>
      </c>
      <c r="P351" t="s">
        <v>8272</v>
      </c>
      <c r="Q351" s="9">
        <f t="shared" si="21"/>
        <v>42760.498935185184</v>
      </c>
      <c r="R351" s="9">
        <f t="shared" si="22"/>
        <v>42790.498935185184</v>
      </c>
      <c r="S351">
        <f t="shared" si="24"/>
        <v>2017</v>
      </c>
    </row>
    <row r="352" spans="1:19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tr">
        <f t="shared" si="23"/>
        <v>film &amp; video/documentary</v>
      </c>
      <c r="O352" t="s">
        <v>8267</v>
      </c>
      <c r="P352" t="s">
        <v>8272</v>
      </c>
      <c r="Q352" s="9">
        <f t="shared" si="21"/>
        <v>42586.066076388888</v>
      </c>
      <c r="R352" s="9">
        <f t="shared" si="22"/>
        <v>42624.165972222225</v>
      </c>
      <c r="S352">
        <f t="shared" si="24"/>
        <v>2016</v>
      </c>
    </row>
    <row r="353" spans="1:19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tr">
        <f t="shared" si="23"/>
        <v>film &amp; video/documentary</v>
      </c>
      <c r="O353" t="s">
        <v>8267</v>
      </c>
      <c r="P353" t="s">
        <v>8272</v>
      </c>
      <c r="Q353" s="9">
        <f t="shared" si="21"/>
        <v>42427.964745370366</v>
      </c>
      <c r="R353" s="9">
        <f t="shared" si="22"/>
        <v>42467.923078703709</v>
      </c>
      <c r="S353">
        <f t="shared" si="24"/>
        <v>2016</v>
      </c>
    </row>
    <row r="354" spans="1:19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tr">
        <f t="shared" si="23"/>
        <v>film &amp; video/documentary</v>
      </c>
      <c r="O354" t="s">
        <v>8267</v>
      </c>
      <c r="P354" t="s">
        <v>8272</v>
      </c>
      <c r="Q354" s="9">
        <f t="shared" si="21"/>
        <v>41890.167453703703</v>
      </c>
      <c r="R354" s="9">
        <f t="shared" si="22"/>
        <v>41920.167453703703</v>
      </c>
      <c r="S354">
        <f t="shared" si="24"/>
        <v>2014</v>
      </c>
    </row>
    <row r="355" spans="1:19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tr">
        <f t="shared" si="23"/>
        <v>film &amp; video/documentary</v>
      </c>
      <c r="O355" t="s">
        <v>8267</v>
      </c>
      <c r="P355" t="s">
        <v>8272</v>
      </c>
      <c r="Q355" s="9">
        <f t="shared" si="21"/>
        <v>42297.791886574079</v>
      </c>
      <c r="R355" s="9">
        <f t="shared" si="22"/>
        <v>42327.833553240736</v>
      </c>
      <c r="S355">
        <f t="shared" si="24"/>
        <v>2015</v>
      </c>
    </row>
    <row r="356" spans="1:19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tr">
        <f t="shared" si="23"/>
        <v>film &amp; video/documentary</v>
      </c>
      <c r="O356" t="s">
        <v>8267</v>
      </c>
      <c r="P356" t="s">
        <v>8272</v>
      </c>
      <c r="Q356" s="9">
        <f t="shared" si="21"/>
        <v>42438.827789351853</v>
      </c>
      <c r="R356" s="9">
        <f t="shared" si="22"/>
        <v>42468.786122685182</v>
      </c>
      <c r="S356">
        <f t="shared" si="24"/>
        <v>2016</v>
      </c>
    </row>
    <row r="357" spans="1:19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tr">
        <f t="shared" si="23"/>
        <v>film &amp; video/documentary</v>
      </c>
      <c r="O357" t="s">
        <v>8267</v>
      </c>
      <c r="P357" t="s">
        <v>8272</v>
      </c>
      <c r="Q357" s="9">
        <f t="shared" si="21"/>
        <v>41943.293912037036</v>
      </c>
      <c r="R357" s="9">
        <f t="shared" si="22"/>
        <v>41974.3355787037</v>
      </c>
      <c r="S357">
        <f t="shared" si="24"/>
        <v>2014</v>
      </c>
    </row>
    <row r="358" spans="1:19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tr">
        <f t="shared" si="23"/>
        <v>film &amp; video/documentary</v>
      </c>
      <c r="O358" t="s">
        <v>8267</v>
      </c>
      <c r="P358" t="s">
        <v>8272</v>
      </c>
      <c r="Q358" s="9">
        <f t="shared" si="21"/>
        <v>42415.803159722222</v>
      </c>
      <c r="R358" s="9">
        <f t="shared" si="22"/>
        <v>42445.761493055557</v>
      </c>
      <c r="S358">
        <f t="shared" si="24"/>
        <v>2016</v>
      </c>
    </row>
    <row r="359" spans="1:19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tr">
        <f t="shared" si="23"/>
        <v>film &amp; video/documentary</v>
      </c>
      <c r="O359" t="s">
        <v>8267</v>
      </c>
      <c r="P359" t="s">
        <v>8272</v>
      </c>
      <c r="Q359" s="9">
        <f t="shared" si="21"/>
        <v>42078.222187499996</v>
      </c>
      <c r="R359" s="9">
        <f t="shared" si="22"/>
        <v>42118.222187499996</v>
      </c>
      <c r="S359">
        <f t="shared" si="24"/>
        <v>2015</v>
      </c>
    </row>
    <row r="360" spans="1:19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tr">
        <f t="shared" si="23"/>
        <v>film &amp; video/documentary</v>
      </c>
      <c r="O360" t="s">
        <v>8267</v>
      </c>
      <c r="P360" t="s">
        <v>8272</v>
      </c>
      <c r="Q360" s="9">
        <f t="shared" si="21"/>
        <v>42507.860196759255</v>
      </c>
      <c r="R360" s="9">
        <f t="shared" si="22"/>
        <v>42536.625</v>
      </c>
      <c r="S360">
        <f t="shared" si="24"/>
        <v>2016</v>
      </c>
    </row>
    <row r="361" spans="1:19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tr">
        <f t="shared" si="23"/>
        <v>film &amp; video/documentary</v>
      </c>
      <c r="O361" t="s">
        <v>8267</v>
      </c>
      <c r="P361" t="s">
        <v>8272</v>
      </c>
      <c r="Q361" s="9">
        <f t="shared" si="21"/>
        <v>41935.070486111108</v>
      </c>
      <c r="R361" s="9">
        <f t="shared" si="22"/>
        <v>41957.216666666667</v>
      </c>
      <c r="S361">
        <f t="shared" si="24"/>
        <v>2014</v>
      </c>
    </row>
    <row r="362" spans="1:19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tr">
        <f t="shared" si="23"/>
        <v>film &amp; video/documentary</v>
      </c>
      <c r="O362" t="s">
        <v>8267</v>
      </c>
      <c r="P362" t="s">
        <v>8272</v>
      </c>
      <c r="Q362" s="9">
        <f t="shared" si="21"/>
        <v>42163.897916666669</v>
      </c>
      <c r="R362" s="9">
        <f t="shared" si="22"/>
        <v>42208.132638888885</v>
      </c>
      <c r="S362">
        <f t="shared" si="24"/>
        <v>2015</v>
      </c>
    </row>
    <row r="363" spans="1:19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tr">
        <f t="shared" si="23"/>
        <v>film &amp; video/documentary</v>
      </c>
      <c r="O363" t="s">
        <v>8267</v>
      </c>
      <c r="P363" t="s">
        <v>8272</v>
      </c>
      <c r="Q363" s="9">
        <f t="shared" si="21"/>
        <v>41936.001226851848</v>
      </c>
      <c r="R363" s="9">
        <f t="shared" si="22"/>
        <v>41966.042893518519</v>
      </c>
      <c r="S363">
        <f t="shared" si="24"/>
        <v>2014</v>
      </c>
    </row>
    <row r="364" spans="1:19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tr">
        <f t="shared" si="23"/>
        <v>film &amp; video/documentary</v>
      </c>
      <c r="O364" t="s">
        <v>8267</v>
      </c>
      <c r="P364" t="s">
        <v>8272</v>
      </c>
      <c r="Q364" s="9">
        <f t="shared" si="21"/>
        <v>41837.210543981484</v>
      </c>
      <c r="R364" s="9">
        <f t="shared" si="22"/>
        <v>41859</v>
      </c>
      <c r="S364">
        <f t="shared" si="24"/>
        <v>2014</v>
      </c>
    </row>
    <row r="365" spans="1:19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tr">
        <f t="shared" si="23"/>
        <v>film &amp; video/documentary</v>
      </c>
      <c r="O365" t="s">
        <v>8267</v>
      </c>
      <c r="P365" t="s">
        <v>8272</v>
      </c>
      <c r="Q365" s="9">
        <f t="shared" si="21"/>
        <v>40255.744629629626</v>
      </c>
      <c r="R365" s="9">
        <f t="shared" si="22"/>
        <v>40300.806944444441</v>
      </c>
      <c r="S365">
        <f t="shared" si="24"/>
        <v>2010</v>
      </c>
    </row>
    <row r="366" spans="1:19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tr">
        <f t="shared" si="23"/>
        <v>film &amp; video/documentary</v>
      </c>
      <c r="O366" t="s">
        <v>8267</v>
      </c>
      <c r="P366" t="s">
        <v>8272</v>
      </c>
      <c r="Q366" s="9">
        <f t="shared" si="21"/>
        <v>41780.859629629631</v>
      </c>
      <c r="R366" s="9">
        <f t="shared" si="22"/>
        <v>41811.165972222225</v>
      </c>
      <c r="S366">
        <f t="shared" si="24"/>
        <v>2014</v>
      </c>
    </row>
    <row r="367" spans="1:19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tr">
        <f t="shared" si="23"/>
        <v>film &amp; video/documentary</v>
      </c>
      <c r="O367" t="s">
        <v>8267</v>
      </c>
      <c r="P367" t="s">
        <v>8272</v>
      </c>
      <c r="Q367" s="9">
        <f t="shared" si="21"/>
        <v>41668.606469907405</v>
      </c>
      <c r="R367" s="9">
        <f t="shared" si="22"/>
        <v>41698.606469907405</v>
      </c>
      <c r="S367">
        <f t="shared" si="24"/>
        <v>2014</v>
      </c>
    </row>
    <row r="368" spans="1:19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tr">
        <f t="shared" si="23"/>
        <v>film &amp; video/documentary</v>
      </c>
      <c r="O368" t="s">
        <v>8267</v>
      </c>
      <c r="P368" t="s">
        <v>8272</v>
      </c>
      <c r="Q368" s="9">
        <f t="shared" si="21"/>
        <v>41019.793032407404</v>
      </c>
      <c r="R368" s="9">
        <f t="shared" si="22"/>
        <v>41049.793032407404</v>
      </c>
      <c r="S368">
        <f t="shared" si="24"/>
        <v>2012</v>
      </c>
    </row>
    <row r="369" spans="1:19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tr">
        <f t="shared" si="23"/>
        <v>film &amp; video/documentary</v>
      </c>
      <c r="O369" t="s">
        <v>8267</v>
      </c>
      <c r="P369" t="s">
        <v>8272</v>
      </c>
      <c r="Q369" s="9">
        <f t="shared" si="21"/>
        <v>41355.577291666668</v>
      </c>
      <c r="R369" s="9">
        <f t="shared" si="22"/>
        <v>41395.207638888889</v>
      </c>
      <c r="S369">
        <f t="shared" si="24"/>
        <v>2013</v>
      </c>
    </row>
    <row r="370" spans="1:19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tr">
        <f t="shared" si="23"/>
        <v>film &amp; video/documentary</v>
      </c>
      <c r="O370" t="s">
        <v>8267</v>
      </c>
      <c r="P370" t="s">
        <v>8272</v>
      </c>
      <c r="Q370" s="9">
        <f t="shared" si="21"/>
        <v>42043.605578703704</v>
      </c>
      <c r="R370" s="9">
        <f t="shared" si="22"/>
        <v>42078.563912037032</v>
      </c>
      <c r="S370">
        <f t="shared" si="24"/>
        <v>2015</v>
      </c>
    </row>
    <row r="371" spans="1:19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tr">
        <f t="shared" si="23"/>
        <v>film &amp; video/documentary</v>
      </c>
      <c r="O371" t="s">
        <v>8267</v>
      </c>
      <c r="P371" t="s">
        <v>8272</v>
      </c>
      <c r="Q371" s="9">
        <f t="shared" si="21"/>
        <v>40893.551724537036</v>
      </c>
      <c r="R371" s="9">
        <f t="shared" si="22"/>
        <v>40923.551724537036</v>
      </c>
      <c r="S371">
        <f t="shared" si="24"/>
        <v>2011</v>
      </c>
    </row>
    <row r="372" spans="1:19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tr">
        <f t="shared" si="23"/>
        <v>film &amp; video/documentary</v>
      </c>
      <c r="O372" t="s">
        <v>8267</v>
      </c>
      <c r="P372" t="s">
        <v>8272</v>
      </c>
      <c r="Q372" s="9">
        <f t="shared" si="21"/>
        <v>42711.795138888891</v>
      </c>
      <c r="R372" s="9">
        <f t="shared" si="22"/>
        <v>42741.795138888891</v>
      </c>
      <c r="S372">
        <f t="shared" si="24"/>
        <v>2016</v>
      </c>
    </row>
    <row r="373" spans="1:19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tr">
        <f t="shared" si="23"/>
        <v>film &amp; video/documentary</v>
      </c>
      <c r="O373" t="s">
        <v>8267</v>
      </c>
      <c r="P373" t="s">
        <v>8272</v>
      </c>
      <c r="Q373" s="9">
        <f t="shared" si="21"/>
        <v>41261.767812500002</v>
      </c>
      <c r="R373" s="9">
        <f t="shared" si="22"/>
        <v>41306.767812500002</v>
      </c>
      <c r="S373">
        <f t="shared" si="24"/>
        <v>2012</v>
      </c>
    </row>
    <row r="374" spans="1:19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tr">
        <f t="shared" si="23"/>
        <v>film &amp; video/documentary</v>
      </c>
      <c r="O374" t="s">
        <v>8267</v>
      </c>
      <c r="P374" t="s">
        <v>8272</v>
      </c>
      <c r="Q374" s="9">
        <f t="shared" si="21"/>
        <v>42425.576898148152</v>
      </c>
      <c r="R374" s="9">
        <f t="shared" si="22"/>
        <v>42465.666666666672</v>
      </c>
      <c r="S374">
        <f t="shared" si="24"/>
        <v>2016</v>
      </c>
    </row>
    <row r="375" spans="1:19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tr">
        <f t="shared" si="23"/>
        <v>film &amp; video/documentary</v>
      </c>
      <c r="O375" t="s">
        <v>8267</v>
      </c>
      <c r="P375" t="s">
        <v>8272</v>
      </c>
      <c r="Q375" s="9">
        <f t="shared" si="21"/>
        <v>41078.91201388889</v>
      </c>
      <c r="R375" s="9">
        <f t="shared" si="22"/>
        <v>41108.91201388889</v>
      </c>
      <c r="S375">
        <f t="shared" si="24"/>
        <v>2012</v>
      </c>
    </row>
    <row r="376" spans="1:19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tr">
        <f t="shared" si="23"/>
        <v>film &amp; video/documentary</v>
      </c>
      <c r="O376" t="s">
        <v>8267</v>
      </c>
      <c r="P376" t="s">
        <v>8272</v>
      </c>
      <c r="Q376" s="9">
        <f t="shared" si="21"/>
        <v>40757.889247685183</v>
      </c>
      <c r="R376" s="9">
        <f t="shared" si="22"/>
        <v>40802.889247685183</v>
      </c>
      <c r="S376">
        <f t="shared" si="24"/>
        <v>2011</v>
      </c>
    </row>
    <row r="377" spans="1:19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tr">
        <f t="shared" si="23"/>
        <v>film &amp; video/documentary</v>
      </c>
      <c r="O377" t="s">
        <v>8267</v>
      </c>
      <c r="P377" t="s">
        <v>8272</v>
      </c>
      <c r="Q377" s="9">
        <f t="shared" si="21"/>
        <v>41657.985081018516</v>
      </c>
      <c r="R377" s="9">
        <f t="shared" si="22"/>
        <v>41699.720833333333</v>
      </c>
      <c r="S377">
        <f t="shared" si="24"/>
        <v>2014</v>
      </c>
    </row>
    <row r="378" spans="1:19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tr">
        <f t="shared" si="23"/>
        <v>film &amp; video/documentary</v>
      </c>
      <c r="O378" t="s">
        <v>8267</v>
      </c>
      <c r="P378" t="s">
        <v>8272</v>
      </c>
      <c r="Q378" s="9">
        <f t="shared" si="21"/>
        <v>42576.452731481477</v>
      </c>
      <c r="R378" s="9">
        <f t="shared" si="22"/>
        <v>42607.452731481477</v>
      </c>
      <c r="S378">
        <f t="shared" si="24"/>
        <v>2016</v>
      </c>
    </row>
    <row r="379" spans="1:19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tr">
        <f t="shared" si="23"/>
        <v>film &amp; video/documentary</v>
      </c>
      <c r="O379" t="s">
        <v>8267</v>
      </c>
      <c r="P379" t="s">
        <v>8272</v>
      </c>
      <c r="Q379" s="9">
        <f t="shared" si="21"/>
        <v>42292.250787037032</v>
      </c>
      <c r="R379" s="9">
        <f t="shared" si="22"/>
        <v>42322.292361111111</v>
      </c>
      <c r="S379">
        <f t="shared" si="24"/>
        <v>2015</v>
      </c>
    </row>
    <row r="380" spans="1:19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tr">
        <f t="shared" si="23"/>
        <v>film &amp; video/documentary</v>
      </c>
      <c r="O380" t="s">
        <v>8267</v>
      </c>
      <c r="P380" t="s">
        <v>8272</v>
      </c>
      <c r="Q380" s="9">
        <f t="shared" si="21"/>
        <v>42370.571851851855</v>
      </c>
      <c r="R380" s="9">
        <f t="shared" si="22"/>
        <v>42394.994444444441</v>
      </c>
      <c r="S380">
        <f t="shared" si="24"/>
        <v>2016</v>
      </c>
    </row>
    <row r="381" spans="1:19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tr">
        <f t="shared" si="23"/>
        <v>film &amp; video/documentary</v>
      </c>
      <c r="O381" t="s">
        <v>8267</v>
      </c>
      <c r="P381" t="s">
        <v>8272</v>
      </c>
      <c r="Q381" s="9">
        <f t="shared" si="21"/>
        <v>40987.688333333332</v>
      </c>
      <c r="R381" s="9">
        <f t="shared" si="22"/>
        <v>41032.688333333332</v>
      </c>
      <c r="S381">
        <f t="shared" si="24"/>
        <v>2012</v>
      </c>
    </row>
    <row r="382" spans="1:19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tr">
        <f t="shared" si="23"/>
        <v>film &amp; video/documentary</v>
      </c>
      <c r="O382" t="s">
        <v>8267</v>
      </c>
      <c r="P382" t="s">
        <v>8272</v>
      </c>
      <c r="Q382" s="9">
        <f t="shared" si="21"/>
        <v>42367.719814814816</v>
      </c>
      <c r="R382" s="9">
        <f t="shared" si="22"/>
        <v>42392.719814814816</v>
      </c>
      <c r="S382">
        <f t="shared" si="24"/>
        <v>2015</v>
      </c>
    </row>
    <row r="383" spans="1:19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tr">
        <f t="shared" si="23"/>
        <v>film &amp; video/documentary</v>
      </c>
      <c r="O383" t="s">
        <v>8267</v>
      </c>
      <c r="P383" t="s">
        <v>8272</v>
      </c>
      <c r="Q383" s="9">
        <f t="shared" si="21"/>
        <v>41085.698113425926</v>
      </c>
      <c r="R383" s="9">
        <f t="shared" si="22"/>
        <v>41120.208333333336</v>
      </c>
      <c r="S383">
        <f t="shared" si="24"/>
        <v>2012</v>
      </c>
    </row>
    <row r="384" spans="1:19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tr">
        <f t="shared" si="23"/>
        <v>film &amp; video/documentary</v>
      </c>
      <c r="O384" t="s">
        <v>8267</v>
      </c>
      <c r="P384" t="s">
        <v>8272</v>
      </c>
      <c r="Q384" s="9">
        <f t="shared" si="21"/>
        <v>41144.709490740745</v>
      </c>
      <c r="R384" s="9">
        <f t="shared" si="22"/>
        <v>41158.709490740745</v>
      </c>
      <c r="S384">
        <f t="shared" si="24"/>
        <v>2012</v>
      </c>
    </row>
    <row r="385" spans="1:19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tr">
        <f t="shared" si="23"/>
        <v>film &amp; video/documentary</v>
      </c>
      <c r="O385" t="s">
        <v>8267</v>
      </c>
      <c r="P385" t="s">
        <v>8272</v>
      </c>
      <c r="Q385" s="9">
        <f t="shared" si="21"/>
        <v>41755.117581018516</v>
      </c>
      <c r="R385" s="9">
        <f t="shared" si="22"/>
        <v>41778.117581018516</v>
      </c>
      <c r="S385">
        <f t="shared" si="24"/>
        <v>2014</v>
      </c>
    </row>
    <row r="386" spans="1:19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tr">
        <f t="shared" si="23"/>
        <v>film &amp; video/documentary</v>
      </c>
      <c r="O386" t="s">
        <v>8267</v>
      </c>
      <c r="P386" t="s">
        <v>8272</v>
      </c>
      <c r="Q386" s="9">
        <f t="shared" ref="Q386:Q449" si="25">(((J386/60)/60)/24)+DATE(1970,1,1)</f>
        <v>41980.781793981485</v>
      </c>
      <c r="R386" s="9">
        <f t="shared" ref="R386:R449" si="26">(((I386/60)/60)/24)+DATE(1970,1,1)</f>
        <v>42010.781793981485</v>
      </c>
      <c r="S386">
        <f t="shared" si="24"/>
        <v>2014</v>
      </c>
    </row>
    <row r="387" spans="1:19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tr">
        <f t="shared" ref="N387:N450" si="27">O387&amp;"/"&amp;P387</f>
        <v>film &amp; video/documentary</v>
      </c>
      <c r="O387" t="s">
        <v>8267</v>
      </c>
      <c r="P387" t="s">
        <v>8272</v>
      </c>
      <c r="Q387" s="9">
        <f t="shared" si="25"/>
        <v>41934.584502314814</v>
      </c>
      <c r="R387" s="9">
        <f t="shared" si="26"/>
        <v>41964.626168981486</v>
      </c>
      <c r="S387">
        <f t="shared" si="24"/>
        <v>2014</v>
      </c>
    </row>
    <row r="388" spans="1:19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tr">
        <f t="shared" si="27"/>
        <v>film &amp; video/documentary</v>
      </c>
      <c r="O388" t="s">
        <v>8267</v>
      </c>
      <c r="P388" t="s">
        <v>8272</v>
      </c>
      <c r="Q388" s="9">
        <f t="shared" si="25"/>
        <v>42211.951284722221</v>
      </c>
      <c r="R388" s="9">
        <f t="shared" si="26"/>
        <v>42226.951284722221</v>
      </c>
      <c r="S388">
        <f t="shared" si="24"/>
        <v>2015</v>
      </c>
    </row>
    <row r="389" spans="1:19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tr">
        <f t="shared" si="27"/>
        <v>film &amp; video/documentary</v>
      </c>
      <c r="O389" t="s">
        <v>8267</v>
      </c>
      <c r="P389" t="s">
        <v>8272</v>
      </c>
      <c r="Q389" s="9">
        <f t="shared" si="25"/>
        <v>42200.67659722222</v>
      </c>
      <c r="R389" s="9">
        <f t="shared" si="26"/>
        <v>42231.25</v>
      </c>
      <c r="S389">
        <f t="shared" ref="S389:S452" si="28">YEAR(Q389)</f>
        <v>2015</v>
      </c>
    </row>
    <row r="390" spans="1:19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tr">
        <f t="shared" si="27"/>
        <v>film &amp; video/documentary</v>
      </c>
      <c r="O390" t="s">
        <v>8267</v>
      </c>
      <c r="P390" t="s">
        <v>8272</v>
      </c>
      <c r="Q390" s="9">
        <f t="shared" si="25"/>
        <v>42549.076157407413</v>
      </c>
      <c r="R390" s="9">
        <f t="shared" si="26"/>
        <v>42579.076157407413</v>
      </c>
      <c r="S390">
        <f t="shared" si="28"/>
        <v>2016</v>
      </c>
    </row>
    <row r="391" spans="1:19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tr">
        <f t="shared" si="27"/>
        <v>film &amp; video/documentary</v>
      </c>
      <c r="O391" t="s">
        <v>8267</v>
      </c>
      <c r="P391" t="s">
        <v>8272</v>
      </c>
      <c r="Q391" s="9">
        <f t="shared" si="25"/>
        <v>41674.063078703701</v>
      </c>
      <c r="R391" s="9">
        <f t="shared" si="26"/>
        <v>41705.957638888889</v>
      </c>
      <c r="S391">
        <f t="shared" si="28"/>
        <v>2014</v>
      </c>
    </row>
    <row r="392" spans="1:19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tr">
        <f t="shared" si="27"/>
        <v>film &amp; video/documentary</v>
      </c>
      <c r="O392" t="s">
        <v>8267</v>
      </c>
      <c r="P392" t="s">
        <v>8272</v>
      </c>
      <c r="Q392" s="9">
        <f t="shared" si="25"/>
        <v>42112.036712962959</v>
      </c>
      <c r="R392" s="9">
        <f t="shared" si="26"/>
        <v>42132.036712962959</v>
      </c>
      <c r="S392">
        <f t="shared" si="28"/>
        <v>2015</v>
      </c>
    </row>
    <row r="393" spans="1:19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tr">
        <f t="shared" si="27"/>
        <v>film &amp; video/documentary</v>
      </c>
      <c r="O393" t="s">
        <v>8267</v>
      </c>
      <c r="P393" t="s">
        <v>8272</v>
      </c>
      <c r="Q393" s="9">
        <f t="shared" si="25"/>
        <v>40865.042256944449</v>
      </c>
      <c r="R393" s="9">
        <f t="shared" si="26"/>
        <v>40895.040972222225</v>
      </c>
      <c r="S393">
        <f t="shared" si="28"/>
        <v>2011</v>
      </c>
    </row>
    <row r="394" spans="1:19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tr">
        <f t="shared" si="27"/>
        <v>film &amp; video/documentary</v>
      </c>
      <c r="O394" t="s">
        <v>8267</v>
      </c>
      <c r="P394" t="s">
        <v>8272</v>
      </c>
      <c r="Q394" s="9">
        <f t="shared" si="25"/>
        <v>40763.717256944445</v>
      </c>
      <c r="R394" s="9">
        <f t="shared" si="26"/>
        <v>40794.125</v>
      </c>
      <c r="S394">
        <f t="shared" si="28"/>
        <v>2011</v>
      </c>
    </row>
    <row r="395" spans="1:19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tr">
        <f t="shared" si="27"/>
        <v>film &amp; video/documentary</v>
      </c>
      <c r="O395" t="s">
        <v>8267</v>
      </c>
      <c r="P395" t="s">
        <v>8272</v>
      </c>
      <c r="Q395" s="9">
        <f t="shared" si="25"/>
        <v>41526.708935185183</v>
      </c>
      <c r="R395" s="9">
        <f t="shared" si="26"/>
        <v>41557.708935185183</v>
      </c>
      <c r="S395">
        <f t="shared" si="28"/>
        <v>2013</v>
      </c>
    </row>
    <row r="396" spans="1:19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tr">
        <f t="shared" si="27"/>
        <v>film &amp; video/documentary</v>
      </c>
      <c r="O396" t="s">
        <v>8267</v>
      </c>
      <c r="P396" t="s">
        <v>8272</v>
      </c>
      <c r="Q396" s="9">
        <f t="shared" si="25"/>
        <v>42417.818078703705</v>
      </c>
      <c r="R396" s="9">
        <f t="shared" si="26"/>
        <v>42477.776412037041</v>
      </c>
      <c r="S396">
        <f t="shared" si="28"/>
        <v>2016</v>
      </c>
    </row>
    <row r="397" spans="1:19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tr">
        <f t="shared" si="27"/>
        <v>film &amp; video/documentary</v>
      </c>
      <c r="O397" t="s">
        <v>8267</v>
      </c>
      <c r="P397" t="s">
        <v>8272</v>
      </c>
      <c r="Q397" s="9">
        <f t="shared" si="25"/>
        <v>40990.909259259257</v>
      </c>
      <c r="R397" s="9">
        <f t="shared" si="26"/>
        <v>41026.897222222222</v>
      </c>
      <c r="S397">
        <f t="shared" si="28"/>
        <v>2012</v>
      </c>
    </row>
    <row r="398" spans="1:19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tr">
        <f t="shared" si="27"/>
        <v>film &amp; video/documentary</v>
      </c>
      <c r="O398" t="s">
        <v>8267</v>
      </c>
      <c r="P398" t="s">
        <v>8272</v>
      </c>
      <c r="Q398" s="9">
        <f t="shared" si="25"/>
        <v>41082.564884259256</v>
      </c>
      <c r="R398" s="9">
        <f t="shared" si="26"/>
        <v>41097.564884259256</v>
      </c>
      <c r="S398">
        <f t="shared" si="28"/>
        <v>2012</v>
      </c>
    </row>
    <row r="399" spans="1:19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tr">
        <f t="shared" si="27"/>
        <v>film &amp; video/documentary</v>
      </c>
      <c r="O399" t="s">
        <v>8267</v>
      </c>
      <c r="P399" t="s">
        <v>8272</v>
      </c>
      <c r="Q399" s="9">
        <f t="shared" si="25"/>
        <v>40379.776435185187</v>
      </c>
      <c r="R399" s="9">
        <f t="shared" si="26"/>
        <v>40422.155555555553</v>
      </c>
      <c r="S399">
        <f t="shared" si="28"/>
        <v>2010</v>
      </c>
    </row>
    <row r="400" spans="1:19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tr">
        <f t="shared" si="27"/>
        <v>film &amp; video/documentary</v>
      </c>
      <c r="O400" t="s">
        <v>8267</v>
      </c>
      <c r="P400" t="s">
        <v>8272</v>
      </c>
      <c r="Q400" s="9">
        <f t="shared" si="25"/>
        <v>42078.793124999997</v>
      </c>
      <c r="R400" s="9">
        <f t="shared" si="26"/>
        <v>42123.793124999997</v>
      </c>
      <c r="S400">
        <f t="shared" si="28"/>
        <v>2015</v>
      </c>
    </row>
    <row r="401" spans="1:19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tr">
        <f t="shared" si="27"/>
        <v>film &amp; video/documentary</v>
      </c>
      <c r="O401" t="s">
        <v>8267</v>
      </c>
      <c r="P401" t="s">
        <v>8272</v>
      </c>
      <c r="Q401" s="9">
        <f t="shared" si="25"/>
        <v>42687.875775462962</v>
      </c>
      <c r="R401" s="9">
        <f t="shared" si="26"/>
        <v>42718.5</v>
      </c>
      <c r="S401">
        <f t="shared" si="28"/>
        <v>2016</v>
      </c>
    </row>
    <row r="402" spans="1:19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tr">
        <f t="shared" si="27"/>
        <v>film &amp; video/documentary</v>
      </c>
      <c r="O402" t="s">
        <v>8267</v>
      </c>
      <c r="P402" t="s">
        <v>8272</v>
      </c>
      <c r="Q402" s="9">
        <f t="shared" si="25"/>
        <v>41745.635960648149</v>
      </c>
      <c r="R402" s="9">
        <f t="shared" si="26"/>
        <v>41776.145833333336</v>
      </c>
      <c r="S402">
        <f t="shared" si="28"/>
        <v>2014</v>
      </c>
    </row>
    <row r="403" spans="1:19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tr">
        <f t="shared" si="27"/>
        <v>film &amp; video/documentary</v>
      </c>
      <c r="O403" t="s">
        <v>8267</v>
      </c>
      <c r="P403" t="s">
        <v>8272</v>
      </c>
      <c r="Q403" s="9">
        <f t="shared" si="25"/>
        <v>40732.842245370368</v>
      </c>
      <c r="R403" s="9">
        <f t="shared" si="26"/>
        <v>40762.842245370368</v>
      </c>
      <c r="S403">
        <f t="shared" si="28"/>
        <v>2011</v>
      </c>
    </row>
    <row r="404" spans="1:19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tr">
        <f t="shared" si="27"/>
        <v>film &amp; video/documentary</v>
      </c>
      <c r="O404" t="s">
        <v>8267</v>
      </c>
      <c r="P404" t="s">
        <v>8272</v>
      </c>
      <c r="Q404" s="9">
        <f t="shared" si="25"/>
        <v>42292.539548611108</v>
      </c>
      <c r="R404" s="9">
        <f t="shared" si="26"/>
        <v>42313.58121527778</v>
      </c>
      <c r="S404">
        <f t="shared" si="28"/>
        <v>2015</v>
      </c>
    </row>
    <row r="405" spans="1:19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tr">
        <f t="shared" si="27"/>
        <v>film &amp; video/documentary</v>
      </c>
      <c r="O405" t="s">
        <v>8267</v>
      </c>
      <c r="P405" t="s">
        <v>8272</v>
      </c>
      <c r="Q405" s="9">
        <f t="shared" si="25"/>
        <v>40718.310659722221</v>
      </c>
      <c r="R405" s="9">
        <f t="shared" si="26"/>
        <v>40765.297222222223</v>
      </c>
      <c r="S405">
        <f t="shared" si="28"/>
        <v>2011</v>
      </c>
    </row>
    <row r="406" spans="1:19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tr">
        <f t="shared" si="27"/>
        <v>film &amp; video/documentary</v>
      </c>
      <c r="O406" t="s">
        <v>8267</v>
      </c>
      <c r="P406" t="s">
        <v>8272</v>
      </c>
      <c r="Q406" s="9">
        <f t="shared" si="25"/>
        <v>41646.628032407411</v>
      </c>
      <c r="R406" s="9">
        <f t="shared" si="26"/>
        <v>41675.961111111108</v>
      </c>
      <c r="S406">
        <f t="shared" si="28"/>
        <v>2014</v>
      </c>
    </row>
    <row r="407" spans="1:19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tr">
        <f t="shared" si="27"/>
        <v>film &amp; video/documentary</v>
      </c>
      <c r="O407" t="s">
        <v>8267</v>
      </c>
      <c r="P407" t="s">
        <v>8272</v>
      </c>
      <c r="Q407" s="9">
        <f t="shared" si="25"/>
        <v>41674.08494212963</v>
      </c>
      <c r="R407" s="9">
        <f t="shared" si="26"/>
        <v>41704.08494212963</v>
      </c>
      <c r="S407">
        <f t="shared" si="28"/>
        <v>2014</v>
      </c>
    </row>
    <row r="408" spans="1:19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tr">
        <f t="shared" si="27"/>
        <v>film &amp; video/documentary</v>
      </c>
      <c r="O408" t="s">
        <v>8267</v>
      </c>
      <c r="P408" t="s">
        <v>8272</v>
      </c>
      <c r="Q408" s="9">
        <f t="shared" si="25"/>
        <v>40638.162465277775</v>
      </c>
      <c r="R408" s="9">
        <f t="shared" si="26"/>
        <v>40672.249305555553</v>
      </c>
      <c r="S408">
        <f t="shared" si="28"/>
        <v>2011</v>
      </c>
    </row>
    <row r="409" spans="1:19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tr">
        <f t="shared" si="27"/>
        <v>film &amp; video/documentary</v>
      </c>
      <c r="O409" t="s">
        <v>8267</v>
      </c>
      <c r="P409" t="s">
        <v>8272</v>
      </c>
      <c r="Q409" s="9">
        <f t="shared" si="25"/>
        <v>40806.870949074073</v>
      </c>
      <c r="R409" s="9">
        <f t="shared" si="26"/>
        <v>40866.912615740745</v>
      </c>
      <c r="S409">
        <f t="shared" si="28"/>
        <v>2011</v>
      </c>
    </row>
    <row r="410" spans="1:19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tr">
        <f t="shared" si="27"/>
        <v>film &amp; video/documentary</v>
      </c>
      <c r="O410" t="s">
        <v>8267</v>
      </c>
      <c r="P410" t="s">
        <v>8272</v>
      </c>
      <c r="Q410" s="9">
        <f t="shared" si="25"/>
        <v>41543.735995370371</v>
      </c>
      <c r="R410" s="9">
        <f t="shared" si="26"/>
        <v>41583.777662037035</v>
      </c>
      <c r="S410">
        <f t="shared" si="28"/>
        <v>2013</v>
      </c>
    </row>
    <row r="411" spans="1:19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tr">
        <f t="shared" si="27"/>
        <v>film &amp; video/documentary</v>
      </c>
      <c r="O411" t="s">
        <v>8267</v>
      </c>
      <c r="P411" t="s">
        <v>8272</v>
      </c>
      <c r="Q411" s="9">
        <f t="shared" si="25"/>
        <v>42543.862777777773</v>
      </c>
      <c r="R411" s="9">
        <f t="shared" si="26"/>
        <v>42573.862777777773</v>
      </c>
      <c r="S411">
        <f t="shared" si="28"/>
        <v>2016</v>
      </c>
    </row>
    <row r="412" spans="1:19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tr">
        <f t="shared" si="27"/>
        <v>film &amp; video/documentary</v>
      </c>
      <c r="O412" t="s">
        <v>8267</v>
      </c>
      <c r="P412" t="s">
        <v>8272</v>
      </c>
      <c r="Q412" s="9">
        <f t="shared" si="25"/>
        <v>42113.981446759266</v>
      </c>
      <c r="R412" s="9">
        <f t="shared" si="26"/>
        <v>42173.981446759266</v>
      </c>
      <c r="S412">
        <f t="shared" si="28"/>
        <v>2015</v>
      </c>
    </row>
    <row r="413" spans="1:19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tr">
        <f t="shared" si="27"/>
        <v>film &amp; video/documentary</v>
      </c>
      <c r="O413" t="s">
        <v>8267</v>
      </c>
      <c r="P413" t="s">
        <v>8272</v>
      </c>
      <c r="Q413" s="9">
        <f t="shared" si="25"/>
        <v>41598.17597222222</v>
      </c>
      <c r="R413" s="9">
        <f t="shared" si="26"/>
        <v>41630.208333333336</v>
      </c>
      <c r="S413">
        <f t="shared" si="28"/>
        <v>2013</v>
      </c>
    </row>
    <row r="414" spans="1:19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tr">
        <f t="shared" si="27"/>
        <v>film &amp; video/documentary</v>
      </c>
      <c r="O414" t="s">
        <v>8267</v>
      </c>
      <c r="P414" t="s">
        <v>8272</v>
      </c>
      <c r="Q414" s="9">
        <f t="shared" si="25"/>
        <v>41099.742800925924</v>
      </c>
      <c r="R414" s="9">
        <f t="shared" si="26"/>
        <v>41115.742800925924</v>
      </c>
      <c r="S414">
        <f t="shared" si="28"/>
        <v>2012</v>
      </c>
    </row>
    <row r="415" spans="1:19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tr">
        <f t="shared" si="27"/>
        <v>film &amp; video/documentary</v>
      </c>
      <c r="O415" t="s">
        <v>8267</v>
      </c>
      <c r="P415" t="s">
        <v>8272</v>
      </c>
      <c r="Q415" s="9">
        <f t="shared" si="25"/>
        <v>41079.877442129626</v>
      </c>
      <c r="R415" s="9">
        <f t="shared" si="26"/>
        <v>41109.877442129626</v>
      </c>
      <c r="S415">
        <f t="shared" si="28"/>
        <v>2012</v>
      </c>
    </row>
    <row r="416" spans="1:19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tr">
        <f t="shared" si="27"/>
        <v>film &amp; video/documentary</v>
      </c>
      <c r="O416" t="s">
        <v>8267</v>
      </c>
      <c r="P416" t="s">
        <v>8272</v>
      </c>
      <c r="Q416" s="9">
        <f t="shared" si="25"/>
        <v>41529.063252314816</v>
      </c>
      <c r="R416" s="9">
        <f t="shared" si="26"/>
        <v>41559.063252314816</v>
      </c>
      <c r="S416">
        <f t="shared" si="28"/>
        <v>2013</v>
      </c>
    </row>
    <row r="417" spans="1:19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tr">
        <f t="shared" si="27"/>
        <v>film &amp; video/documentary</v>
      </c>
      <c r="O417" t="s">
        <v>8267</v>
      </c>
      <c r="P417" t="s">
        <v>8272</v>
      </c>
      <c r="Q417" s="9">
        <f t="shared" si="25"/>
        <v>41904.851875</v>
      </c>
      <c r="R417" s="9">
        <f t="shared" si="26"/>
        <v>41929.5</v>
      </c>
      <c r="S417">
        <f t="shared" si="28"/>
        <v>2014</v>
      </c>
    </row>
    <row r="418" spans="1:19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tr">
        <f t="shared" si="27"/>
        <v>film &amp; video/documentary</v>
      </c>
      <c r="O418" t="s">
        <v>8267</v>
      </c>
      <c r="P418" t="s">
        <v>8272</v>
      </c>
      <c r="Q418" s="9">
        <f t="shared" si="25"/>
        <v>41648.396192129629</v>
      </c>
      <c r="R418" s="9">
        <f t="shared" si="26"/>
        <v>41678.396192129629</v>
      </c>
      <c r="S418">
        <f t="shared" si="28"/>
        <v>2014</v>
      </c>
    </row>
    <row r="419" spans="1:19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tr">
        <f t="shared" si="27"/>
        <v>film &amp; video/documentary</v>
      </c>
      <c r="O419" t="s">
        <v>8267</v>
      </c>
      <c r="P419" t="s">
        <v>8272</v>
      </c>
      <c r="Q419" s="9">
        <f t="shared" si="25"/>
        <v>41360.970601851855</v>
      </c>
      <c r="R419" s="9">
        <f t="shared" si="26"/>
        <v>41372.189583333333</v>
      </c>
      <c r="S419">
        <f t="shared" si="28"/>
        <v>2013</v>
      </c>
    </row>
    <row r="420" spans="1:19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tr">
        <f t="shared" si="27"/>
        <v>film &amp; video/documentary</v>
      </c>
      <c r="O420" t="s">
        <v>8267</v>
      </c>
      <c r="P420" t="s">
        <v>8272</v>
      </c>
      <c r="Q420" s="9">
        <f t="shared" si="25"/>
        <v>42178.282372685186</v>
      </c>
      <c r="R420" s="9">
        <f t="shared" si="26"/>
        <v>42208.282372685186</v>
      </c>
      <c r="S420">
        <f t="shared" si="28"/>
        <v>2015</v>
      </c>
    </row>
    <row r="421" spans="1:19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tr">
        <f t="shared" si="27"/>
        <v>film &amp; video/documentary</v>
      </c>
      <c r="O421" t="s">
        <v>8267</v>
      </c>
      <c r="P421" t="s">
        <v>8272</v>
      </c>
      <c r="Q421" s="9">
        <f t="shared" si="25"/>
        <v>41394.842442129629</v>
      </c>
      <c r="R421" s="9">
        <f t="shared" si="26"/>
        <v>41454.842442129629</v>
      </c>
      <c r="S421">
        <f t="shared" si="28"/>
        <v>2013</v>
      </c>
    </row>
    <row r="422" spans="1:19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tr">
        <f t="shared" si="27"/>
        <v>film &amp; video/animation</v>
      </c>
      <c r="O422" t="s">
        <v>8267</v>
      </c>
      <c r="P422" t="s">
        <v>8273</v>
      </c>
      <c r="Q422" s="9">
        <f t="shared" si="25"/>
        <v>41682.23646990741</v>
      </c>
      <c r="R422" s="9">
        <f t="shared" si="26"/>
        <v>41712.194803240738</v>
      </c>
      <c r="S422">
        <f t="shared" si="28"/>
        <v>2014</v>
      </c>
    </row>
    <row r="423" spans="1:19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tr">
        <f t="shared" si="27"/>
        <v>film &amp; video/animation</v>
      </c>
      <c r="O423" t="s">
        <v>8267</v>
      </c>
      <c r="P423" t="s">
        <v>8273</v>
      </c>
      <c r="Q423" s="9">
        <f t="shared" si="25"/>
        <v>42177.491388888884</v>
      </c>
      <c r="R423" s="9">
        <f t="shared" si="26"/>
        <v>42237.491388888884</v>
      </c>
      <c r="S423">
        <f t="shared" si="28"/>
        <v>2015</v>
      </c>
    </row>
    <row r="424" spans="1:19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tr">
        <f t="shared" si="27"/>
        <v>film &amp; video/animation</v>
      </c>
      <c r="O424" t="s">
        <v>8267</v>
      </c>
      <c r="P424" t="s">
        <v>8273</v>
      </c>
      <c r="Q424" s="9">
        <f t="shared" si="25"/>
        <v>41863.260381944441</v>
      </c>
      <c r="R424" s="9">
        <f t="shared" si="26"/>
        <v>41893.260381944441</v>
      </c>
      <c r="S424">
        <f t="shared" si="28"/>
        <v>2014</v>
      </c>
    </row>
    <row r="425" spans="1:19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tr">
        <f t="shared" si="27"/>
        <v>film &amp; video/animation</v>
      </c>
      <c r="O425" t="s">
        <v>8267</v>
      </c>
      <c r="P425" t="s">
        <v>8273</v>
      </c>
      <c r="Q425" s="9">
        <f t="shared" si="25"/>
        <v>41400.92627314815</v>
      </c>
      <c r="R425" s="9">
        <f t="shared" si="26"/>
        <v>41430.92627314815</v>
      </c>
      <c r="S425">
        <f t="shared" si="28"/>
        <v>2013</v>
      </c>
    </row>
    <row r="426" spans="1:19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tr">
        <f t="shared" si="27"/>
        <v>film &amp; video/animation</v>
      </c>
      <c r="O426" t="s">
        <v>8267</v>
      </c>
      <c r="P426" t="s">
        <v>8273</v>
      </c>
      <c r="Q426" s="9">
        <f t="shared" si="25"/>
        <v>40934.376145833332</v>
      </c>
      <c r="R426" s="9">
        <f t="shared" si="26"/>
        <v>40994.334479166668</v>
      </c>
      <c r="S426">
        <f t="shared" si="28"/>
        <v>2012</v>
      </c>
    </row>
    <row r="427" spans="1:19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tr">
        <f t="shared" si="27"/>
        <v>film &amp; video/animation</v>
      </c>
      <c r="O427" t="s">
        <v>8267</v>
      </c>
      <c r="P427" t="s">
        <v>8273</v>
      </c>
      <c r="Q427" s="9">
        <f t="shared" si="25"/>
        <v>42275.861157407402</v>
      </c>
      <c r="R427" s="9">
        <f t="shared" si="26"/>
        <v>42335.902824074074</v>
      </c>
      <c r="S427">
        <f t="shared" si="28"/>
        <v>2015</v>
      </c>
    </row>
    <row r="428" spans="1:19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tr">
        <f t="shared" si="27"/>
        <v>film &amp; video/animation</v>
      </c>
      <c r="O428" t="s">
        <v>8267</v>
      </c>
      <c r="P428" t="s">
        <v>8273</v>
      </c>
      <c r="Q428" s="9">
        <f t="shared" si="25"/>
        <v>42400.711967592593</v>
      </c>
      <c r="R428" s="9">
        <f t="shared" si="26"/>
        <v>42430.711967592593</v>
      </c>
      <c r="S428">
        <f t="shared" si="28"/>
        <v>2016</v>
      </c>
    </row>
    <row r="429" spans="1:19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tr">
        <f t="shared" si="27"/>
        <v>film &amp; video/animation</v>
      </c>
      <c r="O429" t="s">
        <v>8267</v>
      </c>
      <c r="P429" t="s">
        <v>8273</v>
      </c>
      <c r="Q429" s="9">
        <f t="shared" si="25"/>
        <v>42285.909027777772</v>
      </c>
      <c r="R429" s="9">
        <f t="shared" si="26"/>
        <v>42299.790972222225</v>
      </c>
      <c r="S429">
        <f t="shared" si="28"/>
        <v>2015</v>
      </c>
    </row>
    <row r="430" spans="1:19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tr">
        <f t="shared" si="27"/>
        <v>film &amp; video/animation</v>
      </c>
      <c r="O430" t="s">
        <v>8267</v>
      </c>
      <c r="P430" t="s">
        <v>8273</v>
      </c>
      <c r="Q430" s="9">
        <f t="shared" si="25"/>
        <v>41778.766724537039</v>
      </c>
      <c r="R430" s="9">
        <f t="shared" si="26"/>
        <v>41806.916666666664</v>
      </c>
      <c r="S430">
        <f t="shared" si="28"/>
        <v>2014</v>
      </c>
    </row>
    <row r="431" spans="1:19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tr">
        <f t="shared" si="27"/>
        <v>film &amp; video/animation</v>
      </c>
      <c r="O431" t="s">
        <v>8267</v>
      </c>
      <c r="P431" t="s">
        <v>8273</v>
      </c>
      <c r="Q431" s="9">
        <f t="shared" si="25"/>
        <v>40070.901412037041</v>
      </c>
      <c r="R431" s="9">
        <f t="shared" si="26"/>
        <v>40144.207638888889</v>
      </c>
      <c r="S431">
        <f t="shared" si="28"/>
        <v>2009</v>
      </c>
    </row>
    <row r="432" spans="1:19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tr">
        <f t="shared" si="27"/>
        <v>film &amp; video/animation</v>
      </c>
      <c r="O432" t="s">
        <v>8267</v>
      </c>
      <c r="P432" t="s">
        <v>8273</v>
      </c>
      <c r="Q432" s="9">
        <f t="shared" si="25"/>
        <v>41513.107256944444</v>
      </c>
      <c r="R432" s="9">
        <f t="shared" si="26"/>
        <v>41528.107256944444</v>
      </c>
      <c r="S432">
        <f t="shared" si="28"/>
        <v>2013</v>
      </c>
    </row>
    <row r="433" spans="1:19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tr">
        <f t="shared" si="27"/>
        <v>film &amp; video/animation</v>
      </c>
      <c r="O433" t="s">
        <v>8267</v>
      </c>
      <c r="P433" t="s">
        <v>8273</v>
      </c>
      <c r="Q433" s="9">
        <f t="shared" si="25"/>
        <v>42526.871331018512</v>
      </c>
      <c r="R433" s="9">
        <f t="shared" si="26"/>
        <v>42556.871331018512</v>
      </c>
      <c r="S433">
        <f t="shared" si="28"/>
        <v>2016</v>
      </c>
    </row>
    <row r="434" spans="1:19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tr">
        <f t="shared" si="27"/>
        <v>film &amp; video/animation</v>
      </c>
      <c r="O434" t="s">
        <v>8267</v>
      </c>
      <c r="P434" t="s">
        <v>8273</v>
      </c>
      <c r="Q434" s="9">
        <f t="shared" si="25"/>
        <v>42238.726631944446</v>
      </c>
      <c r="R434" s="9">
        <f t="shared" si="26"/>
        <v>42298.726631944446</v>
      </c>
      <c r="S434">
        <f t="shared" si="28"/>
        <v>2015</v>
      </c>
    </row>
    <row r="435" spans="1:19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tr">
        <f t="shared" si="27"/>
        <v>film &amp; video/animation</v>
      </c>
      <c r="O435" t="s">
        <v>8267</v>
      </c>
      <c r="P435" t="s">
        <v>8273</v>
      </c>
      <c r="Q435" s="9">
        <f t="shared" si="25"/>
        <v>42228.629884259266</v>
      </c>
      <c r="R435" s="9">
        <f t="shared" si="26"/>
        <v>42288.629884259266</v>
      </c>
      <c r="S435">
        <f t="shared" si="28"/>
        <v>2015</v>
      </c>
    </row>
    <row r="436" spans="1:19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tr">
        <f t="shared" si="27"/>
        <v>film &amp; video/animation</v>
      </c>
      <c r="O436" t="s">
        <v>8267</v>
      </c>
      <c r="P436" t="s">
        <v>8273</v>
      </c>
      <c r="Q436" s="9">
        <f t="shared" si="25"/>
        <v>41576.834513888891</v>
      </c>
      <c r="R436" s="9">
        <f t="shared" si="26"/>
        <v>41609.876180555555</v>
      </c>
      <c r="S436">
        <f t="shared" si="28"/>
        <v>2013</v>
      </c>
    </row>
    <row r="437" spans="1:19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tr">
        <f t="shared" si="27"/>
        <v>film &amp; video/animation</v>
      </c>
      <c r="O437" t="s">
        <v>8267</v>
      </c>
      <c r="P437" t="s">
        <v>8273</v>
      </c>
      <c r="Q437" s="9">
        <f t="shared" si="25"/>
        <v>41500.747453703705</v>
      </c>
      <c r="R437" s="9">
        <f t="shared" si="26"/>
        <v>41530.747453703705</v>
      </c>
      <c r="S437">
        <f t="shared" si="28"/>
        <v>2013</v>
      </c>
    </row>
    <row r="438" spans="1:19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tr">
        <f t="shared" si="27"/>
        <v>film &amp; video/animation</v>
      </c>
      <c r="O438" t="s">
        <v>8267</v>
      </c>
      <c r="P438" t="s">
        <v>8273</v>
      </c>
      <c r="Q438" s="9">
        <f t="shared" si="25"/>
        <v>41456.36241898148</v>
      </c>
      <c r="R438" s="9">
        <f t="shared" si="26"/>
        <v>41486.36241898148</v>
      </c>
      <c r="S438">
        <f t="shared" si="28"/>
        <v>2013</v>
      </c>
    </row>
    <row r="439" spans="1:19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tr">
        <f t="shared" si="27"/>
        <v>film &amp; video/animation</v>
      </c>
      <c r="O439" t="s">
        <v>8267</v>
      </c>
      <c r="P439" t="s">
        <v>8273</v>
      </c>
      <c r="Q439" s="9">
        <f t="shared" si="25"/>
        <v>42591.31858796296</v>
      </c>
      <c r="R439" s="9">
        <f t="shared" si="26"/>
        <v>42651.31858796296</v>
      </c>
      <c r="S439">
        <f t="shared" si="28"/>
        <v>2016</v>
      </c>
    </row>
    <row r="440" spans="1:19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tr">
        <f t="shared" si="27"/>
        <v>film &amp; video/animation</v>
      </c>
      <c r="O440" t="s">
        <v>8267</v>
      </c>
      <c r="P440" t="s">
        <v>8273</v>
      </c>
      <c r="Q440" s="9">
        <f t="shared" si="25"/>
        <v>42296.261087962965</v>
      </c>
      <c r="R440" s="9">
        <f t="shared" si="26"/>
        <v>42326.302754629629</v>
      </c>
      <c r="S440">
        <f t="shared" si="28"/>
        <v>2015</v>
      </c>
    </row>
    <row r="441" spans="1:19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tr">
        <f t="shared" si="27"/>
        <v>film &amp; video/animation</v>
      </c>
      <c r="O441" t="s">
        <v>8267</v>
      </c>
      <c r="P441" t="s">
        <v>8273</v>
      </c>
      <c r="Q441" s="9">
        <f t="shared" si="25"/>
        <v>41919.761782407404</v>
      </c>
      <c r="R441" s="9">
        <f t="shared" si="26"/>
        <v>41929.761782407404</v>
      </c>
      <c r="S441">
        <f t="shared" si="28"/>
        <v>2014</v>
      </c>
    </row>
    <row r="442" spans="1:19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tr">
        <f t="shared" si="27"/>
        <v>film &amp; video/animation</v>
      </c>
      <c r="O442" t="s">
        <v>8267</v>
      </c>
      <c r="P442" t="s">
        <v>8273</v>
      </c>
      <c r="Q442" s="9">
        <f t="shared" si="25"/>
        <v>42423.985567129625</v>
      </c>
      <c r="R442" s="9">
        <f t="shared" si="26"/>
        <v>42453.943900462968</v>
      </c>
      <c r="S442">
        <f t="shared" si="28"/>
        <v>2016</v>
      </c>
    </row>
    <row r="443" spans="1:19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tr">
        <f t="shared" si="27"/>
        <v>film &amp; video/animation</v>
      </c>
      <c r="O443" t="s">
        <v>8267</v>
      </c>
      <c r="P443" t="s">
        <v>8273</v>
      </c>
      <c r="Q443" s="9">
        <f t="shared" si="25"/>
        <v>41550.793935185182</v>
      </c>
      <c r="R443" s="9">
        <f t="shared" si="26"/>
        <v>41580.793935185182</v>
      </c>
      <c r="S443">
        <f t="shared" si="28"/>
        <v>2013</v>
      </c>
    </row>
    <row r="444" spans="1:19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tr">
        <f t="shared" si="27"/>
        <v>film &amp; video/animation</v>
      </c>
      <c r="O444" t="s">
        <v>8267</v>
      </c>
      <c r="P444" t="s">
        <v>8273</v>
      </c>
      <c r="Q444" s="9">
        <f t="shared" si="25"/>
        <v>42024.888692129629</v>
      </c>
      <c r="R444" s="9">
        <f t="shared" si="26"/>
        <v>42054.888692129629</v>
      </c>
      <c r="S444">
        <f t="shared" si="28"/>
        <v>2015</v>
      </c>
    </row>
    <row r="445" spans="1:19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tr">
        <f t="shared" si="27"/>
        <v>film &amp; video/animation</v>
      </c>
      <c r="O445" t="s">
        <v>8267</v>
      </c>
      <c r="P445" t="s">
        <v>8273</v>
      </c>
      <c r="Q445" s="9">
        <f t="shared" si="25"/>
        <v>41650.015057870369</v>
      </c>
      <c r="R445" s="9">
        <f t="shared" si="26"/>
        <v>41680.015057870369</v>
      </c>
      <c r="S445">
        <f t="shared" si="28"/>
        <v>2014</v>
      </c>
    </row>
    <row r="446" spans="1:19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tr">
        <f t="shared" si="27"/>
        <v>film &amp; video/animation</v>
      </c>
      <c r="O446" t="s">
        <v>8267</v>
      </c>
      <c r="P446" t="s">
        <v>8273</v>
      </c>
      <c r="Q446" s="9">
        <f t="shared" si="25"/>
        <v>40894.906956018516</v>
      </c>
      <c r="R446" s="9">
        <f t="shared" si="26"/>
        <v>40954.906956018516</v>
      </c>
      <c r="S446">
        <f t="shared" si="28"/>
        <v>2011</v>
      </c>
    </row>
    <row r="447" spans="1:19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tr">
        <f t="shared" si="27"/>
        <v>film &amp; video/animation</v>
      </c>
      <c r="O447" t="s">
        <v>8267</v>
      </c>
      <c r="P447" t="s">
        <v>8273</v>
      </c>
      <c r="Q447" s="9">
        <f t="shared" si="25"/>
        <v>42130.335358796292</v>
      </c>
      <c r="R447" s="9">
        <f t="shared" si="26"/>
        <v>42145.335358796292</v>
      </c>
      <c r="S447">
        <f t="shared" si="28"/>
        <v>2015</v>
      </c>
    </row>
    <row r="448" spans="1:19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tr">
        <f t="shared" si="27"/>
        <v>film &amp; video/animation</v>
      </c>
      <c r="O448" t="s">
        <v>8267</v>
      </c>
      <c r="P448" t="s">
        <v>8273</v>
      </c>
      <c r="Q448" s="9">
        <f t="shared" si="25"/>
        <v>42037.083564814813</v>
      </c>
      <c r="R448" s="9">
        <f t="shared" si="26"/>
        <v>42067.083564814813</v>
      </c>
      <c r="S448">
        <f t="shared" si="28"/>
        <v>2015</v>
      </c>
    </row>
    <row r="449" spans="1:19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tr">
        <f t="shared" si="27"/>
        <v>film &amp; video/animation</v>
      </c>
      <c r="O449" t="s">
        <v>8267</v>
      </c>
      <c r="P449" t="s">
        <v>8273</v>
      </c>
      <c r="Q449" s="9">
        <f t="shared" si="25"/>
        <v>41331.555127314816</v>
      </c>
      <c r="R449" s="9">
        <f t="shared" si="26"/>
        <v>41356.513460648144</v>
      </c>
      <c r="S449">
        <f t="shared" si="28"/>
        <v>2013</v>
      </c>
    </row>
    <row r="450" spans="1:19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tr">
        <f t="shared" si="27"/>
        <v>film &amp; video/animation</v>
      </c>
      <c r="O450" t="s">
        <v>8267</v>
      </c>
      <c r="P450" t="s">
        <v>8273</v>
      </c>
      <c r="Q450" s="9">
        <f t="shared" ref="Q450:Q513" si="29">(((J450/60)/60)/24)+DATE(1970,1,1)</f>
        <v>41753.758043981477</v>
      </c>
      <c r="R450" s="9">
        <f t="shared" ref="R450:R513" si="30">(((I450/60)/60)/24)+DATE(1970,1,1)</f>
        <v>41773.758043981477</v>
      </c>
      <c r="S450">
        <f t="shared" si="28"/>
        <v>2014</v>
      </c>
    </row>
    <row r="451" spans="1:19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tr">
        <f t="shared" ref="N451:N514" si="31">O451&amp;"/"&amp;P451</f>
        <v>film &amp; video/animation</v>
      </c>
      <c r="O451" t="s">
        <v>8267</v>
      </c>
      <c r="P451" t="s">
        <v>8273</v>
      </c>
      <c r="Q451" s="9">
        <f t="shared" si="29"/>
        <v>41534.568113425928</v>
      </c>
      <c r="R451" s="9">
        <f t="shared" si="30"/>
        <v>41564.568113425928</v>
      </c>
      <c r="S451">
        <f t="shared" si="28"/>
        <v>2013</v>
      </c>
    </row>
    <row r="452" spans="1:19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tr">
        <f t="shared" si="31"/>
        <v>film &amp; video/animation</v>
      </c>
      <c r="O452" t="s">
        <v>8267</v>
      </c>
      <c r="P452" t="s">
        <v>8273</v>
      </c>
      <c r="Q452" s="9">
        <f t="shared" si="29"/>
        <v>41654.946759259255</v>
      </c>
      <c r="R452" s="9">
        <f t="shared" si="30"/>
        <v>41684.946759259255</v>
      </c>
      <c r="S452">
        <f t="shared" si="28"/>
        <v>2014</v>
      </c>
    </row>
    <row r="453" spans="1:19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tr">
        <f t="shared" si="31"/>
        <v>film &amp; video/animation</v>
      </c>
      <c r="O453" t="s">
        <v>8267</v>
      </c>
      <c r="P453" t="s">
        <v>8273</v>
      </c>
      <c r="Q453" s="9">
        <f t="shared" si="29"/>
        <v>41634.715173611112</v>
      </c>
      <c r="R453" s="9">
        <f t="shared" si="30"/>
        <v>41664.715173611112</v>
      </c>
      <c r="S453">
        <f t="shared" ref="S453:S516" si="32">YEAR(Q453)</f>
        <v>2013</v>
      </c>
    </row>
    <row r="454" spans="1:19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tr">
        <f t="shared" si="31"/>
        <v>film &amp; video/animation</v>
      </c>
      <c r="O454" t="s">
        <v>8267</v>
      </c>
      <c r="P454" t="s">
        <v>8273</v>
      </c>
      <c r="Q454" s="9">
        <f t="shared" si="29"/>
        <v>42107.703877314809</v>
      </c>
      <c r="R454" s="9">
        <f t="shared" si="30"/>
        <v>42137.703877314809</v>
      </c>
      <c r="S454">
        <f t="shared" si="32"/>
        <v>2015</v>
      </c>
    </row>
    <row r="455" spans="1:19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tr">
        <f t="shared" si="31"/>
        <v>film &amp; video/animation</v>
      </c>
      <c r="O455" t="s">
        <v>8267</v>
      </c>
      <c r="P455" t="s">
        <v>8273</v>
      </c>
      <c r="Q455" s="9">
        <f t="shared" si="29"/>
        <v>42038.824988425928</v>
      </c>
      <c r="R455" s="9">
        <f t="shared" si="30"/>
        <v>42054.824988425928</v>
      </c>
      <c r="S455">
        <f t="shared" si="32"/>
        <v>2015</v>
      </c>
    </row>
    <row r="456" spans="1:19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tr">
        <f t="shared" si="31"/>
        <v>film &amp; video/animation</v>
      </c>
      <c r="O456" t="s">
        <v>8267</v>
      </c>
      <c r="P456" t="s">
        <v>8273</v>
      </c>
      <c r="Q456" s="9">
        <f t="shared" si="29"/>
        <v>41938.717256944445</v>
      </c>
      <c r="R456" s="9">
        <f t="shared" si="30"/>
        <v>41969.551388888889</v>
      </c>
      <c r="S456">
        <f t="shared" si="32"/>
        <v>2014</v>
      </c>
    </row>
    <row r="457" spans="1:19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tr">
        <f t="shared" si="31"/>
        <v>film &amp; video/animation</v>
      </c>
      <c r="O457" t="s">
        <v>8267</v>
      </c>
      <c r="P457" t="s">
        <v>8273</v>
      </c>
      <c r="Q457" s="9">
        <f t="shared" si="29"/>
        <v>40971.002569444441</v>
      </c>
      <c r="R457" s="9">
        <f t="shared" si="30"/>
        <v>41016.021527777775</v>
      </c>
      <c r="S457">
        <f t="shared" si="32"/>
        <v>2012</v>
      </c>
    </row>
    <row r="458" spans="1:19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tr">
        <f t="shared" si="31"/>
        <v>film &amp; video/animation</v>
      </c>
      <c r="O458" t="s">
        <v>8267</v>
      </c>
      <c r="P458" t="s">
        <v>8273</v>
      </c>
      <c r="Q458" s="9">
        <f t="shared" si="29"/>
        <v>41547.694456018515</v>
      </c>
      <c r="R458" s="9">
        <f t="shared" si="30"/>
        <v>41569.165972222225</v>
      </c>
      <c r="S458">
        <f t="shared" si="32"/>
        <v>2013</v>
      </c>
    </row>
    <row r="459" spans="1:19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tr">
        <f t="shared" si="31"/>
        <v>film &amp; video/animation</v>
      </c>
      <c r="O459" t="s">
        <v>8267</v>
      </c>
      <c r="P459" t="s">
        <v>8273</v>
      </c>
      <c r="Q459" s="9">
        <f t="shared" si="29"/>
        <v>41837.767500000002</v>
      </c>
      <c r="R459" s="9">
        <f t="shared" si="30"/>
        <v>41867.767500000002</v>
      </c>
      <c r="S459">
        <f t="shared" si="32"/>
        <v>2014</v>
      </c>
    </row>
    <row r="460" spans="1:19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tr">
        <f t="shared" si="31"/>
        <v>film &amp; video/animation</v>
      </c>
      <c r="O460" t="s">
        <v>8267</v>
      </c>
      <c r="P460" t="s">
        <v>8273</v>
      </c>
      <c r="Q460" s="9">
        <f t="shared" si="29"/>
        <v>41378.69976851852</v>
      </c>
      <c r="R460" s="9">
        <f t="shared" si="30"/>
        <v>41408.69976851852</v>
      </c>
      <c r="S460">
        <f t="shared" si="32"/>
        <v>2013</v>
      </c>
    </row>
    <row r="461" spans="1:19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tr">
        <f t="shared" si="31"/>
        <v>film &amp; video/animation</v>
      </c>
      <c r="O461" t="s">
        <v>8267</v>
      </c>
      <c r="P461" t="s">
        <v>8273</v>
      </c>
      <c r="Q461" s="9">
        <f t="shared" si="29"/>
        <v>40800.6403587963</v>
      </c>
      <c r="R461" s="9">
        <f t="shared" si="30"/>
        <v>40860.682025462964</v>
      </c>
      <c r="S461">
        <f t="shared" si="32"/>
        <v>2011</v>
      </c>
    </row>
    <row r="462" spans="1:19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tr">
        <f t="shared" si="31"/>
        <v>film &amp; video/animation</v>
      </c>
      <c r="O462" t="s">
        <v>8267</v>
      </c>
      <c r="P462" t="s">
        <v>8273</v>
      </c>
      <c r="Q462" s="9">
        <f t="shared" si="29"/>
        <v>41759.542534722219</v>
      </c>
      <c r="R462" s="9">
        <f t="shared" si="30"/>
        <v>41791.166666666664</v>
      </c>
      <c r="S462">
        <f t="shared" si="32"/>
        <v>2014</v>
      </c>
    </row>
    <row r="463" spans="1:19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tr">
        <f t="shared" si="31"/>
        <v>film &amp; video/animation</v>
      </c>
      <c r="O463" t="s">
        <v>8267</v>
      </c>
      <c r="P463" t="s">
        <v>8273</v>
      </c>
      <c r="Q463" s="9">
        <f t="shared" si="29"/>
        <v>41407.84684027778</v>
      </c>
      <c r="R463" s="9">
        <f t="shared" si="30"/>
        <v>41427.84684027778</v>
      </c>
      <c r="S463">
        <f t="shared" si="32"/>
        <v>2013</v>
      </c>
    </row>
    <row r="464" spans="1:19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tr">
        <f t="shared" si="31"/>
        <v>film &amp; video/animation</v>
      </c>
      <c r="O464" t="s">
        <v>8267</v>
      </c>
      <c r="P464" t="s">
        <v>8273</v>
      </c>
      <c r="Q464" s="9">
        <f t="shared" si="29"/>
        <v>40705.126631944448</v>
      </c>
      <c r="R464" s="9">
        <f t="shared" si="30"/>
        <v>40765.126631944448</v>
      </c>
      <c r="S464">
        <f t="shared" si="32"/>
        <v>2011</v>
      </c>
    </row>
    <row r="465" spans="1:19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tr">
        <f t="shared" si="31"/>
        <v>film &amp; video/animation</v>
      </c>
      <c r="O465" t="s">
        <v>8267</v>
      </c>
      <c r="P465" t="s">
        <v>8273</v>
      </c>
      <c r="Q465" s="9">
        <f t="shared" si="29"/>
        <v>40750.710104166668</v>
      </c>
      <c r="R465" s="9">
        <f t="shared" si="30"/>
        <v>40810.710104166668</v>
      </c>
      <c r="S465">
        <f t="shared" si="32"/>
        <v>2011</v>
      </c>
    </row>
    <row r="466" spans="1:19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tr">
        <f t="shared" si="31"/>
        <v>film &amp; video/animation</v>
      </c>
      <c r="O466" t="s">
        <v>8267</v>
      </c>
      <c r="P466" t="s">
        <v>8273</v>
      </c>
      <c r="Q466" s="9">
        <f t="shared" si="29"/>
        <v>42488.848784722228</v>
      </c>
      <c r="R466" s="9">
        <f t="shared" si="30"/>
        <v>42508.848784722228</v>
      </c>
      <c r="S466">
        <f t="shared" si="32"/>
        <v>2016</v>
      </c>
    </row>
    <row r="467" spans="1:19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tr">
        <f t="shared" si="31"/>
        <v>film &amp; video/animation</v>
      </c>
      <c r="O467" t="s">
        <v>8267</v>
      </c>
      <c r="P467" t="s">
        <v>8273</v>
      </c>
      <c r="Q467" s="9">
        <f t="shared" si="29"/>
        <v>41801.120069444441</v>
      </c>
      <c r="R467" s="9">
        <f t="shared" si="30"/>
        <v>41817.120069444441</v>
      </c>
      <c r="S467">
        <f t="shared" si="32"/>
        <v>2014</v>
      </c>
    </row>
    <row r="468" spans="1:19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tr">
        <f t="shared" si="31"/>
        <v>film &amp; video/animation</v>
      </c>
      <c r="O468" t="s">
        <v>8267</v>
      </c>
      <c r="P468" t="s">
        <v>8273</v>
      </c>
      <c r="Q468" s="9">
        <f t="shared" si="29"/>
        <v>41129.942870370374</v>
      </c>
      <c r="R468" s="9">
        <f t="shared" si="30"/>
        <v>41159.942870370374</v>
      </c>
      <c r="S468">
        <f t="shared" si="32"/>
        <v>2012</v>
      </c>
    </row>
    <row r="469" spans="1:19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tr">
        <f t="shared" si="31"/>
        <v>film &amp; video/animation</v>
      </c>
      <c r="O469" t="s">
        <v>8267</v>
      </c>
      <c r="P469" t="s">
        <v>8273</v>
      </c>
      <c r="Q469" s="9">
        <f t="shared" si="29"/>
        <v>41135.679791666669</v>
      </c>
      <c r="R469" s="9">
        <f t="shared" si="30"/>
        <v>41180.679791666669</v>
      </c>
      <c r="S469">
        <f t="shared" si="32"/>
        <v>2012</v>
      </c>
    </row>
    <row r="470" spans="1:19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tr">
        <f t="shared" si="31"/>
        <v>film &amp; video/animation</v>
      </c>
      <c r="O470" t="s">
        <v>8267</v>
      </c>
      <c r="P470" t="s">
        <v>8273</v>
      </c>
      <c r="Q470" s="9">
        <f t="shared" si="29"/>
        <v>41041.167627314811</v>
      </c>
      <c r="R470" s="9">
        <f t="shared" si="30"/>
        <v>41101.160474537035</v>
      </c>
      <c r="S470">
        <f t="shared" si="32"/>
        <v>2012</v>
      </c>
    </row>
    <row r="471" spans="1:19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tr">
        <f t="shared" si="31"/>
        <v>film &amp; video/animation</v>
      </c>
      <c r="O471" t="s">
        <v>8267</v>
      </c>
      <c r="P471" t="s">
        <v>8273</v>
      </c>
      <c r="Q471" s="9">
        <f t="shared" si="29"/>
        <v>41827.989861111113</v>
      </c>
      <c r="R471" s="9">
        <f t="shared" si="30"/>
        <v>41887.989861111113</v>
      </c>
      <c r="S471">
        <f t="shared" si="32"/>
        <v>2014</v>
      </c>
    </row>
    <row r="472" spans="1:19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tr">
        <f t="shared" si="31"/>
        <v>film &amp; video/animation</v>
      </c>
      <c r="O472" t="s">
        <v>8267</v>
      </c>
      <c r="P472" t="s">
        <v>8273</v>
      </c>
      <c r="Q472" s="9">
        <f t="shared" si="29"/>
        <v>41605.167696759258</v>
      </c>
      <c r="R472" s="9">
        <f t="shared" si="30"/>
        <v>41655.166666666664</v>
      </c>
      <c r="S472">
        <f t="shared" si="32"/>
        <v>2013</v>
      </c>
    </row>
    <row r="473" spans="1:19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tr">
        <f t="shared" si="31"/>
        <v>film &amp; video/animation</v>
      </c>
      <c r="O473" t="s">
        <v>8267</v>
      </c>
      <c r="P473" t="s">
        <v>8273</v>
      </c>
      <c r="Q473" s="9">
        <f t="shared" si="29"/>
        <v>41703.721979166665</v>
      </c>
      <c r="R473" s="9">
        <f t="shared" si="30"/>
        <v>41748.680312500001</v>
      </c>
      <c r="S473">
        <f t="shared" si="32"/>
        <v>2014</v>
      </c>
    </row>
    <row r="474" spans="1:19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tr">
        <f t="shared" si="31"/>
        <v>film &amp; video/animation</v>
      </c>
      <c r="O474" t="s">
        <v>8267</v>
      </c>
      <c r="P474" t="s">
        <v>8273</v>
      </c>
      <c r="Q474" s="9">
        <f t="shared" si="29"/>
        <v>41844.922662037039</v>
      </c>
      <c r="R474" s="9">
        <f t="shared" si="30"/>
        <v>41874.922662037039</v>
      </c>
      <c r="S474">
        <f t="shared" si="32"/>
        <v>2014</v>
      </c>
    </row>
    <row r="475" spans="1:19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tr">
        <f t="shared" si="31"/>
        <v>film &amp; video/animation</v>
      </c>
      <c r="O475" t="s">
        <v>8267</v>
      </c>
      <c r="P475" t="s">
        <v>8273</v>
      </c>
      <c r="Q475" s="9">
        <f t="shared" si="29"/>
        <v>41869.698136574072</v>
      </c>
      <c r="R475" s="9">
        <f t="shared" si="30"/>
        <v>41899.698136574072</v>
      </c>
      <c r="S475">
        <f t="shared" si="32"/>
        <v>2014</v>
      </c>
    </row>
    <row r="476" spans="1:19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tr">
        <f t="shared" si="31"/>
        <v>film &amp; video/animation</v>
      </c>
      <c r="O476" t="s">
        <v>8267</v>
      </c>
      <c r="P476" t="s">
        <v>8273</v>
      </c>
      <c r="Q476" s="9">
        <f t="shared" si="29"/>
        <v>42753.329039351855</v>
      </c>
      <c r="R476" s="9">
        <f t="shared" si="30"/>
        <v>42783.329039351855</v>
      </c>
      <c r="S476">
        <f t="shared" si="32"/>
        <v>2017</v>
      </c>
    </row>
    <row r="477" spans="1:19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tr">
        <f t="shared" si="31"/>
        <v>film &amp; video/animation</v>
      </c>
      <c r="O477" t="s">
        <v>8267</v>
      </c>
      <c r="P477" t="s">
        <v>8273</v>
      </c>
      <c r="Q477" s="9">
        <f t="shared" si="29"/>
        <v>42100.086145833338</v>
      </c>
      <c r="R477" s="9">
        <f t="shared" si="30"/>
        <v>42130.086145833338</v>
      </c>
      <c r="S477">
        <f t="shared" si="32"/>
        <v>2015</v>
      </c>
    </row>
    <row r="478" spans="1:19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tr">
        <f t="shared" si="31"/>
        <v>film &amp; video/animation</v>
      </c>
      <c r="O478" t="s">
        <v>8267</v>
      </c>
      <c r="P478" t="s">
        <v>8273</v>
      </c>
      <c r="Q478" s="9">
        <f t="shared" si="29"/>
        <v>41757.975011574075</v>
      </c>
      <c r="R478" s="9">
        <f t="shared" si="30"/>
        <v>41793.165972222225</v>
      </c>
      <c r="S478">
        <f t="shared" si="32"/>
        <v>2014</v>
      </c>
    </row>
    <row r="479" spans="1:19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tr">
        <f t="shared" si="31"/>
        <v>film &amp; video/animation</v>
      </c>
      <c r="O479" t="s">
        <v>8267</v>
      </c>
      <c r="P479" t="s">
        <v>8273</v>
      </c>
      <c r="Q479" s="9">
        <f t="shared" si="29"/>
        <v>40987.83488425926</v>
      </c>
      <c r="R479" s="9">
        <f t="shared" si="30"/>
        <v>41047.83488425926</v>
      </c>
      <c r="S479">
        <f t="shared" si="32"/>
        <v>2012</v>
      </c>
    </row>
    <row r="480" spans="1:19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tr">
        <f t="shared" si="31"/>
        <v>film &amp; video/animation</v>
      </c>
      <c r="O480" t="s">
        <v>8267</v>
      </c>
      <c r="P480" t="s">
        <v>8273</v>
      </c>
      <c r="Q480" s="9">
        <f t="shared" si="29"/>
        <v>42065.910983796297</v>
      </c>
      <c r="R480" s="9">
        <f t="shared" si="30"/>
        <v>42095.869317129633</v>
      </c>
      <c r="S480">
        <f t="shared" si="32"/>
        <v>2015</v>
      </c>
    </row>
    <row r="481" spans="1:19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tr">
        <f t="shared" si="31"/>
        <v>film &amp; video/animation</v>
      </c>
      <c r="O481" t="s">
        <v>8267</v>
      </c>
      <c r="P481" t="s">
        <v>8273</v>
      </c>
      <c r="Q481" s="9">
        <f t="shared" si="29"/>
        <v>41904.407812500001</v>
      </c>
      <c r="R481" s="9">
        <f t="shared" si="30"/>
        <v>41964.449479166666</v>
      </c>
      <c r="S481">
        <f t="shared" si="32"/>
        <v>2014</v>
      </c>
    </row>
    <row r="482" spans="1:19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tr">
        <f t="shared" si="31"/>
        <v>film &amp; video/animation</v>
      </c>
      <c r="O482" t="s">
        <v>8267</v>
      </c>
      <c r="P482" t="s">
        <v>8273</v>
      </c>
      <c r="Q482" s="9">
        <f t="shared" si="29"/>
        <v>41465.500173611108</v>
      </c>
      <c r="R482" s="9">
        <f t="shared" si="30"/>
        <v>41495.500173611108</v>
      </c>
      <c r="S482">
        <f t="shared" si="32"/>
        <v>2013</v>
      </c>
    </row>
    <row r="483" spans="1:19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tr">
        <f t="shared" si="31"/>
        <v>film &amp; video/animation</v>
      </c>
      <c r="O483" t="s">
        <v>8267</v>
      </c>
      <c r="P483" t="s">
        <v>8273</v>
      </c>
      <c r="Q483" s="9">
        <f t="shared" si="29"/>
        <v>41162.672326388885</v>
      </c>
      <c r="R483" s="9">
        <f t="shared" si="30"/>
        <v>41192.672326388885</v>
      </c>
      <c r="S483">
        <f t="shared" si="32"/>
        <v>2012</v>
      </c>
    </row>
    <row r="484" spans="1:19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tr">
        <f t="shared" si="31"/>
        <v>film &amp; video/animation</v>
      </c>
      <c r="O484" t="s">
        <v>8267</v>
      </c>
      <c r="P484" t="s">
        <v>8273</v>
      </c>
      <c r="Q484" s="9">
        <f t="shared" si="29"/>
        <v>42447.896875000006</v>
      </c>
      <c r="R484" s="9">
        <f t="shared" si="30"/>
        <v>42474.606944444444</v>
      </c>
      <c r="S484">
        <f t="shared" si="32"/>
        <v>2016</v>
      </c>
    </row>
    <row r="485" spans="1:19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tr">
        <f t="shared" si="31"/>
        <v>film &amp; video/animation</v>
      </c>
      <c r="O485" t="s">
        <v>8267</v>
      </c>
      <c r="P485" t="s">
        <v>8273</v>
      </c>
      <c r="Q485" s="9">
        <f t="shared" si="29"/>
        <v>41243.197592592594</v>
      </c>
      <c r="R485" s="9">
        <f t="shared" si="30"/>
        <v>41303.197592592594</v>
      </c>
      <c r="S485">
        <f t="shared" si="32"/>
        <v>2012</v>
      </c>
    </row>
    <row r="486" spans="1:19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tr">
        <f t="shared" si="31"/>
        <v>film &amp; video/animation</v>
      </c>
      <c r="O486" t="s">
        <v>8267</v>
      </c>
      <c r="P486" t="s">
        <v>8273</v>
      </c>
      <c r="Q486" s="9">
        <f t="shared" si="29"/>
        <v>42272.93949074074</v>
      </c>
      <c r="R486" s="9">
        <f t="shared" si="30"/>
        <v>42313.981157407412</v>
      </c>
      <c r="S486">
        <f t="shared" si="32"/>
        <v>2015</v>
      </c>
    </row>
    <row r="487" spans="1:19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tr">
        <f t="shared" si="31"/>
        <v>film &amp; video/animation</v>
      </c>
      <c r="O487" t="s">
        <v>8267</v>
      </c>
      <c r="P487" t="s">
        <v>8273</v>
      </c>
      <c r="Q487" s="9">
        <f t="shared" si="29"/>
        <v>41381.50577546296</v>
      </c>
      <c r="R487" s="9">
        <f t="shared" si="30"/>
        <v>41411.50577546296</v>
      </c>
      <c r="S487">
        <f t="shared" si="32"/>
        <v>2013</v>
      </c>
    </row>
    <row r="488" spans="1:19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tr">
        <f t="shared" si="31"/>
        <v>film &amp; video/animation</v>
      </c>
      <c r="O488" t="s">
        <v>8267</v>
      </c>
      <c r="P488" t="s">
        <v>8273</v>
      </c>
      <c r="Q488" s="9">
        <f t="shared" si="29"/>
        <v>41761.94258101852</v>
      </c>
      <c r="R488" s="9">
        <f t="shared" si="30"/>
        <v>41791.94258101852</v>
      </c>
      <c r="S488">
        <f t="shared" si="32"/>
        <v>2014</v>
      </c>
    </row>
    <row r="489" spans="1:19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tr">
        <f t="shared" si="31"/>
        <v>film &amp; video/animation</v>
      </c>
      <c r="O489" t="s">
        <v>8267</v>
      </c>
      <c r="P489" t="s">
        <v>8273</v>
      </c>
      <c r="Q489" s="9">
        <f t="shared" si="29"/>
        <v>42669.594837962963</v>
      </c>
      <c r="R489" s="9">
        <f t="shared" si="30"/>
        <v>42729.636504629627</v>
      </c>
      <c r="S489">
        <f t="shared" si="32"/>
        <v>2016</v>
      </c>
    </row>
    <row r="490" spans="1:19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tr">
        <f t="shared" si="31"/>
        <v>film &amp; video/animation</v>
      </c>
      <c r="O490" t="s">
        <v>8267</v>
      </c>
      <c r="P490" t="s">
        <v>8273</v>
      </c>
      <c r="Q490" s="9">
        <f t="shared" si="29"/>
        <v>42714.054398148146</v>
      </c>
      <c r="R490" s="9">
        <f t="shared" si="30"/>
        <v>42744.054398148146</v>
      </c>
      <c r="S490">
        <f t="shared" si="32"/>
        <v>2016</v>
      </c>
    </row>
    <row r="491" spans="1:19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tr">
        <f t="shared" si="31"/>
        <v>film &amp; video/animation</v>
      </c>
      <c r="O491" t="s">
        <v>8267</v>
      </c>
      <c r="P491" t="s">
        <v>8273</v>
      </c>
      <c r="Q491" s="9">
        <f t="shared" si="29"/>
        <v>40882.481666666667</v>
      </c>
      <c r="R491" s="9">
        <f t="shared" si="30"/>
        <v>40913.481249999997</v>
      </c>
      <c r="S491">
        <f t="shared" si="32"/>
        <v>2011</v>
      </c>
    </row>
    <row r="492" spans="1:19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tr">
        <f t="shared" si="31"/>
        <v>film &amp; video/animation</v>
      </c>
      <c r="O492" t="s">
        <v>8267</v>
      </c>
      <c r="P492" t="s">
        <v>8273</v>
      </c>
      <c r="Q492" s="9">
        <f t="shared" si="29"/>
        <v>41113.968576388892</v>
      </c>
      <c r="R492" s="9">
        <f t="shared" si="30"/>
        <v>41143.968576388892</v>
      </c>
      <c r="S492">
        <f t="shared" si="32"/>
        <v>2012</v>
      </c>
    </row>
    <row r="493" spans="1:19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tr">
        <f t="shared" si="31"/>
        <v>film &amp; video/animation</v>
      </c>
      <c r="O493" t="s">
        <v>8267</v>
      </c>
      <c r="P493" t="s">
        <v>8273</v>
      </c>
      <c r="Q493" s="9">
        <f t="shared" si="29"/>
        <v>42366.982627314821</v>
      </c>
      <c r="R493" s="9">
        <f t="shared" si="30"/>
        <v>42396.982627314821</v>
      </c>
      <c r="S493">
        <f t="shared" si="32"/>
        <v>2015</v>
      </c>
    </row>
    <row r="494" spans="1:19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tr">
        <f t="shared" si="31"/>
        <v>film &amp; video/animation</v>
      </c>
      <c r="O494" t="s">
        <v>8267</v>
      </c>
      <c r="P494" t="s">
        <v>8273</v>
      </c>
      <c r="Q494" s="9">
        <f t="shared" si="29"/>
        <v>42596.03506944445</v>
      </c>
      <c r="R494" s="9">
        <f t="shared" si="30"/>
        <v>42656.03506944445</v>
      </c>
      <c r="S494">
        <f t="shared" si="32"/>
        <v>2016</v>
      </c>
    </row>
    <row r="495" spans="1:19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tr">
        <f t="shared" si="31"/>
        <v>film &amp; video/animation</v>
      </c>
      <c r="O495" t="s">
        <v>8267</v>
      </c>
      <c r="P495" t="s">
        <v>8273</v>
      </c>
      <c r="Q495" s="9">
        <f t="shared" si="29"/>
        <v>42114.726134259254</v>
      </c>
      <c r="R495" s="9">
        <f t="shared" si="30"/>
        <v>42144.726134259254</v>
      </c>
      <c r="S495">
        <f t="shared" si="32"/>
        <v>2015</v>
      </c>
    </row>
    <row r="496" spans="1:19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tr">
        <f t="shared" si="31"/>
        <v>film &amp; video/animation</v>
      </c>
      <c r="O496" t="s">
        <v>8267</v>
      </c>
      <c r="P496" t="s">
        <v>8273</v>
      </c>
      <c r="Q496" s="9">
        <f t="shared" si="29"/>
        <v>41799.830613425926</v>
      </c>
      <c r="R496" s="9">
        <f t="shared" si="30"/>
        <v>41823.125</v>
      </c>
      <c r="S496">
        <f t="shared" si="32"/>
        <v>2014</v>
      </c>
    </row>
    <row r="497" spans="1:19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tr">
        <f t="shared" si="31"/>
        <v>film &amp; video/animation</v>
      </c>
      <c r="O497" t="s">
        <v>8267</v>
      </c>
      <c r="P497" t="s">
        <v>8273</v>
      </c>
      <c r="Q497" s="9">
        <f t="shared" si="29"/>
        <v>42171.827604166669</v>
      </c>
      <c r="R497" s="9">
        <f t="shared" si="30"/>
        <v>42201.827604166669</v>
      </c>
      <c r="S497">
        <f t="shared" si="32"/>
        <v>2015</v>
      </c>
    </row>
    <row r="498" spans="1:19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tr">
        <f t="shared" si="31"/>
        <v>film &amp; video/animation</v>
      </c>
      <c r="O498" t="s">
        <v>8267</v>
      </c>
      <c r="P498" t="s">
        <v>8273</v>
      </c>
      <c r="Q498" s="9">
        <f t="shared" si="29"/>
        <v>41620.93141203704</v>
      </c>
      <c r="R498" s="9">
        <f t="shared" si="30"/>
        <v>41680.93141203704</v>
      </c>
      <c r="S498">
        <f t="shared" si="32"/>
        <v>2013</v>
      </c>
    </row>
    <row r="499" spans="1:19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tr">
        <f t="shared" si="31"/>
        <v>film &amp; video/animation</v>
      </c>
      <c r="O499" t="s">
        <v>8267</v>
      </c>
      <c r="P499" t="s">
        <v>8273</v>
      </c>
      <c r="Q499" s="9">
        <f t="shared" si="29"/>
        <v>41945.037789351853</v>
      </c>
      <c r="R499" s="9">
        <f t="shared" si="30"/>
        <v>41998.208333333328</v>
      </c>
      <c r="S499">
        <f t="shared" si="32"/>
        <v>2014</v>
      </c>
    </row>
    <row r="500" spans="1:19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tr">
        <f t="shared" si="31"/>
        <v>film &amp; video/animation</v>
      </c>
      <c r="O500" t="s">
        <v>8267</v>
      </c>
      <c r="P500" t="s">
        <v>8273</v>
      </c>
      <c r="Q500" s="9">
        <f t="shared" si="29"/>
        <v>40858.762141203704</v>
      </c>
      <c r="R500" s="9">
        <f t="shared" si="30"/>
        <v>40900.762141203704</v>
      </c>
      <c r="S500">
        <f t="shared" si="32"/>
        <v>2011</v>
      </c>
    </row>
    <row r="501" spans="1:19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tr">
        <f t="shared" si="31"/>
        <v>film &amp; video/animation</v>
      </c>
      <c r="O501" t="s">
        <v>8267</v>
      </c>
      <c r="P501" t="s">
        <v>8273</v>
      </c>
      <c r="Q501" s="9">
        <f t="shared" si="29"/>
        <v>40043.895462962959</v>
      </c>
      <c r="R501" s="9">
        <f t="shared" si="30"/>
        <v>40098.874305555553</v>
      </c>
      <c r="S501">
        <f t="shared" si="32"/>
        <v>2009</v>
      </c>
    </row>
    <row r="502" spans="1:19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tr">
        <f t="shared" si="31"/>
        <v>film &amp; video/animation</v>
      </c>
      <c r="O502" t="s">
        <v>8267</v>
      </c>
      <c r="P502" t="s">
        <v>8273</v>
      </c>
      <c r="Q502" s="9">
        <f t="shared" si="29"/>
        <v>40247.886006944449</v>
      </c>
      <c r="R502" s="9">
        <f t="shared" si="30"/>
        <v>40306.927777777775</v>
      </c>
      <c r="S502">
        <f t="shared" si="32"/>
        <v>2010</v>
      </c>
    </row>
    <row r="503" spans="1:19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tr">
        <f t="shared" si="31"/>
        <v>film &amp; video/animation</v>
      </c>
      <c r="O503" t="s">
        <v>8267</v>
      </c>
      <c r="P503" t="s">
        <v>8273</v>
      </c>
      <c r="Q503" s="9">
        <f t="shared" si="29"/>
        <v>40703.234386574077</v>
      </c>
      <c r="R503" s="9">
        <f t="shared" si="30"/>
        <v>40733.234386574077</v>
      </c>
      <c r="S503">
        <f t="shared" si="32"/>
        <v>2011</v>
      </c>
    </row>
    <row r="504" spans="1:19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tr">
        <f t="shared" si="31"/>
        <v>film &amp; video/animation</v>
      </c>
      <c r="O504" t="s">
        <v>8267</v>
      </c>
      <c r="P504" t="s">
        <v>8273</v>
      </c>
      <c r="Q504" s="9">
        <f t="shared" si="29"/>
        <v>40956.553530092591</v>
      </c>
      <c r="R504" s="9">
        <f t="shared" si="30"/>
        <v>40986.511863425927</v>
      </c>
      <c r="S504">
        <f t="shared" si="32"/>
        <v>2012</v>
      </c>
    </row>
    <row r="505" spans="1:19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tr">
        <f t="shared" si="31"/>
        <v>film &amp; video/animation</v>
      </c>
      <c r="O505" t="s">
        <v>8267</v>
      </c>
      <c r="P505" t="s">
        <v>8273</v>
      </c>
      <c r="Q505" s="9">
        <f t="shared" si="29"/>
        <v>41991.526655092588</v>
      </c>
      <c r="R505" s="9">
        <f t="shared" si="30"/>
        <v>42021.526655092588</v>
      </c>
      <c r="S505">
        <f t="shared" si="32"/>
        <v>2014</v>
      </c>
    </row>
    <row r="506" spans="1:19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tr">
        <f t="shared" si="31"/>
        <v>film &amp; video/animation</v>
      </c>
      <c r="O506" t="s">
        <v>8267</v>
      </c>
      <c r="P506" t="s">
        <v>8273</v>
      </c>
      <c r="Q506" s="9">
        <f t="shared" si="29"/>
        <v>40949.98364583333</v>
      </c>
      <c r="R506" s="9">
        <f t="shared" si="30"/>
        <v>41009.941979166666</v>
      </c>
      <c r="S506">
        <f t="shared" si="32"/>
        <v>2012</v>
      </c>
    </row>
    <row r="507" spans="1:19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tr">
        <f t="shared" si="31"/>
        <v>film &amp; video/animation</v>
      </c>
      <c r="O507" t="s">
        <v>8267</v>
      </c>
      <c r="P507" t="s">
        <v>8273</v>
      </c>
      <c r="Q507" s="9">
        <f t="shared" si="29"/>
        <v>42318.098217592589</v>
      </c>
      <c r="R507" s="9">
        <f t="shared" si="30"/>
        <v>42363.098217592589</v>
      </c>
      <c r="S507">
        <f t="shared" si="32"/>
        <v>2015</v>
      </c>
    </row>
    <row r="508" spans="1:19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tr">
        <f t="shared" si="31"/>
        <v>film &amp; video/animation</v>
      </c>
      <c r="O508" t="s">
        <v>8267</v>
      </c>
      <c r="P508" t="s">
        <v>8273</v>
      </c>
      <c r="Q508" s="9">
        <f t="shared" si="29"/>
        <v>41466.552314814813</v>
      </c>
      <c r="R508" s="9">
        <f t="shared" si="30"/>
        <v>41496.552314814813</v>
      </c>
      <c r="S508">
        <f t="shared" si="32"/>
        <v>2013</v>
      </c>
    </row>
    <row r="509" spans="1:19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tr">
        <f t="shared" si="31"/>
        <v>film &amp; video/animation</v>
      </c>
      <c r="O509" t="s">
        <v>8267</v>
      </c>
      <c r="P509" t="s">
        <v>8273</v>
      </c>
      <c r="Q509" s="9">
        <f t="shared" si="29"/>
        <v>41156.958993055552</v>
      </c>
      <c r="R509" s="9">
        <f t="shared" si="30"/>
        <v>41201.958993055552</v>
      </c>
      <c r="S509">
        <f t="shared" si="32"/>
        <v>2012</v>
      </c>
    </row>
    <row r="510" spans="1:19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tr">
        <f t="shared" si="31"/>
        <v>film &amp; video/animation</v>
      </c>
      <c r="O510" t="s">
        <v>8267</v>
      </c>
      <c r="P510" t="s">
        <v>8273</v>
      </c>
      <c r="Q510" s="9">
        <f t="shared" si="29"/>
        <v>40995.024317129632</v>
      </c>
      <c r="R510" s="9">
        <f t="shared" si="30"/>
        <v>41054.593055555553</v>
      </c>
      <c r="S510">
        <f t="shared" si="32"/>
        <v>2012</v>
      </c>
    </row>
    <row r="511" spans="1:19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tr">
        <f t="shared" si="31"/>
        <v>film &amp; video/animation</v>
      </c>
      <c r="O511" t="s">
        <v>8267</v>
      </c>
      <c r="P511" t="s">
        <v>8273</v>
      </c>
      <c r="Q511" s="9">
        <f t="shared" si="29"/>
        <v>42153.631597222222</v>
      </c>
      <c r="R511" s="9">
        <f t="shared" si="30"/>
        <v>42183.631597222222</v>
      </c>
      <c r="S511">
        <f t="shared" si="32"/>
        <v>2015</v>
      </c>
    </row>
    <row r="512" spans="1:19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tr">
        <f t="shared" si="31"/>
        <v>film &amp; video/animation</v>
      </c>
      <c r="O512" t="s">
        <v>8267</v>
      </c>
      <c r="P512" t="s">
        <v>8273</v>
      </c>
      <c r="Q512" s="9">
        <f t="shared" si="29"/>
        <v>42400.176377314812</v>
      </c>
      <c r="R512" s="9">
        <f t="shared" si="30"/>
        <v>42430.176377314812</v>
      </c>
      <c r="S512">
        <f t="shared" si="32"/>
        <v>2016</v>
      </c>
    </row>
    <row r="513" spans="1:19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tr">
        <f t="shared" si="31"/>
        <v>film &amp; video/animation</v>
      </c>
      <c r="O513" t="s">
        <v>8267</v>
      </c>
      <c r="P513" t="s">
        <v>8273</v>
      </c>
      <c r="Q513" s="9">
        <f t="shared" si="29"/>
        <v>41340.303032407406</v>
      </c>
      <c r="R513" s="9">
        <f t="shared" si="30"/>
        <v>41370.261365740742</v>
      </c>
      <c r="S513">
        <f t="shared" si="32"/>
        <v>2013</v>
      </c>
    </row>
    <row r="514" spans="1:19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tr">
        <f t="shared" si="31"/>
        <v>film &amp; video/animation</v>
      </c>
      <c r="O514" t="s">
        <v>8267</v>
      </c>
      <c r="P514" t="s">
        <v>8273</v>
      </c>
      <c r="Q514" s="9">
        <f t="shared" ref="Q514:Q577" si="33">(((J514/60)/60)/24)+DATE(1970,1,1)</f>
        <v>42649.742210648154</v>
      </c>
      <c r="R514" s="9">
        <f t="shared" ref="R514:R577" si="34">(((I514/60)/60)/24)+DATE(1970,1,1)</f>
        <v>42694.783877314811</v>
      </c>
      <c r="S514">
        <f t="shared" si="32"/>
        <v>2016</v>
      </c>
    </row>
    <row r="515" spans="1:19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tr">
        <f t="shared" ref="N515:N578" si="35">O515&amp;"/"&amp;P515</f>
        <v>film &amp; video/animation</v>
      </c>
      <c r="O515" t="s">
        <v>8267</v>
      </c>
      <c r="P515" t="s">
        <v>8273</v>
      </c>
      <c r="Q515" s="9">
        <f t="shared" si="33"/>
        <v>42552.653993055559</v>
      </c>
      <c r="R515" s="9">
        <f t="shared" si="34"/>
        <v>42597.291666666672</v>
      </c>
      <c r="S515">
        <f t="shared" si="32"/>
        <v>2016</v>
      </c>
    </row>
    <row r="516" spans="1:19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tr">
        <f t="shared" si="35"/>
        <v>film &amp; video/animation</v>
      </c>
      <c r="O516" t="s">
        <v>8267</v>
      </c>
      <c r="P516" t="s">
        <v>8273</v>
      </c>
      <c r="Q516" s="9">
        <f t="shared" si="33"/>
        <v>41830.613969907405</v>
      </c>
      <c r="R516" s="9">
        <f t="shared" si="34"/>
        <v>41860.613969907405</v>
      </c>
      <c r="S516">
        <f t="shared" si="32"/>
        <v>2014</v>
      </c>
    </row>
    <row r="517" spans="1:19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tr">
        <f t="shared" si="35"/>
        <v>film &amp; video/animation</v>
      </c>
      <c r="O517" t="s">
        <v>8267</v>
      </c>
      <c r="P517" t="s">
        <v>8273</v>
      </c>
      <c r="Q517" s="9">
        <f t="shared" si="33"/>
        <v>42327.490752314814</v>
      </c>
      <c r="R517" s="9">
        <f t="shared" si="34"/>
        <v>42367.490752314814</v>
      </c>
      <c r="S517">
        <f t="shared" ref="S517:S580" si="36">YEAR(Q517)</f>
        <v>2015</v>
      </c>
    </row>
    <row r="518" spans="1:19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tr">
        <f t="shared" si="35"/>
        <v>film &amp; video/animation</v>
      </c>
      <c r="O518" t="s">
        <v>8267</v>
      </c>
      <c r="P518" t="s">
        <v>8273</v>
      </c>
      <c r="Q518" s="9">
        <f t="shared" si="33"/>
        <v>42091.778703703705</v>
      </c>
      <c r="R518" s="9">
        <f t="shared" si="34"/>
        <v>42151.778703703705</v>
      </c>
      <c r="S518">
        <f t="shared" si="36"/>
        <v>2015</v>
      </c>
    </row>
    <row r="519" spans="1:19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tr">
        <f t="shared" si="35"/>
        <v>film &amp; video/animation</v>
      </c>
      <c r="O519" t="s">
        <v>8267</v>
      </c>
      <c r="P519" t="s">
        <v>8273</v>
      </c>
      <c r="Q519" s="9">
        <f t="shared" si="33"/>
        <v>42738.615289351852</v>
      </c>
      <c r="R519" s="9">
        <f t="shared" si="34"/>
        <v>42768.615289351852</v>
      </c>
      <c r="S519">
        <f t="shared" si="36"/>
        <v>2017</v>
      </c>
    </row>
    <row r="520" spans="1:19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tr">
        <f t="shared" si="35"/>
        <v>film &amp; video/animation</v>
      </c>
      <c r="O520" t="s">
        <v>8267</v>
      </c>
      <c r="P520" t="s">
        <v>8273</v>
      </c>
      <c r="Q520" s="9">
        <f t="shared" si="33"/>
        <v>42223.616018518514</v>
      </c>
      <c r="R520" s="9">
        <f t="shared" si="34"/>
        <v>42253.615277777775</v>
      </c>
      <c r="S520">
        <f t="shared" si="36"/>
        <v>2015</v>
      </c>
    </row>
    <row r="521" spans="1:19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tr">
        <f t="shared" si="35"/>
        <v>film &amp; video/animation</v>
      </c>
      <c r="O521" t="s">
        <v>8267</v>
      </c>
      <c r="P521" t="s">
        <v>8273</v>
      </c>
      <c r="Q521" s="9">
        <f t="shared" si="33"/>
        <v>41218.391446759262</v>
      </c>
      <c r="R521" s="9">
        <f t="shared" si="34"/>
        <v>41248.391446759262</v>
      </c>
      <c r="S521">
        <f t="shared" si="36"/>
        <v>2012</v>
      </c>
    </row>
    <row r="522" spans="1:19" ht="45" x14ac:dyDescent="0.25">
      <c r="A522">
        <v>3840</v>
      </c>
      <c r="B522" s="3" t="s">
        <v>3837</v>
      </c>
      <c r="C522" s="3" t="s">
        <v>7949</v>
      </c>
      <c r="D522" s="6">
        <v>1</v>
      </c>
      <c r="E522" s="8">
        <v>65</v>
      </c>
      <c r="F522" t="s">
        <v>8218</v>
      </c>
      <c r="G522" t="s">
        <v>8224</v>
      </c>
      <c r="H522" t="s">
        <v>8246</v>
      </c>
      <c r="I522">
        <v>1459180229</v>
      </c>
      <c r="J522">
        <v>1457023829</v>
      </c>
      <c r="K522" t="b">
        <v>0</v>
      </c>
      <c r="L522">
        <v>3</v>
      </c>
      <c r="M522" t="b">
        <v>1</v>
      </c>
      <c r="N522" t="str">
        <f>O522&amp;"/"&amp;P522</f>
        <v>theater/plays</v>
      </c>
      <c r="O522" t="s">
        <v>8274</v>
      </c>
      <c r="P522" t="s">
        <v>8275</v>
      </c>
      <c r="Q522" s="9">
        <f>(((J522/60)/60)/24)+DATE(1970,1,1)</f>
        <v>42432.701724537037</v>
      </c>
      <c r="R522" s="9">
        <f>(((I522/60)/60)/24)+DATE(1970,1,1)</f>
        <v>42457.660057870366</v>
      </c>
      <c r="S522">
        <f>YEAR(Q522)</f>
        <v>2016</v>
      </c>
    </row>
    <row r="523" spans="1:19" ht="30" x14ac:dyDescent="0.25">
      <c r="A523">
        <v>3600</v>
      </c>
      <c r="B523" s="3" t="s">
        <v>3599</v>
      </c>
      <c r="C523" s="3" t="s">
        <v>7710</v>
      </c>
      <c r="D523" s="6">
        <v>10</v>
      </c>
      <c r="E523" s="8">
        <v>13</v>
      </c>
      <c r="F523" t="s">
        <v>8218</v>
      </c>
      <c r="G523" t="s">
        <v>8223</v>
      </c>
      <c r="H523" t="s">
        <v>8245</v>
      </c>
      <c r="I523">
        <v>1476390164</v>
      </c>
      <c r="J523">
        <v>1473970964</v>
      </c>
      <c r="K523" t="b">
        <v>0</v>
      </c>
      <c r="L523">
        <v>4</v>
      </c>
      <c r="M523" t="b">
        <v>1</v>
      </c>
      <c r="N523" t="str">
        <f>O523&amp;"/"&amp;P523</f>
        <v>theater/plays</v>
      </c>
      <c r="O523" t="s">
        <v>8274</v>
      </c>
      <c r="P523" t="s">
        <v>8275</v>
      </c>
      <c r="Q523" s="9">
        <f>(((J523/60)/60)/24)+DATE(1970,1,1)</f>
        <v>42628.849120370374</v>
      </c>
      <c r="R523" s="9">
        <f>(((I523/60)/60)/24)+DATE(1970,1,1)</f>
        <v>42656.849120370374</v>
      </c>
      <c r="S523">
        <f>YEAR(Q523)</f>
        <v>2016</v>
      </c>
    </row>
    <row r="524" spans="1:19" ht="60" x14ac:dyDescent="0.25">
      <c r="A524">
        <v>2794</v>
      </c>
      <c r="B524" s="3" t="s">
        <v>2794</v>
      </c>
      <c r="C524" s="3" t="s">
        <v>6904</v>
      </c>
      <c r="D524" s="6">
        <v>50</v>
      </c>
      <c r="E524" s="8">
        <v>75</v>
      </c>
      <c r="F524" t="s">
        <v>8218</v>
      </c>
      <c r="G524" t="s">
        <v>8224</v>
      </c>
      <c r="H524" t="s">
        <v>8246</v>
      </c>
      <c r="I524">
        <v>1457031600</v>
      </c>
      <c r="J524">
        <v>1455640559</v>
      </c>
      <c r="K524" t="b">
        <v>0</v>
      </c>
      <c r="L524">
        <v>3</v>
      </c>
      <c r="M524" t="b">
        <v>1</v>
      </c>
      <c r="N524" t="str">
        <f>O524&amp;"/"&amp;P524</f>
        <v>theater/plays</v>
      </c>
      <c r="O524" t="s">
        <v>8274</v>
      </c>
      <c r="P524" t="s">
        <v>8275</v>
      </c>
      <c r="Q524" s="9">
        <f>(((J524/60)/60)/24)+DATE(1970,1,1)</f>
        <v>42416.691655092596</v>
      </c>
      <c r="R524" s="9">
        <f>(((I524/60)/60)/24)+DATE(1970,1,1)</f>
        <v>42432.791666666672</v>
      </c>
      <c r="S524">
        <f>YEAR(Q524)</f>
        <v>2016</v>
      </c>
    </row>
    <row r="525" spans="1:19" ht="60" x14ac:dyDescent="0.25">
      <c r="A525">
        <v>3675</v>
      </c>
      <c r="B525" s="3" t="s">
        <v>3672</v>
      </c>
      <c r="C525" s="3" t="s">
        <v>7785</v>
      </c>
      <c r="D525" s="6">
        <v>50</v>
      </c>
      <c r="E525" s="8">
        <v>70</v>
      </c>
      <c r="F525" t="s">
        <v>8218</v>
      </c>
      <c r="G525" t="s">
        <v>8224</v>
      </c>
      <c r="H525" t="s">
        <v>8246</v>
      </c>
      <c r="I525">
        <v>1463353200</v>
      </c>
      <c r="J525">
        <v>1462285182</v>
      </c>
      <c r="K525" t="b">
        <v>0</v>
      </c>
      <c r="L525">
        <v>3</v>
      </c>
      <c r="M525" t="b">
        <v>1</v>
      </c>
      <c r="N525" t="str">
        <f>O525&amp;"/"&amp;P525</f>
        <v>theater/plays</v>
      </c>
      <c r="O525" t="s">
        <v>8274</v>
      </c>
      <c r="P525" t="s">
        <v>8275</v>
      </c>
      <c r="Q525" s="9">
        <f>(((J525/60)/60)/24)+DATE(1970,1,1)</f>
        <v>42493.597013888888</v>
      </c>
      <c r="R525" s="9">
        <f>(((I525/60)/60)/24)+DATE(1970,1,1)</f>
        <v>42505.958333333328</v>
      </c>
      <c r="S525">
        <f>YEAR(Q525)</f>
        <v>2016</v>
      </c>
    </row>
    <row r="526" spans="1:19" ht="45" x14ac:dyDescent="0.25">
      <c r="A526">
        <v>2976</v>
      </c>
      <c r="B526" s="3" t="s">
        <v>2976</v>
      </c>
      <c r="C526" s="3" t="s">
        <v>7086</v>
      </c>
      <c r="D526" s="6">
        <v>70</v>
      </c>
      <c r="E526" s="8">
        <v>120</v>
      </c>
      <c r="F526" t="s">
        <v>8218</v>
      </c>
      <c r="G526" t="s">
        <v>8224</v>
      </c>
      <c r="H526" t="s">
        <v>8246</v>
      </c>
      <c r="I526">
        <v>1457870400</v>
      </c>
      <c r="J526">
        <v>1456421530</v>
      </c>
      <c r="K526" t="b">
        <v>0</v>
      </c>
      <c r="L526">
        <v>14</v>
      </c>
      <c r="M526" t="b">
        <v>1</v>
      </c>
      <c r="N526" t="str">
        <f>O526&amp;"/"&amp;P526</f>
        <v>theater/plays</v>
      </c>
      <c r="O526" t="s">
        <v>8274</v>
      </c>
      <c r="P526" t="s">
        <v>8275</v>
      </c>
      <c r="Q526" s="9">
        <f>(((J526/60)/60)/24)+DATE(1970,1,1)</f>
        <v>42425.730671296296</v>
      </c>
      <c r="R526" s="9">
        <f>(((I526/60)/60)/24)+DATE(1970,1,1)</f>
        <v>42442.5</v>
      </c>
      <c r="S526">
        <f>YEAR(Q526)</f>
        <v>2016</v>
      </c>
    </row>
    <row r="527" spans="1:19" ht="60" x14ac:dyDescent="0.25">
      <c r="A527">
        <v>2823</v>
      </c>
      <c r="B527" s="3" t="s">
        <v>2823</v>
      </c>
      <c r="C527" s="3" t="s">
        <v>6933</v>
      </c>
      <c r="D527" s="6">
        <v>100</v>
      </c>
      <c r="E527" s="8">
        <v>124</v>
      </c>
      <c r="F527" t="s">
        <v>8218</v>
      </c>
      <c r="G527" t="s">
        <v>8224</v>
      </c>
      <c r="H527" t="s">
        <v>8246</v>
      </c>
      <c r="I527">
        <v>1427842740</v>
      </c>
      <c r="J527">
        <v>1425428206</v>
      </c>
      <c r="K527" t="b">
        <v>0</v>
      </c>
      <c r="L527">
        <v>14</v>
      </c>
      <c r="M527" t="b">
        <v>1</v>
      </c>
      <c r="N527" t="str">
        <f>O527&amp;"/"&amp;P527</f>
        <v>theater/plays</v>
      </c>
      <c r="O527" t="s">
        <v>8274</v>
      </c>
      <c r="P527" t="s">
        <v>8275</v>
      </c>
      <c r="Q527" s="9">
        <f>(((J527/60)/60)/24)+DATE(1970,1,1)</f>
        <v>42067.011643518519</v>
      </c>
      <c r="R527" s="9">
        <f>(((I527/60)/60)/24)+DATE(1970,1,1)</f>
        <v>42094.957638888889</v>
      </c>
      <c r="S527">
        <f>YEAR(Q527)</f>
        <v>2015</v>
      </c>
    </row>
    <row r="528" spans="1:19" ht="60" x14ac:dyDescent="0.25">
      <c r="A528">
        <v>3508</v>
      </c>
      <c r="B528" s="3" t="s">
        <v>3507</v>
      </c>
      <c r="C528" s="3" t="s">
        <v>7618</v>
      </c>
      <c r="D528" s="6">
        <v>100</v>
      </c>
      <c r="E528" s="8">
        <v>180</v>
      </c>
      <c r="F528" t="s">
        <v>8218</v>
      </c>
      <c r="G528" t="s">
        <v>8224</v>
      </c>
      <c r="H528" t="s">
        <v>8246</v>
      </c>
      <c r="I528">
        <v>1462914000</v>
      </c>
      <c r="J528">
        <v>1460914253</v>
      </c>
      <c r="K528" t="b">
        <v>0</v>
      </c>
      <c r="L528">
        <v>15</v>
      </c>
      <c r="M528" t="b">
        <v>1</v>
      </c>
      <c r="N528" t="str">
        <f>O528&amp;"/"&amp;P528</f>
        <v>theater/plays</v>
      </c>
      <c r="O528" t="s">
        <v>8274</v>
      </c>
      <c r="P528" t="s">
        <v>8275</v>
      </c>
      <c r="Q528" s="9">
        <f>(((J528/60)/60)/24)+DATE(1970,1,1)</f>
        <v>42477.729780092588</v>
      </c>
      <c r="R528" s="9">
        <f>(((I528/60)/60)/24)+DATE(1970,1,1)</f>
        <v>42500.875</v>
      </c>
      <c r="S528">
        <f>YEAR(Q528)</f>
        <v>2016</v>
      </c>
    </row>
    <row r="529" spans="1:19" ht="45" x14ac:dyDescent="0.25">
      <c r="A529">
        <v>3576</v>
      </c>
      <c r="B529" s="3" t="s">
        <v>3575</v>
      </c>
      <c r="C529" s="3" t="s">
        <v>7686</v>
      </c>
      <c r="D529" s="6">
        <v>100</v>
      </c>
      <c r="E529" s="8">
        <v>100</v>
      </c>
      <c r="F529" t="s">
        <v>8218</v>
      </c>
      <c r="G529" t="s">
        <v>8223</v>
      </c>
      <c r="H529" t="s">
        <v>8245</v>
      </c>
      <c r="I529">
        <v>1480947054</v>
      </c>
      <c r="J529">
        <v>1475759454</v>
      </c>
      <c r="K529" t="b">
        <v>0</v>
      </c>
      <c r="L529">
        <v>5</v>
      </c>
      <c r="M529" t="b">
        <v>1</v>
      </c>
      <c r="N529" t="str">
        <f>O529&amp;"/"&amp;P529</f>
        <v>theater/plays</v>
      </c>
      <c r="O529" t="s">
        <v>8274</v>
      </c>
      <c r="P529" t="s">
        <v>8275</v>
      </c>
      <c r="Q529" s="9">
        <f>(((J529/60)/60)/24)+DATE(1970,1,1)</f>
        <v>42649.54923611111</v>
      </c>
      <c r="R529" s="9">
        <f>(((I529/60)/60)/24)+DATE(1970,1,1)</f>
        <v>42709.590902777782</v>
      </c>
      <c r="S529">
        <f>YEAR(Q529)</f>
        <v>2016</v>
      </c>
    </row>
    <row r="530" spans="1:19" ht="45" x14ac:dyDescent="0.25">
      <c r="A530">
        <v>3830</v>
      </c>
      <c r="B530" s="3" t="s">
        <v>3827</v>
      </c>
      <c r="C530" s="3" t="s">
        <v>7939</v>
      </c>
      <c r="D530" s="6">
        <v>100</v>
      </c>
      <c r="E530" s="8">
        <v>225</v>
      </c>
      <c r="F530" t="s">
        <v>8218</v>
      </c>
      <c r="G530" t="s">
        <v>8223</v>
      </c>
      <c r="H530" t="s">
        <v>8245</v>
      </c>
      <c r="I530">
        <v>1464371211</v>
      </c>
      <c r="J530">
        <v>1463161611</v>
      </c>
      <c r="K530" t="b">
        <v>0</v>
      </c>
      <c r="L530">
        <v>3</v>
      </c>
      <c r="M530" t="b">
        <v>1</v>
      </c>
      <c r="N530" t="str">
        <f>O530&amp;"/"&amp;P530</f>
        <v>theater/plays</v>
      </c>
      <c r="O530" t="s">
        <v>8274</v>
      </c>
      <c r="P530" t="s">
        <v>8275</v>
      </c>
      <c r="Q530" s="9">
        <f>(((J530/60)/60)/24)+DATE(1970,1,1)</f>
        <v>42503.740868055553</v>
      </c>
      <c r="R530" s="9">
        <f>(((I530/60)/60)/24)+DATE(1970,1,1)</f>
        <v>42517.740868055553</v>
      </c>
      <c r="S530">
        <f>YEAR(Q530)</f>
        <v>2016</v>
      </c>
    </row>
    <row r="531" spans="1:19" ht="45" x14ac:dyDescent="0.25">
      <c r="A531">
        <v>3292</v>
      </c>
      <c r="B531" s="3" t="s">
        <v>3292</v>
      </c>
      <c r="C531" s="3" t="s">
        <v>7402</v>
      </c>
      <c r="D531" s="6">
        <v>101</v>
      </c>
      <c r="E531" s="8">
        <v>289</v>
      </c>
      <c r="F531" t="s">
        <v>8218</v>
      </c>
      <c r="G531" t="s">
        <v>8224</v>
      </c>
      <c r="H531" t="s">
        <v>8246</v>
      </c>
      <c r="I531">
        <v>1449257348</v>
      </c>
      <c r="J531">
        <v>1444069748</v>
      </c>
      <c r="K531" t="b">
        <v>0</v>
      </c>
      <c r="L531">
        <v>15</v>
      </c>
      <c r="M531" t="b">
        <v>1</v>
      </c>
      <c r="N531" t="str">
        <f>O531&amp;"/"&amp;P531</f>
        <v>theater/plays</v>
      </c>
      <c r="O531" t="s">
        <v>8274</v>
      </c>
      <c r="P531" t="s">
        <v>8275</v>
      </c>
      <c r="Q531" s="9">
        <f>(((J531/60)/60)/24)+DATE(1970,1,1)</f>
        <v>42282.770231481481</v>
      </c>
      <c r="R531" s="9">
        <f>(((I531/60)/60)/24)+DATE(1970,1,1)</f>
        <v>42342.811898148153</v>
      </c>
      <c r="S531">
        <f>YEAR(Q531)</f>
        <v>2015</v>
      </c>
    </row>
    <row r="532" spans="1:19" ht="60" x14ac:dyDescent="0.25">
      <c r="A532">
        <v>3429</v>
      </c>
      <c r="B532" s="3" t="s">
        <v>3428</v>
      </c>
      <c r="C532" s="3" t="s">
        <v>7539</v>
      </c>
      <c r="D532" s="6">
        <v>150</v>
      </c>
      <c r="E532" s="8">
        <v>195</v>
      </c>
      <c r="F532" t="s">
        <v>8218</v>
      </c>
      <c r="G532" t="s">
        <v>8224</v>
      </c>
      <c r="H532" t="s">
        <v>8246</v>
      </c>
      <c r="I532">
        <v>1478046661</v>
      </c>
      <c r="J532">
        <v>1476837061</v>
      </c>
      <c r="K532" t="b">
        <v>0</v>
      </c>
      <c r="L532">
        <v>12</v>
      </c>
      <c r="M532" t="b">
        <v>1</v>
      </c>
      <c r="N532" t="str">
        <f>O532&amp;"/"&amp;P532</f>
        <v>theater/plays</v>
      </c>
      <c r="O532" t="s">
        <v>8274</v>
      </c>
      <c r="P532" t="s">
        <v>8275</v>
      </c>
      <c r="Q532" s="9">
        <f>(((J532/60)/60)/24)+DATE(1970,1,1)</f>
        <v>42662.021539351852</v>
      </c>
      <c r="R532" s="9">
        <f>(((I532/60)/60)/24)+DATE(1970,1,1)</f>
        <v>42676.021539351852</v>
      </c>
      <c r="S532">
        <f>YEAR(Q532)</f>
        <v>2016</v>
      </c>
    </row>
    <row r="533" spans="1:19" ht="60" x14ac:dyDescent="0.25">
      <c r="A533">
        <v>3536</v>
      </c>
      <c r="B533" s="3" t="s">
        <v>3535</v>
      </c>
      <c r="C533" s="3" t="s">
        <v>7646</v>
      </c>
      <c r="D533" s="6">
        <v>150</v>
      </c>
      <c r="E533" s="8">
        <v>230</v>
      </c>
      <c r="F533" t="s">
        <v>8218</v>
      </c>
      <c r="G533" t="s">
        <v>8224</v>
      </c>
      <c r="H533" t="s">
        <v>8246</v>
      </c>
      <c r="I533">
        <v>1450612740</v>
      </c>
      <c r="J533">
        <v>1448040425</v>
      </c>
      <c r="K533" t="b">
        <v>0</v>
      </c>
      <c r="L533">
        <v>17</v>
      </c>
      <c r="M533" t="b">
        <v>1</v>
      </c>
      <c r="N533" t="str">
        <f>O533&amp;"/"&amp;P533</f>
        <v>theater/plays</v>
      </c>
      <c r="O533" t="s">
        <v>8274</v>
      </c>
      <c r="P533" t="s">
        <v>8275</v>
      </c>
      <c r="Q533" s="9">
        <f>(((J533/60)/60)/24)+DATE(1970,1,1)</f>
        <v>42328.727141203708</v>
      </c>
      <c r="R533" s="9">
        <f>(((I533/60)/60)/24)+DATE(1970,1,1)</f>
        <v>42358.499305555553</v>
      </c>
      <c r="S533">
        <f>YEAR(Q533)</f>
        <v>2015</v>
      </c>
    </row>
    <row r="534" spans="1:19" ht="60" x14ac:dyDescent="0.25">
      <c r="A534">
        <v>2820</v>
      </c>
      <c r="B534" s="3" t="s">
        <v>2820</v>
      </c>
      <c r="C534" s="3" t="s">
        <v>6930</v>
      </c>
      <c r="D534" s="6">
        <v>200</v>
      </c>
      <c r="E534" s="8">
        <v>272</v>
      </c>
      <c r="F534" t="s">
        <v>8218</v>
      </c>
      <c r="G534" t="s">
        <v>8224</v>
      </c>
      <c r="H534" t="s">
        <v>8246</v>
      </c>
      <c r="I534">
        <v>1456444800</v>
      </c>
      <c r="J534">
        <v>1454337589</v>
      </c>
      <c r="K534" t="b">
        <v>0</v>
      </c>
      <c r="L534">
        <v>20</v>
      </c>
      <c r="M534" t="b">
        <v>1</v>
      </c>
      <c r="N534" t="str">
        <f>O534&amp;"/"&amp;P534</f>
        <v>theater/plays</v>
      </c>
      <c r="O534" t="s">
        <v>8274</v>
      </c>
      <c r="P534" t="s">
        <v>8275</v>
      </c>
      <c r="Q534" s="9">
        <f>(((J534/60)/60)/24)+DATE(1970,1,1)</f>
        <v>42401.610983796301</v>
      </c>
      <c r="R534" s="9">
        <f>(((I534/60)/60)/24)+DATE(1970,1,1)</f>
        <v>42426</v>
      </c>
      <c r="S534">
        <f>YEAR(Q534)</f>
        <v>2016</v>
      </c>
    </row>
    <row r="535" spans="1:19" ht="45" x14ac:dyDescent="0.25">
      <c r="A535">
        <v>3371</v>
      </c>
      <c r="B535" s="3" t="s">
        <v>3370</v>
      </c>
      <c r="C535" s="3" t="s">
        <v>7481</v>
      </c>
      <c r="D535" s="6">
        <v>200</v>
      </c>
      <c r="E535" s="8">
        <v>277</v>
      </c>
      <c r="F535" t="s">
        <v>8218</v>
      </c>
      <c r="G535" t="s">
        <v>8223</v>
      </c>
      <c r="H535" t="s">
        <v>8245</v>
      </c>
      <c r="I535">
        <v>1449089965</v>
      </c>
      <c r="J535">
        <v>1446670765</v>
      </c>
      <c r="K535" t="b">
        <v>0</v>
      </c>
      <c r="L535">
        <v>9</v>
      </c>
      <c r="M535" t="b">
        <v>1</v>
      </c>
      <c r="N535" t="str">
        <f>O535&amp;"/"&amp;P535</f>
        <v>theater/plays</v>
      </c>
      <c r="O535" t="s">
        <v>8274</v>
      </c>
      <c r="P535" t="s">
        <v>8275</v>
      </c>
      <c r="Q535" s="9">
        <f>(((J535/60)/60)/24)+DATE(1970,1,1)</f>
        <v>42312.874594907407</v>
      </c>
      <c r="R535" s="9">
        <f>(((I535/60)/60)/24)+DATE(1970,1,1)</f>
        <v>42340.874594907407</v>
      </c>
      <c r="S535">
        <f>YEAR(Q535)</f>
        <v>2015</v>
      </c>
    </row>
    <row r="536" spans="1:19" ht="45" x14ac:dyDescent="0.25">
      <c r="A536">
        <v>3415</v>
      </c>
      <c r="B536" s="3" t="s">
        <v>3414</v>
      </c>
      <c r="C536" s="3" t="s">
        <v>7525</v>
      </c>
      <c r="D536" s="6">
        <v>200</v>
      </c>
      <c r="E536" s="8">
        <v>200</v>
      </c>
      <c r="F536" t="s">
        <v>8218</v>
      </c>
      <c r="G536" t="s">
        <v>8223</v>
      </c>
      <c r="H536" t="s">
        <v>8245</v>
      </c>
      <c r="I536">
        <v>1460935800</v>
      </c>
      <c r="J536">
        <v>1459999656</v>
      </c>
      <c r="K536" t="b">
        <v>0</v>
      </c>
      <c r="L536">
        <v>9</v>
      </c>
      <c r="M536" t="b">
        <v>1</v>
      </c>
      <c r="N536" t="str">
        <f>O536&amp;"/"&amp;P536</f>
        <v>theater/plays</v>
      </c>
      <c r="O536" t="s">
        <v>8274</v>
      </c>
      <c r="P536" t="s">
        <v>8275</v>
      </c>
      <c r="Q536" s="9">
        <f>(((J536/60)/60)/24)+DATE(1970,1,1)</f>
        <v>42467.144166666665</v>
      </c>
      <c r="R536" s="9">
        <f>(((I536/60)/60)/24)+DATE(1970,1,1)</f>
        <v>42477.979166666672</v>
      </c>
      <c r="S536">
        <f>YEAR(Q536)</f>
        <v>2016</v>
      </c>
    </row>
    <row r="537" spans="1:19" ht="45" x14ac:dyDescent="0.25">
      <c r="A537">
        <v>3588</v>
      </c>
      <c r="B537" s="3" t="s">
        <v>3587</v>
      </c>
      <c r="C537" s="3" t="s">
        <v>7698</v>
      </c>
      <c r="D537" s="6">
        <v>200</v>
      </c>
      <c r="E537" s="8">
        <v>201</v>
      </c>
      <c r="F537" t="s">
        <v>8218</v>
      </c>
      <c r="G537" t="s">
        <v>8224</v>
      </c>
      <c r="H537" t="s">
        <v>8246</v>
      </c>
      <c r="I537">
        <v>1430348400</v>
      </c>
      <c r="J537">
        <v>1428436410</v>
      </c>
      <c r="K537" t="b">
        <v>0</v>
      </c>
      <c r="L537">
        <v>11</v>
      </c>
      <c r="M537" t="b">
        <v>1</v>
      </c>
      <c r="N537" t="str">
        <f>O537&amp;"/"&amp;P537</f>
        <v>theater/plays</v>
      </c>
      <c r="O537" t="s">
        <v>8274</v>
      </c>
      <c r="P537" t="s">
        <v>8275</v>
      </c>
      <c r="Q537" s="9">
        <f>(((J537/60)/60)/24)+DATE(1970,1,1)</f>
        <v>42101.828819444447</v>
      </c>
      <c r="R537" s="9">
        <f>(((I537/60)/60)/24)+DATE(1970,1,1)</f>
        <v>42123.958333333328</v>
      </c>
      <c r="S537">
        <f>YEAR(Q537)</f>
        <v>2015</v>
      </c>
    </row>
    <row r="538" spans="1:19" ht="30" x14ac:dyDescent="0.25">
      <c r="A538">
        <v>3719</v>
      </c>
      <c r="B538" s="3" t="s">
        <v>3716</v>
      </c>
      <c r="C538" s="3" t="s">
        <v>7829</v>
      </c>
      <c r="D538" s="6">
        <v>200</v>
      </c>
      <c r="E538" s="8">
        <v>420</v>
      </c>
      <c r="F538" t="s">
        <v>8218</v>
      </c>
      <c r="G538" t="s">
        <v>8224</v>
      </c>
      <c r="H538" t="s">
        <v>8246</v>
      </c>
      <c r="I538">
        <v>1434994266</v>
      </c>
      <c r="J538">
        <v>1432402266</v>
      </c>
      <c r="K538" t="b">
        <v>0</v>
      </c>
      <c r="L538">
        <v>4</v>
      </c>
      <c r="M538" t="b">
        <v>1</v>
      </c>
      <c r="N538" t="str">
        <f>O538&amp;"/"&amp;P538</f>
        <v>theater/plays</v>
      </c>
      <c r="O538" t="s">
        <v>8274</v>
      </c>
      <c r="P538" t="s">
        <v>8275</v>
      </c>
      <c r="Q538" s="9">
        <f>(((J538/60)/60)/24)+DATE(1970,1,1)</f>
        <v>42147.729930555557</v>
      </c>
      <c r="R538" s="9">
        <f>(((I538/60)/60)/24)+DATE(1970,1,1)</f>
        <v>42177.729930555557</v>
      </c>
      <c r="S538">
        <f>YEAR(Q538)</f>
        <v>2015</v>
      </c>
    </row>
    <row r="539" spans="1:19" ht="60" x14ac:dyDescent="0.25">
      <c r="A539">
        <v>3835</v>
      </c>
      <c r="B539" s="3" t="s">
        <v>3832</v>
      </c>
      <c r="C539" s="3" t="s">
        <v>7944</v>
      </c>
      <c r="D539" s="6">
        <v>200</v>
      </c>
      <c r="E539" s="8">
        <v>320</v>
      </c>
      <c r="F539" t="s">
        <v>8218</v>
      </c>
      <c r="G539" t="s">
        <v>8224</v>
      </c>
      <c r="H539" t="s">
        <v>8246</v>
      </c>
      <c r="I539">
        <v>1461278208</v>
      </c>
      <c r="J539">
        <v>1459463808</v>
      </c>
      <c r="K539" t="b">
        <v>0</v>
      </c>
      <c r="L539">
        <v>8</v>
      </c>
      <c r="M539" t="b">
        <v>1</v>
      </c>
      <c r="N539" t="str">
        <f>O539&amp;"/"&amp;P539</f>
        <v>theater/plays</v>
      </c>
      <c r="O539" t="s">
        <v>8274</v>
      </c>
      <c r="P539" t="s">
        <v>8275</v>
      </c>
      <c r="Q539" s="9">
        <f>(((J539/60)/60)/24)+DATE(1970,1,1)</f>
        <v>42460.94222222222</v>
      </c>
      <c r="R539" s="9">
        <f>(((I539/60)/60)/24)+DATE(1970,1,1)</f>
        <v>42481.94222222222</v>
      </c>
      <c r="S539">
        <f>YEAR(Q539)</f>
        <v>2016</v>
      </c>
    </row>
    <row r="540" spans="1:19" ht="60" x14ac:dyDescent="0.25">
      <c r="A540">
        <v>3670</v>
      </c>
      <c r="B540" s="3" t="s">
        <v>3667</v>
      </c>
      <c r="C540" s="3" t="s">
        <v>7780</v>
      </c>
      <c r="D540" s="6">
        <v>220</v>
      </c>
      <c r="E540" s="8">
        <v>241</v>
      </c>
      <c r="F540" t="s">
        <v>8218</v>
      </c>
      <c r="G540" t="s">
        <v>8224</v>
      </c>
      <c r="H540" t="s">
        <v>8246</v>
      </c>
      <c r="I540">
        <v>1433113200</v>
      </c>
      <c r="J540">
        <v>1431951611</v>
      </c>
      <c r="K540" t="b">
        <v>0</v>
      </c>
      <c r="L540">
        <v>12</v>
      </c>
      <c r="M540" t="b">
        <v>1</v>
      </c>
      <c r="N540" t="str">
        <f>O540&amp;"/"&amp;P540</f>
        <v>theater/plays</v>
      </c>
      <c r="O540" t="s">
        <v>8274</v>
      </c>
      <c r="P540" t="s">
        <v>8275</v>
      </c>
      <c r="Q540" s="9">
        <f>(((J540/60)/60)/24)+DATE(1970,1,1)</f>
        <v>42142.514016203699</v>
      </c>
      <c r="R540" s="9">
        <f>(((I540/60)/60)/24)+DATE(1970,1,1)</f>
        <v>42155.958333333328</v>
      </c>
      <c r="S540">
        <f>YEAR(Q540)</f>
        <v>2015</v>
      </c>
    </row>
    <row r="541" spans="1:19" ht="60" x14ac:dyDescent="0.25">
      <c r="A541">
        <v>3663</v>
      </c>
      <c r="B541" s="3" t="s">
        <v>3660</v>
      </c>
      <c r="C541" s="3" t="s">
        <v>7773</v>
      </c>
      <c r="D541" s="6">
        <v>225</v>
      </c>
      <c r="E541" s="8">
        <v>234</v>
      </c>
      <c r="F541" t="s">
        <v>8218</v>
      </c>
      <c r="G541" t="s">
        <v>8224</v>
      </c>
      <c r="H541" t="s">
        <v>8246</v>
      </c>
      <c r="I541">
        <v>1482321030</v>
      </c>
      <c r="J541">
        <v>1477133430</v>
      </c>
      <c r="K541" t="b">
        <v>0</v>
      </c>
      <c r="L541">
        <v>9</v>
      </c>
      <c r="M541" t="b">
        <v>1</v>
      </c>
      <c r="N541" t="str">
        <f>O541&amp;"/"&amp;P541</f>
        <v>theater/plays</v>
      </c>
      <c r="O541" t="s">
        <v>8274</v>
      </c>
      <c r="P541" t="s">
        <v>8275</v>
      </c>
      <c r="Q541" s="9">
        <f>(((J541/60)/60)/24)+DATE(1970,1,1)</f>
        <v>42665.451736111107</v>
      </c>
      <c r="R541" s="9">
        <f>(((I541/60)/60)/24)+DATE(1970,1,1)</f>
        <v>42725.493402777778</v>
      </c>
      <c r="S541">
        <f>YEAR(Q541)</f>
        <v>2016</v>
      </c>
    </row>
    <row r="542" spans="1:19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tr">
        <f>O542&amp;"/"&amp;P542</f>
        <v>technology/web</v>
      </c>
      <c r="O542" t="s">
        <v>8276</v>
      </c>
      <c r="P542" t="s">
        <v>8277</v>
      </c>
      <c r="Q542" s="9">
        <f>(((J542/60)/60)/24)+DATE(1970,1,1)</f>
        <v>42009.817199074074</v>
      </c>
      <c r="R542" s="9">
        <f>(((I542/60)/60)/24)+DATE(1970,1,1)</f>
        <v>42039.817199074074</v>
      </c>
      <c r="S542">
        <f>YEAR(Q542)</f>
        <v>2015</v>
      </c>
    </row>
    <row r="543" spans="1:19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tr">
        <f>O543&amp;"/"&amp;P543</f>
        <v>technology/web</v>
      </c>
      <c r="O543" t="s">
        <v>8276</v>
      </c>
      <c r="P543" t="s">
        <v>8277</v>
      </c>
      <c r="Q543" s="9">
        <f>(((J543/60)/60)/24)+DATE(1970,1,1)</f>
        <v>42276.046689814815</v>
      </c>
      <c r="R543" s="9">
        <f>(((I543/60)/60)/24)+DATE(1970,1,1)</f>
        <v>42306.046689814815</v>
      </c>
      <c r="S543">
        <f>YEAR(Q543)</f>
        <v>2015</v>
      </c>
    </row>
    <row r="544" spans="1:19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tr">
        <f>O544&amp;"/"&amp;P544</f>
        <v>technology/web</v>
      </c>
      <c r="O544" t="s">
        <v>8276</v>
      </c>
      <c r="P544" t="s">
        <v>8277</v>
      </c>
      <c r="Q544" s="9">
        <f>(((J544/60)/60)/24)+DATE(1970,1,1)</f>
        <v>42433.737453703703</v>
      </c>
      <c r="R544" s="9">
        <f>(((I544/60)/60)/24)+DATE(1970,1,1)</f>
        <v>42493.695787037039</v>
      </c>
      <c r="S544">
        <f>YEAR(Q544)</f>
        <v>2016</v>
      </c>
    </row>
    <row r="545" spans="1:19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tr">
        <f>O545&amp;"/"&amp;P545</f>
        <v>technology/web</v>
      </c>
      <c r="O545" t="s">
        <v>8276</v>
      </c>
      <c r="P545" t="s">
        <v>8277</v>
      </c>
      <c r="Q545" s="9">
        <f>(((J545/60)/60)/24)+DATE(1970,1,1)</f>
        <v>41914.092152777775</v>
      </c>
      <c r="R545" s="9">
        <f>(((I545/60)/60)/24)+DATE(1970,1,1)</f>
        <v>41944.092152777775</v>
      </c>
      <c r="S545">
        <f>YEAR(Q545)</f>
        <v>2014</v>
      </c>
    </row>
    <row r="546" spans="1:19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tr">
        <f>O546&amp;"/"&amp;P546</f>
        <v>technology/web</v>
      </c>
      <c r="O546" t="s">
        <v>8276</v>
      </c>
      <c r="P546" t="s">
        <v>8277</v>
      </c>
      <c r="Q546" s="9">
        <f>(((J546/60)/60)/24)+DATE(1970,1,1)</f>
        <v>42525.656944444447</v>
      </c>
      <c r="R546" s="9">
        <f>(((I546/60)/60)/24)+DATE(1970,1,1)</f>
        <v>42555.656944444447</v>
      </c>
      <c r="S546">
        <f>YEAR(Q546)</f>
        <v>2016</v>
      </c>
    </row>
    <row r="547" spans="1:19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tr">
        <f>O547&amp;"/"&amp;P547</f>
        <v>technology/web</v>
      </c>
      <c r="O547" t="s">
        <v>8276</v>
      </c>
      <c r="P547" t="s">
        <v>8277</v>
      </c>
      <c r="Q547" s="9">
        <f>(((J547/60)/60)/24)+DATE(1970,1,1)</f>
        <v>42283.592465277776</v>
      </c>
      <c r="R547" s="9">
        <f>(((I547/60)/60)/24)+DATE(1970,1,1)</f>
        <v>42323.634131944447</v>
      </c>
      <c r="S547">
        <f>YEAR(Q547)</f>
        <v>2015</v>
      </c>
    </row>
    <row r="548" spans="1:19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tr">
        <f>O548&amp;"/"&amp;P548</f>
        <v>technology/web</v>
      </c>
      <c r="O548" t="s">
        <v>8276</v>
      </c>
      <c r="P548" t="s">
        <v>8277</v>
      </c>
      <c r="Q548" s="9">
        <f>(((J548/60)/60)/24)+DATE(1970,1,1)</f>
        <v>42249.667997685188</v>
      </c>
      <c r="R548" s="9">
        <f>(((I548/60)/60)/24)+DATE(1970,1,1)</f>
        <v>42294.667997685188</v>
      </c>
      <c r="S548">
        <f>YEAR(Q548)</f>
        <v>2015</v>
      </c>
    </row>
    <row r="549" spans="1:19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tr">
        <f>O549&amp;"/"&amp;P549</f>
        <v>technology/web</v>
      </c>
      <c r="O549" t="s">
        <v>8276</v>
      </c>
      <c r="P549" t="s">
        <v>8277</v>
      </c>
      <c r="Q549" s="9">
        <f>(((J549/60)/60)/24)+DATE(1970,1,1)</f>
        <v>42380.696342592593</v>
      </c>
      <c r="R549" s="9">
        <f>(((I549/60)/60)/24)+DATE(1970,1,1)</f>
        <v>42410.696342592593</v>
      </c>
      <c r="S549">
        <f>YEAR(Q549)</f>
        <v>2016</v>
      </c>
    </row>
    <row r="550" spans="1:19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tr">
        <f>O550&amp;"/"&amp;P550</f>
        <v>technology/web</v>
      </c>
      <c r="O550" t="s">
        <v>8276</v>
      </c>
      <c r="P550" t="s">
        <v>8277</v>
      </c>
      <c r="Q550" s="9">
        <f>(((J550/60)/60)/24)+DATE(1970,1,1)</f>
        <v>42276.903333333335</v>
      </c>
      <c r="R550" s="9">
        <f>(((I550/60)/60)/24)+DATE(1970,1,1)</f>
        <v>42306.903333333335</v>
      </c>
      <c r="S550">
        <f>YEAR(Q550)</f>
        <v>2015</v>
      </c>
    </row>
    <row r="551" spans="1:19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tr">
        <f>O551&amp;"/"&amp;P551</f>
        <v>technology/web</v>
      </c>
      <c r="O551" t="s">
        <v>8276</v>
      </c>
      <c r="P551" t="s">
        <v>8277</v>
      </c>
      <c r="Q551" s="9">
        <f>(((J551/60)/60)/24)+DATE(1970,1,1)</f>
        <v>42163.636828703704</v>
      </c>
      <c r="R551" s="9">
        <f>(((I551/60)/60)/24)+DATE(1970,1,1)</f>
        <v>42193.636828703704</v>
      </c>
      <c r="S551">
        <f>YEAR(Q551)</f>
        <v>2015</v>
      </c>
    </row>
    <row r="552" spans="1:19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tr">
        <f>O552&amp;"/"&amp;P552</f>
        <v>technology/web</v>
      </c>
      <c r="O552" t="s">
        <v>8276</v>
      </c>
      <c r="P552" t="s">
        <v>8277</v>
      </c>
      <c r="Q552" s="9">
        <f>(((J552/60)/60)/24)+DATE(1970,1,1)</f>
        <v>42753.678761574076</v>
      </c>
      <c r="R552" s="9">
        <f>(((I552/60)/60)/24)+DATE(1970,1,1)</f>
        <v>42766.208333333328</v>
      </c>
      <c r="S552">
        <f>YEAR(Q552)</f>
        <v>2017</v>
      </c>
    </row>
    <row r="553" spans="1:19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tr">
        <f>O553&amp;"/"&amp;P553</f>
        <v>technology/web</v>
      </c>
      <c r="O553" t="s">
        <v>8276</v>
      </c>
      <c r="P553" t="s">
        <v>8277</v>
      </c>
      <c r="Q553" s="9">
        <f>(((J553/60)/60)/24)+DATE(1970,1,1)</f>
        <v>42173.275740740741</v>
      </c>
      <c r="R553" s="9">
        <f>(((I553/60)/60)/24)+DATE(1970,1,1)</f>
        <v>42217.745138888888</v>
      </c>
      <c r="S553">
        <f>YEAR(Q553)</f>
        <v>2015</v>
      </c>
    </row>
    <row r="554" spans="1:19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tr">
        <f>O554&amp;"/"&amp;P554</f>
        <v>technology/web</v>
      </c>
      <c r="O554" t="s">
        <v>8276</v>
      </c>
      <c r="P554" t="s">
        <v>8277</v>
      </c>
      <c r="Q554" s="9">
        <f>(((J554/60)/60)/24)+DATE(1970,1,1)</f>
        <v>42318.616851851853</v>
      </c>
      <c r="R554" s="9">
        <f>(((I554/60)/60)/24)+DATE(1970,1,1)</f>
        <v>42378.616851851853</v>
      </c>
      <c r="S554">
        <f>YEAR(Q554)</f>
        <v>2015</v>
      </c>
    </row>
    <row r="555" spans="1:19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tr">
        <f>O555&amp;"/"&amp;P555</f>
        <v>technology/web</v>
      </c>
      <c r="O555" t="s">
        <v>8276</v>
      </c>
      <c r="P555" t="s">
        <v>8277</v>
      </c>
      <c r="Q555" s="9">
        <f>(((J555/60)/60)/24)+DATE(1970,1,1)</f>
        <v>41927.71980324074</v>
      </c>
      <c r="R555" s="9">
        <f>(((I555/60)/60)/24)+DATE(1970,1,1)</f>
        <v>41957.761469907404</v>
      </c>
      <c r="S555">
        <f>YEAR(Q555)</f>
        <v>2014</v>
      </c>
    </row>
    <row r="556" spans="1:19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tr">
        <f>O556&amp;"/"&amp;P556</f>
        <v>technology/web</v>
      </c>
      <c r="O556" t="s">
        <v>8276</v>
      </c>
      <c r="P556" t="s">
        <v>8277</v>
      </c>
      <c r="Q556" s="9">
        <f>(((J556/60)/60)/24)+DATE(1970,1,1)</f>
        <v>41901.684861111113</v>
      </c>
      <c r="R556" s="9">
        <f>(((I556/60)/60)/24)+DATE(1970,1,1)</f>
        <v>41931.684861111113</v>
      </c>
      <c r="S556">
        <f>YEAR(Q556)</f>
        <v>2014</v>
      </c>
    </row>
    <row r="557" spans="1:19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tr">
        <f>O557&amp;"/"&amp;P557</f>
        <v>technology/web</v>
      </c>
      <c r="O557" t="s">
        <v>8276</v>
      </c>
      <c r="P557" t="s">
        <v>8277</v>
      </c>
      <c r="Q557" s="9">
        <f>(((J557/60)/60)/24)+DATE(1970,1,1)</f>
        <v>42503.353506944448</v>
      </c>
      <c r="R557" s="9">
        <f>(((I557/60)/60)/24)+DATE(1970,1,1)</f>
        <v>42533.353506944448</v>
      </c>
      <c r="S557">
        <f>YEAR(Q557)</f>
        <v>2016</v>
      </c>
    </row>
    <row r="558" spans="1:19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tr">
        <f>O558&amp;"/"&amp;P558</f>
        <v>technology/web</v>
      </c>
      <c r="O558" t="s">
        <v>8276</v>
      </c>
      <c r="P558" t="s">
        <v>8277</v>
      </c>
      <c r="Q558" s="9">
        <f>(((J558/60)/60)/24)+DATE(1970,1,1)</f>
        <v>42345.860150462962</v>
      </c>
      <c r="R558" s="9">
        <f>(((I558/60)/60)/24)+DATE(1970,1,1)</f>
        <v>42375.860150462962</v>
      </c>
      <c r="S558">
        <f>YEAR(Q558)</f>
        <v>2015</v>
      </c>
    </row>
    <row r="559" spans="1:19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tr">
        <f>O559&amp;"/"&amp;P559</f>
        <v>technology/web</v>
      </c>
      <c r="O559" t="s">
        <v>8276</v>
      </c>
      <c r="P559" t="s">
        <v>8277</v>
      </c>
      <c r="Q559" s="9">
        <f>(((J559/60)/60)/24)+DATE(1970,1,1)</f>
        <v>42676.942164351851</v>
      </c>
      <c r="R559" s="9">
        <f>(((I559/60)/60)/24)+DATE(1970,1,1)</f>
        <v>42706.983831018515</v>
      </c>
      <c r="S559">
        <f>YEAR(Q559)</f>
        <v>2016</v>
      </c>
    </row>
    <row r="560" spans="1:19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tr">
        <f>O560&amp;"/"&amp;P560</f>
        <v>technology/web</v>
      </c>
      <c r="O560" t="s">
        <v>8276</v>
      </c>
      <c r="P560" t="s">
        <v>8277</v>
      </c>
      <c r="Q560" s="9">
        <f>(((J560/60)/60)/24)+DATE(1970,1,1)</f>
        <v>42057.883159722223</v>
      </c>
      <c r="R560" s="9">
        <f>(((I560/60)/60)/24)+DATE(1970,1,1)</f>
        <v>42087.841493055559</v>
      </c>
      <c r="S560">
        <f>YEAR(Q560)</f>
        <v>2015</v>
      </c>
    </row>
    <row r="561" spans="1:19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tr">
        <f>O561&amp;"/"&amp;P561</f>
        <v>technology/web</v>
      </c>
      <c r="O561" t="s">
        <v>8276</v>
      </c>
      <c r="P561" t="s">
        <v>8277</v>
      </c>
      <c r="Q561" s="9">
        <f>(((J561/60)/60)/24)+DATE(1970,1,1)</f>
        <v>42321.283101851848</v>
      </c>
      <c r="R561" s="9">
        <f>(((I561/60)/60)/24)+DATE(1970,1,1)</f>
        <v>42351.283101851848</v>
      </c>
      <c r="S561">
        <f>YEAR(Q561)</f>
        <v>2015</v>
      </c>
    </row>
    <row r="562" spans="1:19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tr">
        <f>O562&amp;"/"&amp;P562</f>
        <v>technology/web</v>
      </c>
      <c r="O562" t="s">
        <v>8276</v>
      </c>
      <c r="P562" t="s">
        <v>8277</v>
      </c>
      <c r="Q562" s="9">
        <f>(((J562/60)/60)/24)+DATE(1970,1,1)</f>
        <v>41960.771354166667</v>
      </c>
      <c r="R562" s="9">
        <f>(((I562/60)/60)/24)+DATE(1970,1,1)</f>
        <v>41990.771354166667</v>
      </c>
      <c r="S562">
        <f>YEAR(Q562)</f>
        <v>2014</v>
      </c>
    </row>
    <row r="563" spans="1:19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tr">
        <f>O563&amp;"/"&amp;P563</f>
        <v>technology/web</v>
      </c>
      <c r="O563" t="s">
        <v>8276</v>
      </c>
      <c r="P563" t="s">
        <v>8277</v>
      </c>
      <c r="Q563" s="9">
        <f>(((J563/60)/60)/24)+DATE(1970,1,1)</f>
        <v>42268.658715277779</v>
      </c>
      <c r="R563" s="9">
        <f>(((I563/60)/60)/24)+DATE(1970,1,1)</f>
        <v>42303.658715277779</v>
      </c>
      <c r="S563">
        <f>YEAR(Q563)</f>
        <v>2015</v>
      </c>
    </row>
    <row r="564" spans="1:19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tr">
        <f>O564&amp;"/"&amp;P564</f>
        <v>technology/web</v>
      </c>
      <c r="O564" t="s">
        <v>8276</v>
      </c>
      <c r="P564" t="s">
        <v>8277</v>
      </c>
      <c r="Q564" s="9">
        <f>(((J564/60)/60)/24)+DATE(1970,1,1)</f>
        <v>42692.389062500006</v>
      </c>
      <c r="R564" s="9">
        <f>(((I564/60)/60)/24)+DATE(1970,1,1)</f>
        <v>42722.389062500006</v>
      </c>
      <c r="S564">
        <f>YEAR(Q564)</f>
        <v>2016</v>
      </c>
    </row>
    <row r="565" spans="1:19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tr">
        <f>O565&amp;"/"&amp;P565</f>
        <v>technology/web</v>
      </c>
      <c r="O565" t="s">
        <v>8276</v>
      </c>
      <c r="P565" t="s">
        <v>8277</v>
      </c>
      <c r="Q565" s="9">
        <f>(((J565/60)/60)/24)+DATE(1970,1,1)</f>
        <v>42022.069988425923</v>
      </c>
      <c r="R565" s="9">
        <f>(((I565/60)/60)/24)+DATE(1970,1,1)</f>
        <v>42052.069988425923</v>
      </c>
      <c r="S565">
        <f>YEAR(Q565)</f>
        <v>2015</v>
      </c>
    </row>
    <row r="566" spans="1:19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tr">
        <f>O566&amp;"/"&amp;P566</f>
        <v>technology/web</v>
      </c>
      <c r="O566" t="s">
        <v>8276</v>
      </c>
      <c r="P566" t="s">
        <v>8277</v>
      </c>
      <c r="Q566" s="9">
        <f>(((J566/60)/60)/24)+DATE(1970,1,1)</f>
        <v>42411.942997685182</v>
      </c>
      <c r="R566" s="9">
        <f>(((I566/60)/60)/24)+DATE(1970,1,1)</f>
        <v>42441.942997685182</v>
      </c>
      <c r="S566">
        <f>YEAR(Q566)</f>
        <v>2016</v>
      </c>
    </row>
    <row r="567" spans="1:19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tr">
        <f>O567&amp;"/"&amp;P567</f>
        <v>technology/web</v>
      </c>
      <c r="O567" t="s">
        <v>8276</v>
      </c>
      <c r="P567" t="s">
        <v>8277</v>
      </c>
      <c r="Q567" s="9">
        <f>(((J567/60)/60)/24)+DATE(1970,1,1)</f>
        <v>42165.785289351858</v>
      </c>
      <c r="R567" s="9">
        <f>(((I567/60)/60)/24)+DATE(1970,1,1)</f>
        <v>42195.785289351858</v>
      </c>
      <c r="S567">
        <f>YEAR(Q567)</f>
        <v>2015</v>
      </c>
    </row>
    <row r="568" spans="1:19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tr">
        <f>O568&amp;"/"&amp;P568</f>
        <v>technology/web</v>
      </c>
      <c r="O568" t="s">
        <v>8276</v>
      </c>
      <c r="P568" t="s">
        <v>8277</v>
      </c>
      <c r="Q568" s="9">
        <f>(((J568/60)/60)/24)+DATE(1970,1,1)</f>
        <v>42535.68440972222</v>
      </c>
      <c r="R568" s="9">
        <f>(((I568/60)/60)/24)+DATE(1970,1,1)</f>
        <v>42565.68440972222</v>
      </c>
      <c r="S568">
        <f>YEAR(Q568)</f>
        <v>2016</v>
      </c>
    </row>
    <row r="569" spans="1:19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tr">
        <f>O569&amp;"/"&amp;P569</f>
        <v>technology/web</v>
      </c>
      <c r="O569" t="s">
        <v>8276</v>
      </c>
      <c r="P569" t="s">
        <v>8277</v>
      </c>
      <c r="Q569" s="9">
        <f>(((J569/60)/60)/24)+DATE(1970,1,1)</f>
        <v>41975.842523148152</v>
      </c>
      <c r="R569" s="9">
        <f>(((I569/60)/60)/24)+DATE(1970,1,1)</f>
        <v>42005.842523148152</v>
      </c>
      <c r="S569">
        <f>YEAR(Q569)</f>
        <v>2014</v>
      </c>
    </row>
    <row r="570" spans="1:19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tr">
        <f>O570&amp;"/"&amp;P570</f>
        <v>technology/web</v>
      </c>
      <c r="O570" t="s">
        <v>8276</v>
      </c>
      <c r="P570" t="s">
        <v>8277</v>
      </c>
      <c r="Q570" s="9">
        <f>(((J570/60)/60)/24)+DATE(1970,1,1)</f>
        <v>42348.9215625</v>
      </c>
      <c r="R570" s="9">
        <f>(((I570/60)/60)/24)+DATE(1970,1,1)</f>
        <v>42385.458333333328</v>
      </c>
      <c r="S570">
        <f>YEAR(Q570)</f>
        <v>2015</v>
      </c>
    </row>
    <row r="571" spans="1:19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tr">
        <f>O571&amp;"/"&amp;P571</f>
        <v>technology/web</v>
      </c>
      <c r="O571" t="s">
        <v>8276</v>
      </c>
      <c r="P571" t="s">
        <v>8277</v>
      </c>
      <c r="Q571" s="9">
        <f>(((J571/60)/60)/24)+DATE(1970,1,1)</f>
        <v>42340.847361111111</v>
      </c>
      <c r="R571" s="9">
        <f>(((I571/60)/60)/24)+DATE(1970,1,1)</f>
        <v>42370.847361111111</v>
      </c>
      <c r="S571">
        <f>YEAR(Q571)</f>
        <v>2015</v>
      </c>
    </row>
    <row r="572" spans="1:19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tr">
        <f>O572&amp;"/"&amp;P572</f>
        <v>technology/web</v>
      </c>
      <c r="O572" t="s">
        <v>8276</v>
      </c>
      <c r="P572" t="s">
        <v>8277</v>
      </c>
      <c r="Q572" s="9">
        <f>(((J572/60)/60)/24)+DATE(1970,1,1)</f>
        <v>42388.798252314817</v>
      </c>
      <c r="R572" s="9">
        <f>(((I572/60)/60)/24)+DATE(1970,1,1)</f>
        <v>42418.798252314817</v>
      </c>
      <c r="S572">
        <f>YEAR(Q572)</f>
        <v>2016</v>
      </c>
    </row>
    <row r="573" spans="1:19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tr">
        <f>O573&amp;"/"&amp;P573</f>
        <v>technology/web</v>
      </c>
      <c r="O573" t="s">
        <v>8276</v>
      </c>
      <c r="P573" t="s">
        <v>8277</v>
      </c>
      <c r="Q573" s="9">
        <f>(((J573/60)/60)/24)+DATE(1970,1,1)</f>
        <v>42192.816238425927</v>
      </c>
      <c r="R573" s="9">
        <f>(((I573/60)/60)/24)+DATE(1970,1,1)</f>
        <v>42212.165972222225</v>
      </c>
      <c r="S573">
        <f>YEAR(Q573)</f>
        <v>2015</v>
      </c>
    </row>
    <row r="574" spans="1:19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tr">
        <f>O574&amp;"/"&amp;P574</f>
        <v>technology/web</v>
      </c>
      <c r="O574" t="s">
        <v>8276</v>
      </c>
      <c r="P574" t="s">
        <v>8277</v>
      </c>
      <c r="Q574" s="9">
        <f>(((J574/60)/60)/24)+DATE(1970,1,1)</f>
        <v>42282.71629629629</v>
      </c>
      <c r="R574" s="9">
        <f>(((I574/60)/60)/24)+DATE(1970,1,1)</f>
        <v>42312.757962962962</v>
      </c>
      <c r="S574">
        <f>YEAR(Q574)</f>
        <v>2015</v>
      </c>
    </row>
    <row r="575" spans="1:19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tr">
        <f>O575&amp;"/"&amp;P575</f>
        <v>technology/web</v>
      </c>
      <c r="O575" t="s">
        <v>8276</v>
      </c>
      <c r="P575" t="s">
        <v>8277</v>
      </c>
      <c r="Q575" s="9">
        <f>(((J575/60)/60)/24)+DATE(1970,1,1)</f>
        <v>41963.050127314811</v>
      </c>
      <c r="R575" s="9">
        <f>(((I575/60)/60)/24)+DATE(1970,1,1)</f>
        <v>42022.05</v>
      </c>
      <c r="S575">
        <f>YEAR(Q575)</f>
        <v>2014</v>
      </c>
    </row>
    <row r="576" spans="1:19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tr">
        <f>O576&amp;"/"&amp;P576</f>
        <v>technology/web</v>
      </c>
      <c r="O576" t="s">
        <v>8276</v>
      </c>
      <c r="P576" t="s">
        <v>8277</v>
      </c>
      <c r="Q576" s="9">
        <f>(((J576/60)/60)/24)+DATE(1970,1,1)</f>
        <v>42632.443368055552</v>
      </c>
      <c r="R576" s="9">
        <f>(((I576/60)/60)/24)+DATE(1970,1,1)</f>
        <v>42662.443368055552</v>
      </c>
      <c r="S576">
        <f>YEAR(Q576)</f>
        <v>2016</v>
      </c>
    </row>
    <row r="577" spans="1:19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tr">
        <f>O577&amp;"/"&amp;P577</f>
        <v>technology/web</v>
      </c>
      <c r="O577" t="s">
        <v>8276</v>
      </c>
      <c r="P577" t="s">
        <v>8277</v>
      </c>
      <c r="Q577" s="9">
        <f>(((J577/60)/60)/24)+DATE(1970,1,1)</f>
        <v>42138.692627314813</v>
      </c>
      <c r="R577" s="9">
        <f>(((I577/60)/60)/24)+DATE(1970,1,1)</f>
        <v>42168.692627314813</v>
      </c>
      <c r="S577">
        <f>YEAR(Q577)</f>
        <v>2015</v>
      </c>
    </row>
    <row r="578" spans="1:19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tr">
        <f>O578&amp;"/"&amp;P578</f>
        <v>technology/web</v>
      </c>
      <c r="O578" t="s">
        <v>8276</v>
      </c>
      <c r="P578" t="s">
        <v>8277</v>
      </c>
      <c r="Q578" s="9">
        <f>(((J578/60)/60)/24)+DATE(1970,1,1)</f>
        <v>42031.471666666665</v>
      </c>
      <c r="R578" s="9">
        <f>(((I578/60)/60)/24)+DATE(1970,1,1)</f>
        <v>42091.43</v>
      </c>
      <c r="S578">
        <f>YEAR(Q578)</f>
        <v>2015</v>
      </c>
    </row>
    <row r="579" spans="1:19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tr">
        <f>O579&amp;"/"&amp;P579</f>
        <v>technology/web</v>
      </c>
      <c r="O579" t="s">
        <v>8276</v>
      </c>
      <c r="P579" t="s">
        <v>8277</v>
      </c>
      <c r="Q579" s="9">
        <f>(((J579/60)/60)/24)+DATE(1970,1,1)</f>
        <v>42450.589143518519</v>
      </c>
      <c r="R579" s="9">
        <f>(((I579/60)/60)/24)+DATE(1970,1,1)</f>
        <v>42510.589143518519</v>
      </c>
      <c r="S579">
        <f>YEAR(Q579)</f>
        <v>2016</v>
      </c>
    </row>
    <row r="580" spans="1:19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tr">
        <f>O580&amp;"/"&amp;P580</f>
        <v>technology/web</v>
      </c>
      <c r="O580" t="s">
        <v>8276</v>
      </c>
      <c r="P580" t="s">
        <v>8277</v>
      </c>
      <c r="Q580" s="9">
        <f>(((J580/60)/60)/24)+DATE(1970,1,1)</f>
        <v>42230.578622685185</v>
      </c>
      <c r="R580" s="9">
        <f>(((I580/60)/60)/24)+DATE(1970,1,1)</f>
        <v>42254.578622685185</v>
      </c>
      <c r="S580">
        <f>YEAR(Q580)</f>
        <v>2015</v>
      </c>
    </row>
    <row r="581" spans="1:19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tr">
        <f>O581&amp;"/"&amp;P581</f>
        <v>technology/web</v>
      </c>
      <c r="O581" t="s">
        <v>8276</v>
      </c>
      <c r="P581" t="s">
        <v>8277</v>
      </c>
      <c r="Q581" s="9">
        <f>(((J581/60)/60)/24)+DATE(1970,1,1)</f>
        <v>41968.852118055554</v>
      </c>
      <c r="R581" s="9">
        <f>(((I581/60)/60)/24)+DATE(1970,1,1)</f>
        <v>41998.852118055554</v>
      </c>
      <c r="S581">
        <f>YEAR(Q581)</f>
        <v>2014</v>
      </c>
    </row>
    <row r="582" spans="1:19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tr">
        <f>O582&amp;"/"&amp;P582</f>
        <v>technology/web</v>
      </c>
      <c r="O582" t="s">
        <v>8276</v>
      </c>
      <c r="P582" t="s">
        <v>8277</v>
      </c>
      <c r="Q582" s="9">
        <f>(((J582/60)/60)/24)+DATE(1970,1,1)</f>
        <v>42605.908182870371</v>
      </c>
      <c r="R582" s="9">
        <f>(((I582/60)/60)/24)+DATE(1970,1,1)</f>
        <v>42635.908182870371</v>
      </c>
      <c r="S582">
        <f>YEAR(Q582)</f>
        <v>2016</v>
      </c>
    </row>
    <row r="583" spans="1:19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tr">
        <f>O583&amp;"/"&amp;P583</f>
        <v>technology/web</v>
      </c>
      <c r="O583" t="s">
        <v>8276</v>
      </c>
      <c r="P583" t="s">
        <v>8277</v>
      </c>
      <c r="Q583" s="9">
        <f>(((J583/60)/60)/24)+DATE(1970,1,1)</f>
        <v>42188.012777777782</v>
      </c>
      <c r="R583" s="9">
        <f>(((I583/60)/60)/24)+DATE(1970,1,1)</f>
        <v>42218.012777777782</v>
      </c>
      <c r="S583">
        <f>YEAR(Q583)</f>
        <v>2015</v>
      </c>
    </row>
    <row r="584" spans="1:19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tr">
        <f>O584&amp;"/"&amp;P584</f>
        <v>technology/web</v>
      </c>
      <c r="O584" t="s">
        <v>8276</v>
      </c>
      <c r="P584" t="s">
        <v>8277</v>
      </c>
      <c r="Q584" s="9">
        <f>(((J584/60)/60)/24)+DATE(1970,1,1)</f>
        <v>42055.739803240736</v>
      </c>
      <c r="R584" s="9">
        <f>(((I584/60)/60)/24)+DATE(1970,1,1)</f>
        <v>42078.75</v>
      </c>
      <c r="S584">
        <f>YEAR(Q584)</f>
        <v>2015</v>
      </c>
    </row>
    <row r="585" spans="1:19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tr">
        <f>O585&amp;"/"&amp;P585</f>
        <v>technology/web</v>
      </c>
      <c r="O585" t="s">
        <v>8276</v>
      </c>
      <c r="P585" t="s">
        <v>8277</v>
      </c>
      <c r="Q585" s="9">
        <f>(((J585/60)/60)/24)+DATE(1970,1,1)</f>
        <v>42052.93850694444</v>
      </c>
      <c r="R585" s="9">
        <f>(((I585/60)/60)/24)+DATE(1970,1,1)</f>
        <v>42082.896840277783</v>
      </c>
      <c r="S585">
        <f>YEAR(Q585)</f>
        <v>2015</v>
      </c>
    </row>
    <row r="586" spans="1:19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tr">
        <f>O586&amp;"/"&amp;P586</f>
        <v>technology/web</v>
      </c>
      <c r="O586" t="s">
        <v>8276</v>
      </c>
      <c r="P586" t="s">
        <v>8277</v>
      </c>
      <c r="Q586" s="9">
        <f>(((J586/60)/60)/24)+DATE(1970,1,1)</f>
        <v>42049.716620370367</v>
      </c>
      <c r="R586" s="9">
        <f>(((I586/60)/60)/24)+DATE(1970,1,1)</f>
        <v>42079.674953703703</v>
      </c>
      <c r="S586">
        <f>YEAR(Q586)</f>
        <v>2015</v>
      </c>
    </row>
    <row r="587" spans="1:19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tr">
        <f>O587&amp;"/"&amp;P587</f>
        <v>technology/web</v>
      </c>
      <c r="O587" t="s">
        <v>8276</v>
      </c>
      <c r="P587" t="s">
        <v>8277</v>
      </c>
      <c r="Q587" s="9">
        <f>(((J587/60)/60)/24)+DATE(1970,1,1)</f>
        <v>42283.3909375</v>
      </c>
      <c r="R587" s="9">
        <f>(((I587/60)/60)/24)+DATE(1970,1,1)</f>
        <v>42339</v>
      </c>
      <c r="S587">
        <f>YEAR(Q587)</f>
        <v>2015</v>
      </c>
    </row>
    <row r="588" spans="1:19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tr">
        <f>O588&amp;"/"&amp;P588</f>
        <v>technology/web</v>
      </c>
      <c r="O588" t="s">
        <v>8276</v>
      </c>
      <c r="P588" t="s">
        <v>8277</v>
      </c>
      <c r="Q588" s="9">
        <f>(((J588/60)/60)/24)+DATE(1970,1,1)</f>
        <v>42020.854247685187</v>
      </c>
      <c r="R588" s="9">
        <f>(((I588/60)/60)/24)+DATE(1970,1,1)</f>
        <v>42050.854247685187</v>
      </c>
      <c r="S588">
        <f>YEAR(Q588)</f>
        <v>2015</v>
      </c>
    </row>
    <row r="589" spans="1:19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tr">
        <f>O589&amp;"/"&amp;P589</f>
        <v>technology/web</v>
      </c>
      <c r="O589" t="s">
        <v>8276</v>
      </c>
      <c r="P589" t="s">
        <v>8277</v>
      </c>
      <c r="Q589" s="9">
        <f>(((J589/60)/60)/24)+DATE(1970,1,1)</f>
        <v>42080.757326388892</v>
      </c>
      <c r="R589" s="9">
        <f>(((I589/60)/60)/24)+DATE(1970,1,1)</f>
        <v>42110.757326388892</v>
      </c>
      <c r="S589">
        <f>YEAR(Q589)</f>
        <v>2015</v>
      </c>
    </row>
    <row r="590" spans="1:19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tr">
        <f>O590&amp;"/"&amp;P590</f>
        <v>technology/web</v>
      </c>
      <c r="O590" t="s">
        <v>8276</v>
      </c>
      <c r="P590" t="s">
        <v>8277</v>
      </c>
      <c r="Q590" s="9">
        <f>(((J590/60)/60)/24)+DATE(1970,1,1)</f>
        <v>42631.769513888896</v>
      </c>
      <c r="R590" s="9">
        <f>(((I590/60)/60)/24)+DATE(1970,1,1)</f>
        <v>42691.811180555553</v>
      </c>
      <c r="S590">
        <f>YEAR(Q590)</f>
        <v>2016</v>
      </c>
    </row>
    <row r="591" spans="1:19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tr">
        <f>O591&amp;"/"&amp;P591</f>
        <v>technology/web</v>
      </c>
      <c r="O591" t="s">
        <v>8276</v>
      </c>
      <c r="P591" t="s">
        <v>8277</v>
      </c>
      <c r="Q591" s="9">
        <f>(((J591/60)/60)/24)+DATE(1970,1,1)</f>
        <v>42178.614571759259</v>
      </c>
      <c r="R591" s="9">
        <f>(((I591/60)/60)/24)+DATE(1970,1,1)</f>
        <v>42193.614571759259</v>
      </c>
      <c r="S591">
        <f>YEAR(Q591)</f>
        <v>2015</v>
      </c>
    </row>
    <row r="592" spans="1:19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tr">
        <f>O592&amp;"/"&amp;P592</f>
        <v>technology/web</v>
      </c>
      <c r="O592" t="s">
        <v>8276</v>
      </c>
      <c r="P592" t="s">
        <v>8277</v>
      </c>
      <c r="Q592" s="9">
        <f>(((J592/60)/60)/24)+DATE(1970,1,1)</f>
        <v>42377.554756944446</v>
      </c>
      <c r="R592" s="9">
        <f>(((I592/60)/60)/24)+DATE(1970,1,1)</f>
        <v>42408.542361111111</v>
      </c>
      <c r="S592">
        <f>YEAR(Q592)</f>
        <v>2016</v>
      </c>
    </row>
    <row r="593" spans="1:19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tr">
        <f>O593&amp;"/"&amp;P593</f>
        <v>technology/web</v>
      </c>
      <c r="O593" t="s">
        <v>8276</v>
      </c>
      <c r="P593" t="s">
        <v>8277</v>
      </c>
      <c r="Q593" s="9">
        <f>(((J593/60)/60)/24)+DATE(1970,1,1)</f>
        <v>42177.543171296296</v>
      </c>
      <c r="R593" s="9">
        <f>(((I593/60)/60)/24)+DATE(1970,1,1)</f>
        <v>42207.543171296296</v>
      </c>
      <c r="S593">
        <f>YEAR(Q593)</f>
        <v>2015</v>
      </c>
    </row>
    <row r="594" spans="1:19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tr">
        <f>O594&amp;"/"&amp;P594</f>
        <v>technology/web</v>
      </c>
      <c r="O594" t="s">
        <v>8276</v>
      </c>
      <c r="P594" t="s">
        <v>8277</v>
      </c>
      <c r="Q594" s="9">
        <f>(((J594/60)/60)/24)+DATE(1970,1,1)</f>
        <v>41946.232175925928</v>
      </c>
      <c r="R594" s="9">
        <f>(((I594/60)/60)/24)+DATE(1970,1,1)</f>
        <v>41976.232175925921</v>
      </c>
      <c r="S594">
        <f>YEAR(Q594)</f>
        <v>2014</v>
      </c>
    </row>
    <row r="595" spans="1:19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tr">
        <f>O595&amp;"/"&amp;P595</f>
        <v>technology/web</v>
      </c>
      <c r="O595" t="s">
        <v>8276</v>
      </c>
      <c r="P595" t="s">
        <v>8277</v>
      </c>
      <c r="Q595" s="9">
        <f>(((J595/60)/60)/24)+DATE(1970,1,1)</f>
        <v>42070.677604166667</v>
      </c>
      <c r="R595" s="9">
        <f>(((I595/60)/60)/24)+DATE(1970,1,1)</f>
        <v>42100.635937500003</v>
      </c>
      <c r="S595">
        <f>YEAR(Q595)</f>
        <v>2015</v>
      </c>
    </row>
    <row r="596" spans="1:19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tr">
        <f>O596&amp;"/"&amp;P596</f>
        <v>technology/web</v>
      </c>
      <c r="O596" t="s">
        <v>8276</v>
      </c>
      <c r="P596" t="s">
        <v>8277</v>
      </c>
      <c r="Q596" s="9">
        <f>(((J596/60)/60)/24)+DATE(1970,1,1)</f>
        <v>42446.780162037037</v>
      </c>
      <c r="R596" s="9">
        <f>(((I596/60)/60)/24)+DATE(1970,1,1)</f>
        <v>42476.780162037037</v>
      </c>
      <c r="S596">
        <f>YEAR(Q596)</f>
        <v>2016</v>
      </c>
    </row>
    <row r="597" spans="1:19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tr">
        <f>O597&amp;"/"&amp;P597</f>
        <v>technology/web</v>
      </c>
      <c r="O597" t="s">
        <v>8276</v>
      </c>
      <c r="P597" t="s">
        <v>8277</v>
      </c>
      <c r="Q597" s="9">
        <f>(((J597/60)/60)/24)+DATE(1970,1,1)</f>
        <v>42083.069884259254</v>
      </c>
      <c r="R597" s="9">
        <f>(((I597/60)/60)/24)+DATE(1970,1,1)</f>
        <v>42128.069884259254</v>
      </c>
      <c r="S597">
        <f>YEAR(Q597)</f>
        <v>2015</v>
      </c>
    </row>
    <row r="598" spans="1:19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tr">
        <f>O598&amp;"/"&amp;P598</f>
        <v>technology/web</v>
      </c>
      <c r="O598" t="s">
        <v>8276</v>
      </c>
      <c r="P598" t="s">
        <v>8277</v>
      </c>
      <c r="Q598" s="9">
        <f>(((J598/60)/60)/24)+DATE(1970,1,1)</f>
        <v>42646.896898148145</v>
      </c>
      <c r="R598" s="9">
        <f>(((I598/60)/60)/24)+DATE(1970,1,1)</f>
        <v>42676.896898148145</v>
      </c>
      <c r="S598">
        <f>YEAR(Q598)</f>
        <v>2016</v>
      </c>
    </row>
    <row r="599" spans="1:19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tr">
        <f>O599&amp;"/"&amp;P599</f>
        <v>technology/web</v>
      </c>
      <c r="O599" t="s">
        <v>8276</v>
      </c>
      <c r="P599" t="s">
        <v>8277</v>
      </c>
      <c r="Q599" s="9">
        <f>(((J599/60)/60)/24)+DATE(1970,1,1)</f>
        <v>42545.705266203702</v>
      </c>
      <c r="R599" s="9">
        <f>(((I599/60)/60)/24)+DATE(1970,1,1)</f>
        <v>42582.666666666672</v>
      </c>
      <c r="S599">
        <f>YEAR(Q599)</f>
        <v>2016</v>
      </c>
    </row>
    <row r="600" spans="1:19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tr">
        <f>O600&amp;"/"&amp;P600</f>
        <v>technology/web</v>
      </c>
      <c r="O600" t="s">
        <v>8276</v>
      </c>
      <c r="P600" t="s">
        <v>8277</v>
      </c>
      <c r="Q600" s="9">
        <f>(((J600/60)/60)/24)+DATE(1970,1,1)</f>
        <v>41948.00209490741</v>
      </c>
      <c r="R600" s="9">
        <f>(((I600/60)/60)/24)+DATE(1970,1,1)</f>
        <v>41978.00209490741</v>
      </c>
      <c r="S600">
        <f>YEAR(Q600)</f>
        <v>2014</v>
      </c>
    </row>
    <row r="601" spans="1:19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tr">
        <f>O601&amp;"/"&amp;P601</f>
        <v>technology/web</v>
      </c>
      <c r="O601" t="s">
        <v>8276</v>
      </c>
      <c r="P601" t="s">
        <v>8277</v>
      </c>
      <c r="Q601" s="9">
        <f>(((J601/60)/60)/24)+DATE(1970,1,1)</f>
        <v>42047.812523148154</v>
      </c>
      <c r="R601" s="9">
        <f>(((I601/60)/60)/24)+DATE(1970,1,1)</f>
        <v>42071.636111111111</v>
      </c>
      <c r="S601">
        <f>YEAR(Q601)</f>
        <v>2015</v>
      </c>
    </row>
    <row r="602" spans="1:19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tr">
        <f>O602&amp;"/"&amp;P602</f>
        <v>technology/web</v>
      </c>
      <c r="O602" t="s">
        <v>8276</v>
      </c>
      <c r="P602" t="s">
        <v>8277</v>
      </c>
      <c r="Q602" s="9">
        <f>(((J602/60)/60)/24)+DATE(1970,1,1)</f>
        <v>42073.798171296294</v>
      </c>
      <c r="R602" s="9">
        <f>(((I602/60)/60)/24)+DATE(1970,1,1)</f>
        <v>42133.798171296294</v>
      </c>
      <c r="S602">
        <f>YEAR(Q602)</f>
        <v>2015</v>
      </c>
    </row>
    <row r="603" spans="1:19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tr">
        <f>O603&amp;"/"&amp;P603</f>
        <v>technology/web</v>
      </c>
      <c r="O603" t="s">
        <v>8276</v>
      </c>
      <c r="P603" t="s">
        <v>8277</v>
      </c>
      <c r="Q603" s="9">
        <f>(((J603/60)/60)/24)+DATE(1970,1,1)</f>
        <v>41969.858090277776</v>
      </c>
      <c r="R603" s="9">
        <f>(((I603/60)/60)/24)+DATE(1970,1,1)</f>
        <v>41999.858090277776</v>
      </c>
      <c r="S603">
        <f>YEAR(Q603)</f>
        <v>2014</v>
      </c>
    </row>
    <row r="604" spans="1:19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tr">
        <f>O604&amp;"/"&amp;P604</f>
        <v>technology/web</v>
      </c>
      <c r="O604" t="s">
        <v>8276</v>
      </c>
      <c r="P604" t="s">
        <v>8277</v>
      </c>
      <c r="Q604" s="9">
        <f>(((J604/60)/60)/24)+DATE(1970,1,1)</f>
        <v>42143.79415509259</v>
      </c>
      <c r="R604" s="9">
        <f>(((I604/60)/60)/24)+DATE(1970,1,1)</f>
        <v>42173.79415509259</v>
      </c>
      <c r="S604">
        <f>YEAR(Q604)</f>
        <v>2015</v>
      </c>
    </row>
    <row r="605" spans="1:19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tr">
        <f>O605&amp;"/"&amp;P605</f>
        <v>technology/web</v>
      </c>
      <c r="O605" t="s">
        <v>8276</v>
      </c>
      <c r="P605" t="s">
        <v>8277</v>
      </c>
      <c r="Q605" s="9">
        <f>(((J605/60)/60)/24)+DATE(1970,1,1)</f>
        <v>41835.639155092591</v>
      </c>
      <c r="R605" s="9">
        <f>(((I605/60)/60)/24)+DATE(1970,1,1)</f>
        <v>41865.639155092591</v>
      </c>
      <c r="S605">
        <f>YEAR(Q605)</f>
        <v>2014</v>
      </c>
    </row>
    <row r="606" spans="1:19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tr">
        <f>O606&amp;"/"&amp;P606</f>
        <v>technology/web</v>
      </c>
      <c r="O606" t="s">
        <v>8276</v>
      </c>
      <c r="P606" t="s">
        <v>8277</v>
      </c>
      <c r="Q606" s="9">
        <f>(((J606/60)/60)/24)+DATE(1970,1,1)</f>
        <v>41849.035370370373</v>
      </c>
      <c r="R606" s="9">
        <f>(((I606/60)/60)/24)+DATE(1970,1,1)</f>
        <v>41879.035370370373</v>
      </c>
      <c r="S606">
        <f>YEAR(Q606)</f>
        <v>2014</v>
      </c>
    </row>
    <row r="607" spans="1:19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tr">
        <f>O607&amp;"/"&amp;P607</f>
        <v>technology/web</v>
      </c>
      <c r="O607" t="s">
        <v>8276</v>
      </c>
      <c r="P607" t="s">
        <v>8277</v>
      </c>
      <c r="Q607" s="9">
        <f>(((J607/60)/60)/24)+DATE(1970,1,1)</f>
        <v>42194.357731481476</v>
      </c>
      <c r="R607" s="9">
        <f>(((I607/60)/60)/24)+DATE(1970,1,1)</f>
        <v>42239.357731481476</v>
      </c>
      <c r="S607">
        <f>YEAR(Q607)</f>
        <v>2015</v>
      </c>
    </row>
    <row r="608" spans="1:19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tr">
        <f>O608&amp;"/"&amp;P608</f>
        <v>technology/web</v>
      </c>
      <c r="O608" t="s">
        <v>8276</v>
      </c>
      <c r="P608" t="s">
        <v>8277</v>
      </c>
      <c r="Q608" s="9">
        <f>(((J608/60)/60)/24)+DATE(1970,1,1)</f>
        <v>42102.650567129633</v>
      </c>
      <c r="R608" s="9">
        <f>(((I608/60)/60)/24)+DATE(1970,1,1)</f>
        <v>42148.625</v>
      </c>
      <c r="S608">
        <f>YEAR(Q608)</f>
        <v>2015</v>
      </c>
    </row>
    <row r="609" spans="1:19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tr">
        <f>O609&amp;"/"&amp;P609</f>
        <v>technology/web</v>
      </c>
      <c r="O609" t="s">
        <v>8276</v>
      </c>
      <c r="P609" t="s">
        <v>8277</v>
      </c>
      <c r="Q609" s="9">
        <f>(((J609/60)/60)/24)+DATE(1970,1,1)</f>
        <v>42300.825648148151</v>
      </c>
      <c r="R609" s="9">
        <f>(((I609/60)/60)/24)+DATE(1970,1,1)</f>
        <v>42330.867314814815</v>
      </c>
      <c r="S609">
        <f>YEAR(Q609)</f>
        <v>2015</v>
      </c>
    </row>
    <row r="610" spans="1:19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tr">
        <f>O610&amp;"/"&amp;P610</f>
        <v>technology/web</v>
      </c>
      <c r="O610" t="s">
        <v>8276</v>
      </c>
      <c r="P610" t="s">
        <v>8277</v>
      </c>
      <c r="Q610" s="9">
        <f>(((J610/60)/60)/24)+DATE(1970,1,1)</f>
        <v>42140.921064814815</v>
      </c>
      <c r="R610" s="9">
        <f>(((I610/60)/60)/24)+DATE(1970,1,1)</f>
        <v>42170.921064814815</v>
      </c>
      <c r="S610">
        <f>YEAR(Q610)</f>
        <v>2015</v>
      </c>
    </row>
    <row r="611" spans="1:19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tr">
        <f>O611&amp;"/"&amp;P611</f>
        <v>technology/web</v>
      </c>
      <c r="O611" t="s">
        <v>8276</v>
      </c>
      <c r="P611" t="s">
        <v>8277</v>
      </c>
      <c r="Q611" s="9">
        <f>(((J611/60)/60)/24)+DATE(1970,1,1)</f>
        <v>42307.034074074079</v>
      </c>
      <c r="R611" s="9">
        <f>(((I611/60)/60)/24)+DATE(1970,1,1)</f>
        <v>42337.075740740736</v>
      </c>
      <c r="S611">
        <f>YEAR(Q611)</f>
        <v>2015</v>
      </c>
    </row>
    <row r="612" spans="1:19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tr">
        <f>O612&amp;"/"&amp;P612</f>
        <v>technology/web</v>
      </c>
      <c r="O612" t="s">
        <v>8276</v>
      </c>
      <c r="P612" t="s">
        <v>8277</v>
      </c>
      <c r="Q612" s="9">
        <f>(((J612/60)/60)/24)+DATE(1970,1,1)</f>
        <v>42086.83085648148</v>
      </c>
      <c r="R612" s="9">
        <f>(((I612/60)/60)/24)+DATE(1970,1,1)</f>
        <v>42116.83085648148</v>
      </c>
      <c r="S612">
        <f>YEAR(Q612)</f>
        <v>2015</v>
      </c>
    </row>
    <row r="613" spans="1:19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tr">
        <f>O613&amp;"/"&amp;P613</f>
        <v>technology/web</v>
      </c>
      <c r="O613" t="s">
        <v>8276</v>
      </c>
      <c r="P613" t="s">
        <v>8277</v>
      </c>
      <c r="Q613" s="9">
        <f>(((J613/60)/60)/24)+DATE(1970,1,1)</f>
        <v>42328.560613425929</v>
      </c>
      <c r="R613" s="9">
        <f>(((I613/60)/60)/24)+DATE(1970,1,1)</f>
        <v>42388.560613425929</v>
      </c>
      <c r="S613">
        <f>YEAR(Q613)</f>
        <v>2015</v>
      </c>
    </row>
    <row r="614" spans="1:19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tr">
        <f>O614&amp;"/"&amp;P614</f>
        <v>technology/web</v>
      </c>
      <c r="O614" t="s">
        <v>8276</v>
      </c>
      <c r="P614" t="s">
        <v>8277</v>
      </c>
      <c r="Q614" s="9">
        <f>(((J614/60)/60)/24)+DATE(1970,1,1)</f>
        <v>42585.031782407401</v>
      </c>
      <c r="R614" s="9">
        <f>(((I614/60)/60)/24)+DATE(1970,1,1)</f>
        <v>42615.031782407401</v>
      </c>
      <c r="S614">
        <f>YEAR(Q614)</f>
        <v>2016</v>
      </c>
    </row>
    <row r="615" spans="1:19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tr">
        <f>O615&amp;"/"&amp;P615</f>
        <v>technology/web</v>
      </c>
      <c r="O615" t="s">
        <v>8276</v>
      </c>
      <c r="P615" t="s">
        <v>8277</v>
      </c>
      <c r="Q615" s="9">
        <f>(((J615/60)/60)/24)+DATE(1970,1,1)</f>
        <v>42247.496759259258</v>
      </c>
      <c r="R615" s="9">
        <f>(((I615/60)/60)/24)+DATE(1970,1,1)</f>
        <v>42278.207638888889</v>
      </c>
      <c r="S615">
        <f>YEAR(Q615)</f>
        <v>2015</v>
      </c>
    </row>
    <row r="616" spans="1:19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tr">
        <f>O616&amp;"/"&amp;P616</f>
        <v>technology/web</v>
      </c>
      <c r="O616" t="s">
        <v>8276</v>
      </c>
      <c r="P616" t="s">
        <v>8277</v>
      </c>
      <c r="Q616" s="9">
        <f>(((J616/60)/60)/24)+DATE(1970,1,1)</f>
        <v>42515.061805555553</v>
      </c>
      <c r="R616" s="9">
        <f>(((I616/60)/60)/24)+DATE(1970,1,1)</f>
        <v>42545.061805555553</v>
      </c>
      <c r="S616">
        <f>YEAR(Q616)</f>
        <v>2016</v>
      </c>
    </row>
    <row r="617" spans="1:19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tr">
        <f>O617&amp;"/"&amp;P617</f>
        <v>technology/web</v>
      </c>
      <c r="O617" t="s">
        <v>8276</v>
      </c>
      <c r="P617" t="s">
        <v>8277</v>
      </c>
      <c r="Q617" s="9">
        <f>(((J617/60)/60)/24)+DATE(1970,1,1)</f>
        <v>42242.122210648144</v>
      </c>
      <c r="R617" s="9">
        <f>(((I617/60)/60)/24)+DATE(1970,1,1)</f>
        <v>42272.122210648144</v>
      </c>
      <c r="S617">
        <f>YEAR(Q617)</f>
        <v>2015</v>
      </c>
    </row>
    <row r="618" spans="1:19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tr">
        <f>O618&amp;"/"&amp;P618</f>
        <v>technology/web</v>
      </c>
      <c r="O618" t="s">
        <v>8276</v>
      </c>
      <c r="P618" t="s">
        <v>8277</v>
      </c>
      <c r="Q618" s="9">
        <f>(((J618/60)/60)/24)+DATE(1970,1,1)</f>
        <v>42761.376238425932</v>
      </c>
      <c r="R618" s="9">
        <f>(((I618/60)/60)/24)+DATE(1970,1,1)</f>
        <v>42791.376238425932</v>
      </c>
      <c r="S618">
        <f>YEAR(Q618)</f>
        <v>2017</v>
      </c>
    </row>
    <row r="619" spans="1:19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tr">
        <f>O619&amp;"/"&amp;P619</f>
        <v>technology/web</v>
      </c>
      <c r="O619" t="s">
        <v>8276</v>
      </c>
      <c r="P619" t="s">
        <v>8277</v>
      </c>
      <c r="Q619" s="9">
        <f>(((J619/60)/60)/24)+DATE(1970,1,1)</f>
        <v>42087.343090277776</v>
      </c>
      <c r="R619" s="9">
        <f>(((I619/60)/60)/24)+DATE(1970,1,1)</f>
        <v>42132.343090277776</v>
      </c>
      <c r="S619">
        <f>YEAR(Q619)</f>
        <v>2015</v>
      </c>
    </row>
    <row r="620" spans="1:19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tr">
        <f>O620&amp;"/"&amp;P620</f>
        <v>technology/web</v>
      </c>
      <c r="O620" t="s">
        <v>8276</v>
      </c>
      <c r="P620" t="s">
        <v>8277</v>
      </c>
      <c r="Q620" s="9">
        <f>(((J620/60)/60)/24)+DATE(1970,1,1)</f>
        <v>42317.810219907406</v>
      </c>
      <c r="R620" s="9">
        <f>(((I620/60)/60)/24)+DATE(1970,1,1)</f>
        <v>42347.810219907406</v>
      </c>
      <c r="S620">
        <f>YEAR(Q620)</f>
        <v>2015</v>
      </c>
    </row>
    <row r="621" spans="1:19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tr">
        <f>O621&amp;"/"&amp;P621</f>
        <v>technology/web</v>
      </c>
      <c r="O621" t="s">
        <v>8276</v>
      </c>
      <c r="P621" t="s">
        <v>8277</v>
      </c>
      <c r="Q621" s="9">
        <f>(((J621/60)/60)/24)+DATE(1970,1,1)</f>
        <v>41908.650347222225</v>
      </c>
      <c r="R621" s="9">
        <f>(((I621/60)/60)/24)+DATE(1970,1,1)</f>
        <v>41968.692013888889</v>
      </c>
      <c r="S621">
        <f>YEAR(Q621)</f>
        <v>2014</v>
      </c>
    </row>
    <row r="622" spans="1:19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tr">
        <f>O622&amp;"/"&amp;P622</f>
        <v>technology/web</v>
      </c>
      <c r="O622" t="s">
        <v>8276</v>
      </c>
      <c r="P622" t="s">
        <v>8277</v>
      </c>
      <c r="Q622" s="9">
        <f>(((J622/60)/60)/24)+DATE(1970,1,1)</f>
        <v>41831.716874999998</v>
      </c>
      <c r="R622" s="9">
        <f>(((I622/60)/60)/24)+DATE(1970,1,1)</f>
        <v>41876.716874999998</v>
      </c>
      <c r="S622">
        <f>YEAR(Q622)</f>
        <v>2014</v>
      </c>
    </row>
    <row r="623" spans="1:19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tr">
        <f>O623&amp;"/"&amp;P623</f>
        <v>technology/web</v>
      </c>
      <c r="O623" t="s">
        <v>8276</v>
      </c>
      <c r="P623" t="s">
        <v>8277</v>
      </c>
      <c r="Q623" s="9">
        <f>(((J623/60)/60)/24)+DATE(1970,1,1)</f>
        <v>42528.987696759257</v>
      </c>
      <c r="R623" s="9">
        <f>(((I623/60)/60)/24)+DATE(1970,1,1)</f>
        <v>42558.987696759257</v>
      </c>
      <c r="S623">
        <f>YEAR(Q623)</f>
        <v>2016</v>
      </c>
    </row>
    <row r="624" spans="1:19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tr">
        <f>O624&amp;"/"&amp;P624</f>
        <v>technology/web</v>
      </c>
      <c r="O624" t="s">
        <v>8276</v>
      </c>
      <c r="P624" t="s">
        <v>8277</v>
      </c>
      <c r="Q624" s="9">
        <f>(((J624/60)/60)/24)+DATE(1970,1,1)</f>
        <v>42532.774745370371</v>
      </c>
      <c r="R624" s="9">
        <f>(((I624/60)/60)/24)+DATE(1970,1,1)</f>
        <v>42552.774745370371</v>
      </c>
      <c r="S624">
        <f>YEAR(Q624)</f>
        <v>2016</v>
      </c>
    </row>
    <row r="625" spans="1:19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tr">
        <f>O625&amp;"/"&amp;P625</f>
        <v>technology/web</v>
      </c>
      <c r="O625" t="s">
        <v>8276</v>
      </c>
      <c r="P625" t="s">
        <v>8277</v>
      </c>
      <c r="Q625" s="9">
        <f>(((J625/60)/60)/24)+DATE(1970,1,1)</f>
        <v>42122.009224537032</v>
      </c>
      <c r="R625" s="9">
        <f>(((I625/60)/60)/24)+DATE(1970,1,1)</f>
        <v>42152.009224537032</v>
      </c>
      <c r="S625">
        <f>YEAR(Q625)</f>
        <v>2015</v>
      </c>
    </row>
    <row r="626" spans="1:19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tr">
        <f>O626&amp;"/"&amp;P626</f>
        <v>technology/web</v>
      </c>
      <c r="O626" t="s">
        <v>8276</v>
      </c>
      <c r="P626" t="s">
        <v>8277</v>
      </c>
      <c r="Q626" s="9">
        <f>(((J626/60)/60)/24)+DATE(1970,1,1)</f>
        <v>42108.988900462966</v>
      </c>
      <c r="R626" s="9">
        <f>(((I626/60)/60)/24)+DATE(1970,1,1)</f>
        <v>42138.988900462966</v>
      </c>
      <c r="S626">
        <f>YEAR(Q626)</f>
        <v>2015</v>
      </c>
    </row>
    <row r="627" spans="1:19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tr">
        <f>O627&amp;"/"&amp;P627</f>
        <v>technology/web</v>
      </c>
      <c r="O627" t="s">
        <v>8276</v>
      </c>
      <c r="P627" t="s">
        <v>8277</v>
      </c>
      <c r="Q627" s="9">
        <f>(((J627/60)/60)/24)+DATE(1970,1,1)</f>
        <v>42790.895567129628</v>
      </c>
      <c r="R627" s="9">
        <f>(((I627/60)/60)/24)+DATE(1970,1,1)</f>
        <v>42820.853900462964</v>
      </c>
      <c r="S627">
        <f>YEAR(Q627)</f>
        <v>2017</v>
      </c>
    </row>
    <row r="628" spans="1:19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tr">
        <f>O628&amp;"/"&amp;P628</f>
        <v>technology/web</v>
      </c>
      <c r="O628" t="s">
        <v>8276</v>
      </c>
      <c r="P628" t="s">
        <v>8277</v>
      </c>
      <c r="Q628" s="9">
        <f>(((J628/60)/60)/24)+DATE(1970,1,1)</f>
        <v>42198.559479166666</v>
      </c>
      <c r="R628" s="9">
        <f>(((I628/60)/60)/24)+DATE(1970,1,1)</f>
        <v>42231.556944444441</v>
      </c>
      <c r="S628">
        <f>YEAR(Q628)</f>
        <v>2015</v>
      </c>
    </row>
    <row r="629" spans="1:19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tr">
        <f>O629&amp;"/"&amp;P629</f>
        <v>technology/web</v>
      </c>
      <c r="O629" t="s">
        <v>8276</v>
      </c>
      <c r="P629" t="s">
        <v>8277</v>
      </c>
      <c r="Q629" s="9">
        <f>(((J629/60)/60)/24)+DATE(1970,1,1)</f>
        <v>42384.306840277779</v>
      </c>
      <c r="R629" s="9">
        <f>(((I629/60)/60)/24)+DATE(1970,1,1)</f>
        <v>42443.958333333328</v>
      </c>
      <c r="S629">
        <f>YEAR(Q629)</f>
        <v>2016</v>
      </c>
    </row>
    <row r="630" spans="1:19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tr">
        <f>O630&amp;"/"&amp;P630</f>
        <v>technology/web</v>
      </c>
      <c r="O630" t="s">
        <v>8276</v>
      </c>
      <c r="P630" t="s">
        <v>8277</v>
      </c>
      <c r="Q630" s="9">
        <f>(((J630/60)/60)/24)+DATE(1970,1,1)</f>
        <v>41803.692789351851</v>
      </c>
      <c r="R630" s="9">
        <f>(((I630/60)/60)/24)+DATE(1970,1,1)</f>
        <v>41833.692789351851</v>
      </c>
      <c r="S630">
        <f>YEAR(Q630)</f>
        <v>2014</v>
      </c>
    </row>
    <row r="631" spans="1:19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tr">
        <f>O631&amp;"/"&amp;P631</f>
        <v>technology/web</v>
      </c>
      <c r="O631" t="s">
        <v>8276</v>
      </c>
      <c r="P631" t="s">
        <v>8277</v>
      </c>
      <c r="Q631" s="9">
        <f>(((J631/60)/60)/24)+DATE(1970,1,1)</f>
        <v>42474.637824074074</v>
      </c>
      <c r="R631" s="9">
        <f>(((I631/60)/60)/24)+DATE(1970,1,1)</f>
        <v>42504.637824074074</v>
      </c>
      <c r="S631">
        <f>YEAR(Q631)</f>
        <v>2016</v>
      </c>
    </row>
    <row r="632" spans="1:19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tr">
        <f>O632&amp;"/"&amp;P632</f>
        <v>technology/web</v>
      </c>
      <c r="O632" t="s">
        <v>8276</v>
      </c>
      <c r="P632" t="s">
        <v>8277</v>
      </c>
      <c r="Q632" s="9">
        <f>(((J632/60)/60)/24)+DATE(1970,1,1)</f>
        <v>42223.619456018518</v>
      </c>
      <c r="R632" s="9">
        <f>(((I632/60)/60)/24)+DATE(1970,1,1)</f>
        <v>42253.215277777781</v>
      </c>
      <c r="S632">
        <f>YEAR(Q632)</f>
        <v>2015</v>
      </c>
    </row>
    <row r="633" spans="1:19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tr">
        <f>O633&amp;"/"&amp;P633</f>
        <v>technology/web</v>
      </c>
      <c r="O633" t="s">
        <v>8276</v>
      </c>
      <c r="P633" t="s">
        <v>8277</v>
      </c>
      <c r="Q633" s="9">
        <f>(((J633/60)/60)/24)+DATE(1970,1,1)</f>
        <v>42489.772326388891</v>
      </c>
      <c r="R633" s="9">
        <f>(((I633/60)/60)/24)+DATE(1970,1,1)</f>
        <v>42518.772326388891</v>
      </c>
      <c r="S633">
        <f>YEAR(Q633)</f>
        <v>2016</v>
      </c>
    </row>
    <row r="634" spans="1:19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tr">
        <f>O634&amp;"/"&amp;P634</f>
        <v>technology/web</v>
      </c>
      <c r="O634" t="s">
        <v>8276</v>
      </c>
      <c r="P634" t="s">
        <v>8277</v>
      </c>
      <c r="Q634" s="9">
        <f>(((J634/60)/60)/24)+DATE(1970,1,1)</f>
        <v>42303.659317129626</v>
      </c>
      <c r="R634" s="9">
        <f>(((I634/60)/60)/24)+DATE(1970,1,1)</f>
        <v>42333.700983796298</v>
      </c>
      <c r="S634">
        <f>YEAR(Q634)</f>
        <v>2015</v>
      </c>
    </row>
    <row r="635" spans="1:19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tr">
        <f>O635&amp;"/"&amp;P635</f>
        <v>technology/web</v>
      </c>
      <c r="O635" t="s">
        <v>8276</v>
      </c>
      <c r="P635" t="s">
        <v>8277</v>
      </c>
      <c r="Q635" s="9">
        <f>(((J635/60)/60)/24)+DATE(1970,1,1)</f>
        <v>42507.29932870371</v>
      </c>
      <c r="R635" s="9">
        <f>(((I635/60)/60)/24)+DATE(1970,1,1)</f>
        <v>42538.958333333328</v>
      </c>
      <c r="S635">
        <f>YEAR(Q635)</f>
        <v>2016</v>
      </c>
    </row>
    <row r="636" spans="1:19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tr">
        <f>O636&amp;"/"&amp;P636</f>
        <v>technology/web</v>
      </c>
      <c r="O636" t="s">
        <v>8276</v>
      </c>
      <c r="P636" t="s">
        <v>8277</v>
      </c>
      <c r="Q636" s="9">
        <f>(((J636/60)/60)/24)+DATE(1970,1,1)</f>
        <v>42031.928576388891</v>
      </c>
      <c r="R636" s="9">
        <f>(((I636/60)/60)/24)+DATE(1970,1,1)</f>
        <v>42061.928576388891</v>
      </c>
      <c r="S636">
        <f>YEAR(Q636)</f>
        <v>2015</v>
      </c>
    </row>
    <row r="637" spans="1:19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tr">
        <f>O637&amp;"/"&amp;P637</f>
        <v>technology/web</v>
      </c>
      <c r="O637" t="s">
        <v>8276</v>
      </c>
      <c r="P637" t="s">
        <v>8277</v>
      </c>
      <c r="Q637" s="9">
        <f>(((J637/60)/60)/24)+DATE(1970,1,1)</f>
        <v>42076.092152777783</v>
      </c>
      <c r="R637" s="9">
        <f>(((I637/60)/60)/24)+DATE(1970,1,1)</f>
        <v>42106.092152777783</v>
      </c>
      <c r="S637">
        <f>YEAR(Q637)</f>
        <v>2015</v>
      </c>
    </row>
    <row r="638" spans="1:19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tr">
        <f>O638&amp;"/"&amp;P638</f>
        <v>technology/web</v>
      </c>
      <c r="O638" t="s">
        <v>8276</v>
      </c>
      <c r="P638" t="s">
        <v>8277</v>
      </c>
      <c r="Q638" s="9">
        <f>(((J638/60)/60)/24)+DATE(1970,1,1)</f>
        <v>42131.455439814818</v>
      </c>
      <c r="R638" s="9">
        <f>(((I638/60)/60)/24)+DATE(1970,1,1)</f>
        <v>42161.44930555555</v>
      </c>
      <c r="S638">
        <f>YEAR(Q638)</f>
        <v>2015</v>
      </c>
    </row>
    <row r="639" spans="1:19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tr">
        <f>O639&amp;"/"&amp;P639</f>
        <v>technology/web</v>
      </c>
      <c r="O639" t="s">
        <v>8276</v>
      </c>
      <c r="P639" t="s">
        <v>8277</v>
      </c>
      <c r="Q639" s="9">
        <f>(((J639/60)/60)/24)+DATE(1970,1,1)</f>
        <v>42762.962013888886</v>
      </c>
      <c r="R639" s="9">
        <f>(((I639/60)/60)/24)+DATE(1970,1,1)</f>
        <v>42791.961111111115</v>
      </c>
      <c r="S639">
        <f>YEAR(Q639)</f>
        <v>2017</v>
      </c>
    </row>
    <row r="640" spans="1:19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tr">
        <f>O640&amp;"/"&amp;P640</f>
        <v>technology/web</v>
      </c>
      <c r="O640" t="s">
        <v>8276</v>
      </c>
      <c r="P640" t="s">
        <v>8277</v>
      </c>
      <c r="Q640" s="9">
        <f>(((J640/60)/60)/24)+DATE(1970,1,1)</f>
        <v>42759.593310185184</v>
      </c>
      <c r="R640" s="9">
        <f>(((I640/60)/60)/24)+DATE(1970,1,1)</f>
        <v>42819.55164351852</v>
      </c>
      <c r="S640">
        <f>YEAR(Q640)</f>
        <v>2017</v>
      </c>
    </row>
    <row r="641" spans="1:19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tr">
        <f>O641&amp;"/"&amp;P641</f>
        <v>technology/web</v>
      </c>
      <c r="O641" t="s">
        <v>8276</v>
      </c>
      <c r="P641" t="s">
        <v>8277</v>
      </c>
      <c r="Q641" s="9">
        <f>(((J641/60)/60)/24)+DATE(1970,1,1)</f>
        <v>41865.583275462966</v>
      </c>
      <c r="R641" s="9">
        <f>(((I641/60)/60)/24)+DATE(1970,1,1)</f>
        <v>41925.583275462966</v>
      </c>
      <c r="S641">
        <f>YEAR(Q641)</f>
        <v>2014</v>
      </c>
    </row>
    <row r="642" spans="1:19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tr">
        <f>O642&amp;"/"&amp;P642</f>
        <v>technology/wearables</v>
      </c>
      <c r="O642" t="s">
        <v>8276</v>
      </c>
      <c r="P642" t="s">
        <v>8278</v>
      </c>
      <c r="Q642" s="9">
        <f>(((J642/60)/60)/24)+DATE(1970,1,1)</f>
        <v>42683.420312500006</v>
      </c>
      <c r="R642" s="9">
        <f>(((I642/60)/60)/24)+DATE(1970,1,1)</f>
        <v>42698.958333333328</v>
      </c>
      <c r="S642">
        <f>YEAR(Q642)</f>
        <v>2016</v>
      </c>
    </row>
    <row r="643" spans="1:19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tr">
        <f>O643&amp;"/"&amp;P643</f>
        <v>technology/wearables</v>
      </c>
      <c r="O643" t="s">
        <v>8276</v>
      </c>
      <c r="P643" t="s">
        <v>8278</v>
      </c>
      <c r="Q643" s="9">
        <f>(((J643/60)/60)/24)+DATE(1970,1,1)</f>
        <v>42199.57</v>
      </c>
      <c r="R643" s="9">
        <f>(((I643/60)/60)/24)+DATE(1970,1,1)</f>
        <v>42229.57</v>
      </c>
      <c r="S643">
        <f>YEAR(Q643)</f>
        <v>2015</v>
      </c>
    </row>
    <row r="644" spans="1:19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tr">
        <f>O644&amp;"/"&amp;P644</f>
        <v>technology/wearables</v>
      </c>
      <c r="O644" t="s">
        <v>8276</v>
      </c>
      <c r="P644" t="s">
        <v>8278</v>
      </c>
      <c r="Q644" s="9">
        <f>(((J644/60)/60)/24)+DATE(1970,1,1)</f>
        <v>42199.651319444441</v>
      </c>
      <c r="R644" s="9">
        <f>(((I644/60)/60)/24)+DATE(1970,1,1)</f>
        <v>42235.651319444441</v>
      </c>
      <c r="S644">
        <f>YEAR(Q644)</f>
        <v>2015</v>
      </c>
    </row>
    <row r="645" spans="1:19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tr">
        <f>O645&amp;"/"&amp;P645</f>
        <v>technology/wearables</v>
      </c>
      <c r="O645" t="s">
        <v>8276</v>
      </c>
      <c r="P645" t="s">
        <v>8278</v>
      </c>
      <c r="Q645" s="9">
        <f>(((J645/60)/60)/24)+DATE(1970,1,1)</f>
        <v>42100.642071759255</v>
      </c>
      <c r="R645" s="9">
        <f>(((I645/60)/60)/24)+DATE(1970,1,1)</f>
        <v>42155.642071759255</v>
      </c>
      <c r="S645">
        <f>YEAR(Q645)</f>
        <v>2015</v>
      </c>
    </row>
    <row r="646" spans="1:19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tr">
        <f>O646&amp;"/"&amp;P646</f>
        <v>technology/wearables</v>
      </c>
      <c r="O646" t="s">
        <v>8276</v>
      </c>
      <c r="P646" t="s">
        <v>8278</v>
      </c>
      <c r="Q646" s="9">
        <f>(((J646/60)/60)/24)+DATE(1970,1,1)</f>
        <v>41898.665960648148</v>
      </c>
      <c r="R646" s="9">
        <f>(((I646/60)/60)/24)+DATE(1970,1,1)</f>
        <v>41941.041666666664</v>
      </c>
      <c r="S646">
        <f>YEAR(Q646)</f>
        <v>2014</v>
      </c>
    </row>
    <row r="647" spans="1:19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tr">
        <f>O647&amp;"/"&amp;P647</f>
        <v>technology/wearables</v>
      </c>
      <c r="O647" t="s">
        <v>8276</v>
      </c>
      <c r="P647" t="s">
        <v>8278</v>
      </c>
      <c r="Q647" s="9">
        <f>(((J647/60)/60)/24)+DATE(1970,1,1)</f>
        <v>42564.026319444441</v>
      </c>
      <c r="R647" s="9">
        <f>(((I647/60)/60)/24)+DATE(1970,1,1)</f>
        <v>42594.026319444441</v>
      </c>
      <c r="S647">
        <f>YEAR(Q647)</f>
        <v>2016</v>
      </c>
    </row>
    <row r="648" spans="1:19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tr">
        <f>O648&amp;"/"&amp;P648</f>
        <v>technology/wearables</v>
      </c>
      <c r="O648" t="s">
        <v>8276</v>
      </c>
      <c r="P648" t="s">
        <v>8278</v>
      </c>
      <c r="Q648" s="9">
        <f>(((J648/60)/60)/24)+DATE(1970,1,1)</f>
        <v>41832.852627314816</v>
      </c>
      <c r="R648" s="9">
        <f>(((I648/60)/60)/24)+DATE(1970,1,1)</f>
        <v>41862.852627314816</v>
      </c>
      <c r="S648">
        <f>YEAR(Q648)</f>
        <v>2014</v>
      </c>
    </row>
    <row r="649" spans="1:19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tr">
        <f>O649&amp;"/"&amp;P649</f>
        <v>technology/wearables</v>
      </c>
      <c r="O649" t="s">
        <v>8276</v>
      </c>
      <c r="P649" t="s">
        <v>8278</v>
      </c>
      <c r="Q649" s="9">
        <f>(((J649/60)/60)/24)+DATE(1970,1,1)</f>
        <v>42416.767928240741</v>
      </c>
      <c r="R649" s="9">
        <f>(((I649/60)/60)/24)+DATE(1970,1,1)</f>
        <v>42446.726261574076</v>
      </c>
      <c r="S649">
        <f>YEAR(Q649)</f>
        <v>2016</v>
      </c>
    </row>
    <row r="650" spans="1:19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tr">
        <f>O650&amp;"/"&amp;P650</f>
        <v>technology/wearables</v>
      </c>
      <c r="O650" t="s">
        <v>8276</v>
      </c>
      <c r="P650" t="s">
        <v>8278</v>
      </c>
      <c r="Q650" s="9">
        <f>(((J650/60)/60)/24)+DATE(1970,1,1)</f>
        <v>41891.693379629629</v>
      </c>
      <c r="R650" s="9">
        <f>(((I650/60)/60)/24)+DATE(1970,1,1)</f>
        <v>41926.693379629629</v>
      </c>
      <c r="S650">
        <f>YEAR(Q650)</f>
        <v>2014</v>
      </c>
    </row>
    <row r="651" spans="1:19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tr">
        <f>O651&amp;"/"&amp;P651</f>
        <v>technology/wearables</v>
      </c>
      <c r="O651" t="s">
        <v>8276</v>
      </c>
      <c r="P651" t="s">
        <v>8278</v>
      </c>
      <c r="Q651" s="9">
        <f>(((J651/60)/60)/24)+DATE(1970,1,1)</f>
        <v>41877.912187499998</v>
      </c>
      <c r="R651" s="9">
        <f>(((I651/60)/60)/24)+DATE(1970,1,1)</f>
        <v>41898.912187499998</v>
      </c>
      <c r="S651">
        <f>YEAR(Q651)</f>
        <v>2014</v>
      </c>
    </row>
    <row r="652" spans="1:19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tr">
        <f>O652&amp;"/"&amp;P652</f>
        <v>technology/wearables</v>
      </c>
      <c r="O652" t="s">
        <v>8276</v>
      </c>
      <c r="P652" t="s">
        <v>8278</v>
      </c>
      <c r="Q652" s="9">
        <f>(((J652/60)/60)/24)+DATE(1970,1,1)</f>
        <v>41932.036851851852</v>
      </c>
      <c r="R652" s="9">
        <f>(((I652/60)/60)/24)+DATE(1970,1,1)</f>
        <v>41992.078518518523</v>
      </c>
      <c r="S652">
        <f>YEAR(Q652)</f>
        <v>2014</v>
      </c>
    </row>
    <row r="653" spans="1:19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tr">
        <f>O653&amp;"/"&amp;P653</f>
        <v>technology/wearables</v>
      </c>
      <c r="O653" t="s">
        <v>8276</v>
      </c>
      <c r="P653" t="s">
        <v>8278</v>
      </c>
      <c r="Q653" s="9">
        <f>(((J653/60)/60)/24)+DATE(1970,1,1)</f>
        <v>41956.017488425925</v>
      </c>
      <c r="R653" s="9">
        <f>(((I653/60)/60)/24)+DATE(1970,1,1)</f>
        <v>41986.017488425925</v>
      </c>
      <c r="S653">
        <f>YEAR(Q653)</f>
        <v>2014</v>
      </c>
    </row>
    <row r="654" spans="1:19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tr">
        <f>O654&amp;"/"&amp;P654</f>
        <v>technology/wearables</v>
      </c>
      <c r="O654" t="s">
        <v>8276</v>
      </c>
      <c r="P654" t="s">
        <v>8278</v>
      </c>
      <c r="Q654" s="9">
        <f>(((J654/60)/60)/24)+DATE(1970,1,1)</f>
        <v>42675.690393518518</v>
      </c>
      <c r="R654" s="9">
        <f>(((I654/60)/60)/24)+DATE(1970,1,1)</f>
        <v>42705.732060185182</v>
      </c>
      <c r="S654">
        <f>YEAR(Q654)</f>
        <v>2016</v>
      </c>
    </row>
    <row r="655" spans="1:19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tr">
        <f>O655&amp;"/"&amp;P655</f>
        <v>technology/wearables</v>
      </c>
      <c r="O655" t="s">
        <v>8276</v>
      </c>
      <c r="P655" t="s">
        <v>8278</v>
      </c>
      <c r="Q655" s="9">
        <f>(((J655/60)/60)/24)+DATE(1970,1,1)</f>
        <v>42199.618518518517</v>
      </c>
      <c r="R655" s="9">
        <f>(((I655/60)/60)/24)+DATE(1970,1,1)</f>
        <v>42236.618518518517</v>
      </c>
      <c r="S655">
        <f>YEAR(Q655)</f>
        <v>2015</v>
      </c>
    </row>
    <row r="656" spans="1:19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tr">
        <f>O656&amp;"/"&amp;P656</f>
        <v>technology/wearables</v>
      </c>
      <c r="O656" t="s">
        <v>8276</v>
      </c>
      <c r="P656" t="s">
        <v>8278</v>
      </c>
      <c r="Q656" s="9">
        <f>(((J656/60)/60)/24)+DATE(1970,1,1)</f>
        <v>42163.957326388889</v>
      </c>
      <c r="R656" s="9">
        <f>(((I656/60)/60)/24)+DATE(1970,1,1)</f>
        <v>42193.957326388889</v>
      </c>
      <c r="S656">
        <f>YEAR(Q656)</f>
        <v>2015</v>
      </c>
    </row>
    <row r="657" spans="1:19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tr">
        <f>O657&amp;"/"&amp;P657</f>
        <v>technology/wearables</v>
      </c>
      <c r="O657" t="s">
        <v>8276</v>
      </c>
      <c r="P657" t="s">
        <v>8278</v>
      </c>
      <c r="Q657" s="9">
        <f>(((J657/60)/60)/24)+DATE(1970,1,1)</f>
        <v>42045.957314814819</v>
      </c>
      <c r="R657" s="9">
        <f>(((I657/60)/60)/24)+DATE(1970,1,1)</f>
        <v>42075.915648148148</v>
      </c>
      <c r="S657">
        <f>YEAR(Q657)</f>
        <v>2015</v>
      </c>
    </row>
    <row r="658" spans="1:19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tr">
        <f>O658&amp;"/"&amp;P658</f>
        <v>technology/wearables</v>
      </c>
      <c r="O658" t="s">
        <v>8276</v>
      </c>
      <c r="P658" t="s">
        <v>8278</v>
      </c>
      <c r="Q658" s="9">
        <f>(((J658/60)/60)/24)+DATE(1970,1,1)</f>
        <v>42417.804618055554</v>
      </c>
      <c r="R658" s="9">
        <f>(((I658/60)/60)/24)+DATE(1970,1,1)</f>
        <v>42477.762951388882</v>
      </c>
      <c r="S658">
        <f>YEAR(Q658)</f>
        <v>2016</v>
      </c>
    </row>
    <row r="659" spans="1:19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tr">
        <f>O659&amp;"/"&amp;P659</f>
        <v>technology/wearables</v>
      </c>
      <c r="O659" t="s">
        <v>8276</v>
      </c>
      <c r="P659" t="s">
        <v>8278</v>
      </c>
      <c r="Q659" s="9">
        <f>(((J659/60)/60)/24)+DATE(1970,1,1)</f>
        <v>42331.84574074074</v>
      </c>
      <c r="R659" s="9">
        <f>(((I659/60)/60)/24)+DATE(1970,1,1)</f>
        <v>42361.84574074074</v>
      </c>
      <c r="S659">
        <f>YEAR(Q659)</f>
        <v>2015</v>
      </c>
    </row>
    <row r="660" spans="1:19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tr">
        <f>O660&amp;"/"&amp;P660</f>
        <v>technology/wearables</v>
      </c>
      <c r="O660" t="s">
        <v>8276</v>
      </c>
      <c r="P660" t="s">
        <v>8278</v>
      </c>
      <c r="Q660" s="9">
        <f>(((J660/60)/60)/24)+DATE(1970,1,1)</f>
        <v>42179.160752314812</v>
      </c>
      <c r="R660" s="9">
        <f>(((I660/60)/60)/24)+DATE(1970,1,1)</f>
        <v>42211.75</v>
      </c>
      <c r="S660">
        <f>YEAR(Q660)</f>
        <v>2015</v>
      </c>
    </row>
    <row r="661" spans="1:19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tr">
        <f>O661&amp;"/"&amp;P661</f>
        <v>technology/wearables</v>
      </c>
      <c r="O661" t="s">
        <v>8276</v>
      </c>
      <c r="P661" t="s">
        <v>8278</v>
      </c>
      <c r="Q661" s="9">
        <f>(((J661/60)/60)/24)+DATE(1970,1,1)</f>
        <v>42209.593692129631</v>
      </c>
      <c r="R661" s="9">
        <f>(((I661/60)/60)/24)+DATE(1970,1,1)</f>
        <v>42239.593692129631</v>
      </c>
      <c r="S661">
        <f>YEAR(Q661)</f>
        <v>2015</v>
      </c>
    </row>
    <row r="662" spans="1:19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tr">
        <f>O662&amp;"/"&amp;P662</f>
        <v>technology/wearables</v>
      </c>
      <c r="O662" t="s">
        <v>8276</v>
      </c>
      <c r="P662" t="s">
        <v>8278</v>
      </c>
      <c r="Q662" s="9">
        <f>(((J662/60)/60)/24)+DATE(1970,1,1)</f>
        <v>41922.741655092592</v>
      </c>
      <c r="R662" s="9">
        <f>(((I662/60)/60)/24)+DATE(1970,1,1)</f>
        <v>41952.783321759263</v>
      </c>
      <c r="S662">
        <f>YEAR(Q662)</f>
        <v>2014</v>
      </c>
    </row>
    <row r="663" spans="1:19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tr">
        <f>O663&amp;"/"&amp;P663</f>
        <v>technology/wearables</v>
      </c>
      <c r="O663" t="s">
        <v>8276</v>
      </c>
      <c r="P663" t="s">
        <v>8278</v>
      </c>
      <c r="Q663" s="9">
        <f>(((J663/60)/60)/24)+DATE(1970,1,1)</f>
        <v>42636.645358796297</v>
      </c>
      <c r="R663" s="9">
        <f>(((I663/60)/60)/24)+DATE(1970,1,1)</f>
        <v>42666.645358796297</v>
      </c>
      <c r="S663">
        <f>YEAR(Q663)</f>
        <v>2016</v>
      </c>
    </row>
    <row r="664" spans="1:19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tr">
        <f>O664&amp;"/"&amp;P664</f>
        <v>technology/wearables</v>
      </c>
      <c r="O664" t="s">
        <v>8276</v>
      </c>
      <c r="P664" t="s">
        <v>8278</v>
      </c>
      <c r="Q664" s="9">
        <f>(((J664/60)/60)/24)+DATE(1970,1,1)</f>
        <v>41990.438043981485</v>
      </c>
      <c r="R664" s="9">
        <f>(((I664/60)/60)/24)+DATE(1970,1,1)</f>
        <v>42020.438043981485</v>
      </c>
      <c r="S664">
        <f>YEAR(Q664)</f>
        <v>2014</v>
      </c>
    </row>
    <row r="665" spans="1:19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tr">
        <f>O665&amp;"/"&amp;P665</f>
        <v>technology/wearables</v>
      </c>
      <c r="O665" t="s">
        <v>8276</v>
      </c>
      <c r="P665" t="s">
        <v>8278</v>
      </c>
      <c r="Q665" s="9">
        <f>(((J665/60)/60)/24)+DATE(1970,1,1)</f>
        <v>42173.843240740738</v>
      </c>
      <c r="R665" s="9">
        <f>(((I665/60)/60)/24)+DATE(1970,1,1)</f>
        <v>42203.843240740738</v>
      </c>
      <c r="S665">
        <f>YEAR(Q665)</f>
        <v>2015</v>
      </c>
    </row>
    <row r="666" spans="1:19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tr">
        <f>O666&amp;"/"&amp;P666</f>
        <v>technology/wearables</v>
      </c>
      <c r="O666" t="s">
        <v>8276</v>
      </c>
      <c r="P666" t="s">
        <v>8278</v>
      </c>
      <c r="Q666" s="9">
        <f>(((J666/60)/60)/24)+DATE(1970,1,1)</f>
        <v>42077.666377314818</v>
      </c>
      <c r="R666" s="9">
        <f>(((I666/60)/60)/24)+DATE(1970,1,1)</f>
        <v>42107.666377314818</v>
      </c>
      <c r="S666">
        <f>YEAR(Q666)</f>
        <v>2015</v>
      </c>
    </row>
    <row r="667" spans="1:19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tr">
        <f>O667&amp;"/"&amp;P667</f>
        <v>technology/wearables</v>
      </c>
      <c r="O667" t="s">
        <v>8276</v>
      </c>
      <c r="P667" t="s">
        <v>8278</v>
      </c>
      <c r="Q667" s="9">
        <f>(((J667/60)/60)/24)+DATE(1970,1,1)</f>
        <v>42688.711354166662</v>
      </c>
      <c r="R667" s="9">
        <f>(((I667/60)/60)/24)+DATE(1970,1,1)</f>
        <v>42748.711354166662</v>
      </c>
      <c r="S667">
        <f>YEAR(Q667)</f>
        <v>2016</v>
      </c>
    </row>
    <row r="668" spans="1:19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tr">
        <f>O668&amp;"/"&amp;P668</f>
        <v>technology/wearables</v>
      </c>
      <c r="O668" t="s">
        <v>8276</v>
      </c>
      <c r="P668" t="s">
        <v>8278</v>
      </c>
      <c r="Q668" s="9">
        <f>(((J668/60)/60)/24)+DATE(1970,1,1)</f>
        <v>41838.832152777781</v>
      </c>
      <c r="R668" s="9">
        <f>(((I668/60)/60)/24)+DATE(1970,1,1)</f>
        <v>41868.832152777781</v>
      </c>
      <c r="S668">
        <f>YEAR(Q668)</f>
        <v>2014</v>
      </c>
    </row>
    <row r="669" spans="1:19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tr">
        <f>O669&amp;"/"&amp;P669</f>
        <v>technology/wearables</v>
      </c>
      <c r="O669" t="s">
        <v>8276</v>
      </c>
      <c r="P669" t="s">
        <v>8278</v>
      </c>
      <c r="Q669" s="9">
        <f>(((J669/60)/60)/24)+DATE(1970,1,1)</f>
        <v>42632.373414351852</v>
      </c>
      <c r="R669" s="9">
        <f>(((I669/60)/60)/24)+DATE(1970,1,1)</f>
        <v>42672.373414351852</v>
      </c>
      <c r="S669">
        <f>YEAR(Q669)</f>
        <v>2016</v>
      </c>
    </row>
    <row r="670" spans="1:19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tr">
        <f>O670&amp;"/"&amp;P670</f>
        <v>technology/wearables</v>
      </c>
      <c r="O670" t="s">
        <v>8276</v>
      </c>
      <c r="P670" t="s">
        <v>8278</v>
      </c>
      <c r="Q670" s="9">
        <f>(((J670/60)/60)/24)+DATE(1970,1,1)</f>
        <v>42090.831273148149</v>
      </c>
      <c r="R670" s="9">
        <f>(((I670/60)/60)/24)+DATE(1970,1,1)</f>
        <v>42135.831273148149</v>
      </c>
      <c r="S670">
        <f>YEAR(Q670)</f>
        <v>2015</v>
      </c>
    </row>
    <row r="671" spans="1:19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tr">
        <f>O671&amp;"/"&amp;P671</f>
        <v>technology/wearables</v>
      </c>
      <c r="O671" t="s">
        <v>8276</v>
      </c>
      <c r="P671" t="s">
        <v>8278</v>
      </c>
      <c r="Q671" s="9">
        <f>(((J671/60)/60)/24)+DATE(1970,1,1)</f>
        <v>42527.625671296293</v>
      </c>
      <c r="R671" s="9">
        <f>(((I671/60)/60)/24)+DATE(1970,1,1)</f>
        <v>42557.625671296293</v>
      </c>
      <c r="S671">
        <f>YEAR(Q671)</f>
        <v>2016</v>
      </c>
    </row>
    <row r="672" spans="1:19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tr">
        <f>O672&amp;"/"&amp;P672</f>
        <v>technology/wearables</v>
      </c>
      <c r="O672" t="s">
        <v>8276</v>
      </c>
      <c r="P672" t="s">
        <v>8278</v>
      </c>
      <c r="Q672" s="9">
        <f>(((J672/60)/60)/24)+DATE(1970,1,1)</f>
        <v>42506.709722222222</v>
      </c>
      <c r="R672" s="9">
        <f>(((I672/60)/60)/24)+DATE(1970,1,1)</f>
        <v>42540.340277777781</v>
      </c>
      <c r="S672">
        <f>YEAR(Q672)</f>
        <v>2016</v>
      </c>
    </row>
    <row r="673" spans="1:19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tr">
        <f>O673&amp;"/"&amp;P673</f>
        <v>technology/wearables</v>
      </c>
      <c r="O673" t="s">
        <v>8276</v>
      </c>
      <c r="P673" t="s">
        <v>8278</v>
      </c>
      <c r="Q673" s="9">
        <f>(((J673/60)/60)/24)+DATE(1970,1,1)</f>
        <v>41984.692731481482</v>
      </c>
      <c r="R673" s="9">
        <f>(((I673/60)/60)/24)+DATE(1970,1,1)</f>
        <v>42018.166666666672</v>
      </c>
      <c r="S673">
        <f>YEAR(Q673)</f>
        <v>2014</v>
      </c>
    </row>
    <row r="674" spans="1:19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tr">
        <f>O674&amp;"/"&amp;P674</f>
        <v>technology/wearables</v>
      </c>
      <c r="O674" t="s">
        <v>8276</v>
      </c>
      <c r="P674" t="s">
        <v>8278</v>
      </c>
      <c r="Q674" s="9">
        <f>(((J674/60)/60)/24)+DATE(1970,1,1)</f>
        <v>41974.219490740739</v>
      </c>
      <c r="R674" s="9">
        <f>(((I674/60)/60)/24)+DATE(1970,1,1)</f>
        <v>42005.207638888889</v>
      </c>
      <c r="S674">
        <f>YEAR(Q674)</f>
        <v>2014</v>
      </c>
    </row>
    <row r="675" spans="1:19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tr">
        <f>O675&amp;"/"&amp;P675</f>
        <v>technology/wearables</v>
      </c>
      <c r="O675" t="s">
        <v>8276</v>
      </c>
      <c r="P675" t="s">
        <v>8278</v>
      </c>
      <c r="Q675" s="9">
        <f>(((J675/60)/60)/24)+DATE(1970,1,1)</f>
        <v>41838.840474537035</v>
      </c>
      <c r="R675" s="9">
        <f>(((I675/60)/60)/24)+DATE(1970,1,1)</f>
        <v>41883.840474537035</v>
      </c>
      <c r="S675">
        <f>YEAR(Q675)</f>
        <v>2014</v>
      </c>
    </row>
    <row r="676" spans="1:19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tr">
        <f>O676&amp;"/"&amp;P676</f>
        <v>technology/wearables</v>
      </c>
      <c r="O676" t="s">
        <v>8276</v>
      </c>
      <c r="P676" t="s">
        <v>8278</v>
      </c>
      <c r="Q676" s="9">
        <f>(((J676/60)/60)/24)+DATE(1970,1,1)</f>
        <v>41803.116053240738</v>
      </c>
      <c r="R676" s="9">
        <f>(((I676/60)/60)/24)+DATE(1970,1,1)</f>
        <v>41863.116053240738</v>
      </c>
      <c r="S676">
        <f>YEAR(Q676)</f>
        <v>2014</v>
      </c>
    </row>
    <row r="677" spans="1:19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tr">
        <f>O677&amp;"/"&amp;P677</f>
        <v>technology/wearables</v>
      </c>
      <c r="O677" t="s">
        <v>8276</v>
      </c>
      <c r="P677" t="s">
        <v>8278</v>
      </c>
      <c r="Q677" s="9">
        <f>(((J677/60)/60)/24)+DATE(1970,1,1)</f>
        <v>41975.930601851855</v>
      </c>
      <c r="R677" s="9">
        <f>(((I677/60)/60)/24)+DATE(1970,1,1)</f>
        <v>42005.290972222225</v>
      </c>
      <c r="S677">
        <f>YEAR(Q677)</f>
        <v>2014</v>
      </c>
    </row>
    <row r="678" spans="1:19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tr">
        <f>O678&amp;"/"&amp;P678</f>
        <v>technology/wearables</v>
      </c>
      <c r="O678" t="s">
        <v>8276</v>
      </c>
      <c r="P678" t="s">
        <v>8278</v>
      </c>
      <c r="Q678" s="9">
        <f>(((J678/60)/60)/24)+DATE(1970,1,1)</f>
        <v>42012.768298611118</v>
      </c>
      <c r="R678" s="9">
        <f>(((I678/60)/60)/24)+DATE(1970,1,1)</f>
        <v>42042.768298611118</v>
      </c>
      <c r="S678">
        <f>YEAR(Q678)</f>
        <v>2015</v>
      </c>
    </row>
    <row r="679" spans="1:19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tr">
        <f>O679&amp;"/"&amp;P679</f>
        <v>technology/wearables</v>
      </c>
      <c r="O679" t="s">
        <v>8276</v>
      </c>
      <c r="P679" t="s">
        <v>8278</v>
      </c>
      <c r="Q679" s="9">
        <f>(((J679/60)/60)/24)+DATE(1970,1,1)</f>
        <v>42504.403877314813</v>
      </c>
      <c r="R679" s="9">
        <f>(((I679/60)/60)/24)+DATE(1970,1,1)</f>
        <v>42549.403877314813</v>
      </c>
      <c r="S679">
        <f>YEAR(Q679)</f>
        <v>2016</v>
      </c>
    </row>
    <row r="680" spans="1:19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tr">
        <f>O680&amp;"/"&amp;P680</f>
        <v>technology/wearables</v>
      </c>
      <c r="O680" t="s">
        <v>8276</v>
      </c>
      <c r="P680" t="s">
        <v>8278</v>
      </c>
      <c r="Q680" s="9">
        <f>(((J680/60)/60)/24)+DATE(1970,1,1)</f>
        <v>42481.376597222217</v>
      </c>
      <c r="R680" s="9">
        <f>(((I680/60)/60)/24)+DATE(1970,1,1)</f>
        <v>42511.376597222217</v>
      </c>
      <c r="S680">
        <f>YEAR(Q680)</f>
        <v>2016</v>
      </c>
    </row>
    <row r="681" spans="1:19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tr">
        <f>O681&amp;"/"&amp;P681</f>
        <v>technology/wearables</v>
      </c>
      <c r="O681" t="s">
        <v>8276</v>
      </c>
      <c r="P681" t="s">
        <v>8278</v>
      </c>
      <c r="Q681" s="9">
        <f>(((J681/60)/60)/24)+DATE(1970,1,1)</f>
        <v>42556.695706018523</v>
      </c>
      <c r="R681" s="9">
        <f>(((I681/60)/60)/24)+DATE(1970,1,1)</f>
        <v>42616.695706018523</v>
      </c>
      <c r="S681">
        <f>YEAR(Q681)</f>
        <v>2016</v>
      </c>
    </row>
    <row r="682" spans="1:19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tr">
        <f>O682&amp;"/"&amp;P682</f>
        <v>technology/wearables</v>
      </c>
      <c r="O682" t="s">
        <v>8276</v>
      </c>
      <c r="P682" t="s">
        <v>8278</v>
      </c>
      <c r="Q682" s="9">
        <f>(((J682/60)/60)/24)+DATE(1970,1,1)</f>
        <v>41864.501516203702</v>
      </c>
      <c r="R682" s="9">
        <f>(((I682/60)/60)/24)+DATE(1970,1,1)</f>
        <v>41899.501516203702</v>
      </c>
      <c r="S682">
        <f>YEAR(Q682)</f>
        <v>2014</v>
      </c>
    </row>
    <row r="683" spans="1:19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tr">
        <f>O683&amp;"/"&amp;P683</f>
        <v>technology/wearables</v>
      </c>
      <c r="O683" t="s">
        <v>8276</v>
      </c>
      <c r="P683" t="s">
        <v>8278</v>
      </c>
      <c r="Q683" s="9">
        <f>(((J683/60)/60)/24)+DATE(1970,1,1)</f>
        <v>42639.805601851855</v>
      </c>
      <c r="R683" s="9">
        <f>(((I683/60)/60)/24)+DATE(1970,1,1)</f>
        <v>42669.805601851855</v>
      </c>
      <c r="S683">
        <f>YEAR(Q683)</f>
        <v>2016</v>
      </c>
    </row>
    <row r="684" spans="1:19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tr">
        <f>O684&amp;"/"&amp;P684</f>
        <v>technology/wearables</v>
      </c>
      <c r="O684" t="s">
        <v>8276</v>
      </c>
      <c r="P684" t="s">
        <v>8278</v>
      </c>
      <c r="Q684" s="9">
        <f>(((J684/60)/60)/24)+DATE(1970,1,1)</f>
        <v>42778.765300925923</v>
      </c>
      <c r="R684" s="9">
        <f>(((I684/60)/60)/24)+DATE(1970,1,1)</f>
        <v>42808.723634259266</v>
      </c>
      <c r="S684">
        <f>YEAR(Q684)</f>
        <v>2017</v>
      </c>
    </row>
    <row r="685" spans="1:19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tr">
        <f>O685&amp;"/"&amp;P685</f>
        <v>technology/wearables</v>
      </c>
      <c r="O685" t="s">
        <v>8276</v>
      </c>
      <c r="P685" t="s">
        <v>8278</v>
      </c>
      <c r="Q685" s="9">
        <f>(((J685/60)/60)/24)+DATE(1970,1,1)</f>
        <v>42634.900046296301</v>
      </c>
      <c r="R685" s="9">
        <f>(((I685/60)/60)/24)+DATE(1970,1,1)</f>
        <v>42674.900046296301</v>
      </c>
      <c r="S685">
        <f>YEAR(Q685)</f>
        <v>2016</v>
      </c>
    </row>
    <row r="686" spans="1:19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tr">
        <f>O686&amp;"/"&amp;P686</f>
        <v>technology/wearables</v>
      </c>
      <c r="O686" t="s">
        <v>8276</v>
      </c>
      <c r="P686" t="s">
        <v>8278</v>
      </c>
      <c r="Q686" s="9">
        <f>(((J686/60)/60)/24)+DATE(1970,1,1)</f>
        <v>41809.473275462966</v>
      </c>
      <c r="R686" s="9">
        <f>(((I686/60)/60)/24)+DATE(1970,1,1)</f>
        <v>41845.125</v>
      </c>
      <c r="S686">
        <f>YEAR(Q686)</f>
        <v>2014</v>
      </c>
    </row>
    <row r="687" spans="1:19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tr">
        <f>O687&amp;"/"&amp;P687</f>
        <v>technology/wearables</v>
      </c>
      <c r="O687" t="s">
        <v>8276</v>
      </c>
      <c r="P687" t="s">
        <v>8278</v>
      </c>
      <c r="Q687" s="9">
        <f>(((J687/60)/60)/24)+DATE(1970,1,1)</f>
        <v>41971.866574074069</v>
      </c>
      <c r="R687" s="9">
        <f>(((I687/60)/60)/24)+DATE(1970,1,1)</f>
        <v>42016.866574074069</v>
      </c>
      <c r="S687">
        <f>YEAR(Q687)</f>
        <v>2014</v>
      </c>
    </row>
    <row r="688" spans="1:19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tr">
        <f>O688&amp;"/"&amp;P688</f>
        <v>technology/wearables</v>
      </c>
      <c r="O688" t="s">
        <v>8276</v>
      </c>
      <c r="P688" t="s">
        <v>8278</v>
      </c>
      <c r="Q688" s="9">
        <f>(((J688/60)/60)/24)+DATE(1970,1,1)</f>
        <v>42189.673263888893</v>
      </c>
      <c r="R688" s="9">
        <f>(((I688/60)/60)/24)+DATE(1970,1,1)</f>
        <v>42219.673263888893</v>
      </c>
      <c r="S688">
        <f>YEAR(Q688)</f>
        <v>2015</v>
      </c>
    </row>
    <row r="689" spans="1:19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tr">
        <f>O689&amp;"/"&amp;P689</f>
        <v>technology/wearables</v>
      </c>
      <c r="O689" t="s">
        <v>8276</v>
      </c>
      <c r="P689" t="s">
        <v>8278</v>
      </c>
      <c r="Q689" s="9">
        <f>(((J689/60)/60)/24)+DATE(1970,1,1)</f>
        <v>42711.750613425931</v>
      </c>
      <c r="R689" s="9">
        <f>(((I689/60)/60)/24)+DATE(1970,1,1)</f>
        <v>42771.750613425931</v>
      </c>
      <c r="S689">
        <f>YEAR(Q689)</f>
        <v>2016</v>
      </c>
    </row>
    <row r="690" spans="1:19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tr">
        <f>O690&amp;"/"&amp;P690</f>
        <v>technology/wearables</v>
      </c>
      <c r="O690" t="s">
        <v>8276</v>
      </c>
      <c r="P690" t="s">
        <v>8278</v>
      </c>
      <c r="Q690" s="9">
        <f>(((J690/60)/60)/24)+DATE(1970,1,1)</f>
        <v>42262.104780092588</v>
      </c>
      <c r="R690" s="9">
        <f>(((I690/60)/60)/24)+DATE(1970,1,1)</f>
        <v>42292.104780092588</v>
      </c>
      <c r="S690">
        <f>YEAR(Q690)</f>
        <v>2015</v>
      </c>
    </row>
    <row r="691" spans="1:19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tr">
        <f>O691&amp;"/"&amp;P691</f>
        <v>technology/wearables</v>
      </c>
      <c r="O691" t="s">
        <v>8276</v>
      </c>
      <c r="P691" t="s">
        <v>8278</v>
      </c>
      <c r="Q691" s="9">
        <f>(((J691/60)/60)/24)+DATE(1970,1,1)</f>
        <v>42675.66778935185</v>
      </c>
      <c r="R691" s="9">
        <f>(((I691/60)/60)/24)+DATE(1970,1,1)</f>
        <v>42712.207638888889</v>
      </c>
      <c r="S691">
        <f>YEAR(Q691)</f>
        <v>2016</v>
      </c>
    </row>
    <row r="692" spans="1:19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tr">
        <f>O692&amp;"/"&amp;P692</f>
        <v>technology/wearables</v>
      </c>
      <c r="O692" t="s">
        <v>8276</v>
      </c>
      <c r="P692" t="s">
        <v>8278</v>
      </c>
      <c r="Q692" s="9">
        <f>(((J692/60)/60)/24)+DATE(1970,1,1)</f>
        <v>42579.634733796294</v>
      </c>
      <c r="R692" s="9">
        <f>(((I692/60)/60)/24)+DATE(1970,1,1)</f>
        <v>42622.25</v>
      </c>
      <c r="S692">
        <f>YEAR(Q692)</f>
        <v>2016</v>
      </c>
    </row>
    <row r="693" spans="1:19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tr">
        <f>O693&amp;"/"&amp;P693</f>
        <v>technology/wearables</v>
      </c>
      <c r="O693" t="s">
        <v>8276</v>
      </c>
      <c r="P693" t="s">
        <v>8278</v>
      </c>
      <c r="Q693" s="9">
        <f>(((J693/60)/60)/24)+DATE(1970,1,1)</f>
        <v>42158.028310185182</v>
      </c>
      <c r="R693" s="9">
        <f>(((I693/60)/60)/24)+DATE(1970,1,1)</f>
        <v>42186.028310185182</v>
      </c>
      <c r="S693">
        <f>YEAR(Q693)</f>
        <v>2015</v>
      </c>
    </row>
    <row r="694" spans="1:19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tr">
        <f>O694&amp;"/"&amp;P694</f>
        <v>technology/wearables</v>
      </c>
      <c r="O694" t="s">
        <v>8276</v>
      </c>
      <c r="P694" t="s">
        <v>8278</v>
      </c>
      <c r="Q694" s="9">
        <f>(((J694/60)/60)/24)+DATE(1970,1,1)</f>
        <v>42696.37572916667</v>
      </c>
      <c r="R694" s="9">
        <f>(((I694/60)/60)/24)+DATE(1970,1,1)</f>
        <v>42726.37572916667</v>
      </c>
      <c r="S694">
        <f>YEAR(Q694)</f>
        <v>2016</v>
      </c>
    </row>
    <row r="695" spans="1:19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tr">
        <f>O695&amp;"/"&amp;P695</f>
        <v>technology/wearables</v>
      </c>
      <c r="O695" t="s">
        <v>8276</v>
      </c>
      <c r="P695" t="s">
        <v>8278</v>
      </c>
      <c r="Q695" s="9">
        <f>(((J695/60)/60)/24)+DATE(1970,1,1)</f>
        <v>42094.808182870373</v>
      </c>
      <c r="R695" s="9">
        <f>(((I695/60)/60)/24)+DATE(1970,1,1)</f>
        <v>42124.808182870373</v>
      </c>
      <c r="S695">
        <f>YEAR(Q695)</f>
        <v>2015</v>
      </c>
    </row>
    <row r="696" spans="1:19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tr">
        <f>O696&amp;"/"&amp;P696</f>
        <v>technology/wearables</v>
      </c>
      <c r="O696" t="s">
        <v>8276</v>
      </c>
      <c r="P696" t="s">
        <v>8278</v>
      </c>
      <c r="Q696" s="9">
        <f>(((J696/60)/60)/24)+DATE(1970,1,1)</f>
        <v>42737.663877314815</v>
      </c>
      <c r="R696" s="9">
        <f>(((I696/60)/60)/24)+DATE(1970,1,1)</f>
        <v>42767.663877314815</v>
      </c>
      <c r="S696">
        <f>YEAR(Q696)</f>
        <v>2017</v>
      </c>
    </row>
    <row r="697" spans="1:19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tr">
        <f>O697&amp;"/"&amp;P697</f>
        <v>technology/wearables</v>
      </c>
      <c r="O697" t="s">
        <v>8276</v>
      </c>
      <c r="P697" t="s">
        <v>8278</v>
      </c>
      <c r="Q697" s="9">
        <f>(((J697/60)/60)/24)+DATE(1970,1,1)</f>
        <v>41913.521064814813</v>
      </c>
      <c r="R697" s="9">
        <f>(((I697/60)/60)/24)+DATE(1970,1,1)</f>
        <v>41943.521064814813</v>
      </c>
      <c r="S697">
        <f>YEAR(Q697)</f>
        <v>2014</v>
      </c>
    </row>
    <row r="698" spans="1:19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tr">
        <f>O698&amp;"/"&amp;P698</f>
        <v>technology/wearables</v>
      </c>
      <c r="O698" t="s">
        <v>8276</v>
      </c>
      <c r="P698" t="s">
        <v>8278</v>
      </c>
      <c r="Q698" s="9">
        <f>(((J698/60)/60)/24)+DATE(1970,1,1)</f>
        <v>41815.927106481482</v>
      </c>
      <c r="R698" s="9">
        <f>(((I698/60)/60)/24)+DATE(1970,1,1)</f>
        <v>41845.927106481482</v>
      </c>
      <c r="S698">
        <f>YEAR(Q698)</f>
        <v>2014</v>
      </c>
    </row>
    <row r="699" spans="1:19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tr">
        <f>O699&amp;"/"&amp;P699</f>
        <v>technology/wearables</v>
      </c>
      <c r="O699" t="s">
        <v>8276</v>
      </c>
      <c r="P699" t="s">
        <v>8278</v>
      </c>
      <c r="Q699" s="9">
        <f>(((J699/60)/60)/24)+DATE(1970,1,1)</f>
        <v>42388.523020833338</v>
      </c>
      <c r="R699" s="9">
        <f>(((I699/60)/60)/24)+DATE(1970,1,1)</f>
        <v>42403.523020833338</v>
      </c>
      <c r="S699">
        <f>YEAR(Q699)</f>
        <v>2016</v>
      </c>
    </row>
    <row r="700" spans="1:19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tr">
        <f>O700&amp;"/"&amp;P700</f>
        <v>technology/wearables</v>
      </c>
      <c r="O700" t="s">
        <v>8276</v>
      </c>
      <c r="P700" t="s">
        <v>8278</v>
      </c>
      <c r="Q700" s="9">
        <f>(((J700/60)/60)/24)+DATE(1970,1,1)</f>
        <v>41866.931076388886</v>
      </c>
      <c r="R700" s="9">
        <f>(((I700/60)/60)/24)+DATE(1970,1,1)</f>
        <v>41900.083333333336</v>
      </c>
      <c r="S700">
        <f>YEAR(Q700)</f>
        <v>2014</v>
      </c>
    </row>
    <row r="701" spans="1:19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tr">
        <f>O701&amp;"/"&amp;P701</f>
        <v>technology/wearables</v>
      </c>
      <c r="O701" t="s">
        <v>8276</v>
      </c>
      <c r="P701" t="s">
        <v>8278</v>
      </c>
      <c r="Q701" s="9">
        <f>(((J701/60)/60)/24)+DATE(1970,1,1)</f>
        <v>41563.485509259262</v>
      </c>
      <c r="R701" s="9">
        <f>(((I701/60)/60)/24)+DATE(1970,1,1)</f>
        <v>41600.666666666664</v>
      </c>
      <c r="S701">
        <f>YEAR(Q701)</f>
        <v>2013</v>
      </c>
    </row>
    <row r="702" spans="1:19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tr">
        <f>O702&amp;"/"&amp;P702</f>
        <v>technology/wearables</v>
      </c>
      <c r="O702" t="s">
        <v>8276</v>
      </c>
      <c r="P702" t="s">
        <v>8278</v>
      </c>
      <c r="Q702" s="9">
        <f>(((J702/60)/60)/24)+DATE(1970,1,1)</f>
        <v>42715.688437500001</v>
      </c>
      <c r="R702" s="9">
        <f>(((I702/60)/60)/24)+DATE(1970,1,1)</f>
        <v>42745.688437500001</v>
      </c>
      <c r="S702">
        <f>YEAR(Q702)</f>
        <v>2016</v>
      </c>
    </row>
    <row r="703" spans="1:19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tr">
        <f>O703&amp;"/"&amp;P703</f>
        <v>technology/wearables</v>
      </c>
      <c r="O703" t="s">
        <v>8276</v>
      </c>
      <c r="P703" t="s">
        <v>8278</v>
      </c>
      <c r="Q703" s="9">
        <f>(((J703/60)/60)/24)+DATE(1970,1,1)</f>
        <v>41813.662962962961</v>
      </c>
      <c r="R703" s="9">
        <f>(((I703/60)/60)/24)+DATE(1970,1,1)</f>
        <v>41843.662962962961</v>
      </c>
      <c r="S703">
        <f>YEAR(Q703)</f>
        <v>2014</v>
      </c>
    </row>
    <row r="704" spans="1:19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tr">
        <f>O704&amp;"/"&amp;P704</f>
        <v>technology/wearables</v>
      </c>
      <c r="O704" t="s">
        <v>8276</v>
      </c>
      <c r="P704" t="s">
        <v>8278</v>
      </c>
      <c r="Q704" s="9">
        <f>(((J704/60)/60)/24)+DATE(1970,1,1)</f>
        <v>42668.726701388892</v>
      </c>
      <c r="R704" s="9">
        <f>(((I704/60)/60)/24)+DATE(1970,1,1)</f>
        <v>42698.768368055549</v>
      </c>
      <c r="S704">
        <f>YEAR(Q704)</f>
        <v>2016</v>
      </c>
    </row>
    <row r="705" spans="1:19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tr">
        <f>O705&amp;"/"&amp;P705</f>
        <v>technology/wearables</v>
      </c>
      <c r="O705" t="s">
        <v>8276</v>
      </c>
      <c r="P705" t="s">
        <v>8278</v>
      </c>
      <c r="Q705" s="9">
        <f>(((J705/60)/60)/24)+DATE(1970,1,1)</f>
        <v>42711.950798611113</v>
      </c>
      <c r="R705" s="9">
        <f>(((I705/60)/60)/24)+DATE(1970,1,1)</f>
        <v>42766.98055555555</v>
      </c>
      <c r="S705">
        <f>YEAR(Q705)</f>
        <v>2016</v>
      </c>
    </row>
    <row r="706" spans="1:19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tr">
        <f>O706&amp;"/"&amp;P706</f>
        <v>technology/wearables</v>
      </c>
      <c r="O706" t="s">
        <v>8276</v>
      </c>
      <c r="P706" t="s">
        <v>8278</v>
      </c>
      <c r="Q706" s="9">
        <f>(((J706/60)/60)/24)+DATE(1970,1,1)</f>
        <v>42726.192916666667</v>
      </c>
      <c r="R706" s="9">
        <f>(((I706/60)/60)/24)+DATE(1970,1,1)</f>
        <v>42786.192916666667</v>
      </c>
      <c r="S706">
        <f>YEAR(Q706)</f>
        <v>2016</v>
      </c>
    </row>
    <row r="707" spans="1:19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tr">
        <f>O707&amp;"/"&amp;P707</f>
        <v>technology/wearables</v>
      </c>
      <c r="O707" t="s">
        <v>8276</v>
      </c>
      <c r="P707" t="s">
        <v>8278</v>
      </c>
      <c r="Q707" s="9">
        <f>(((J707/60)/60)/24)+DATE(1970,1,1)</f>
        <v>42726.491643518515</v>
      </c>
      <c r="R707" s="9">
        <f>(((I707/60)/60)/24)+DATE(1970,1,1)</f>
        <v>42756.491643518515</v>
      </c>
      <c r="S707">
        <f>YEAR(Q707)</f>
        <v>2016</v>
      </c>
    </row>
    <row r="708" spans="1:19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tr">
        <f>O708&amp;"/"&amp;P708</f>
        <v>technology/wearables</v>
      </c>
      <c r="O708" t="s">
        <v>8276</v>
      </c>
      <c r="P708" t="s">
        <v>8278</v>
      </c>
      <c r="Q708" s="9">
        <f>(((J708/60)/60)/24)+DATE(1970,1,1)</f>
        <v>42676.995173611111</v>
      </c>
      <c r="R708" s="9">
        <f>(((I708/60)/60)/24)+DATE(1970,1,1)</f>
        <v>42718.777083333334</v>
      </c>
      <c r="S708">
        <f>YEAR(Q708)</f>
        <v>2016</v>
      </c>
    </row>
    <row r="709" spans="1:19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tr">
        <f>O709&amp;"/"&amp;P709</f>
        <v>technology/wearables</v>
      </c>
      <c r="O709" t="s">
        <v>8276</v>
      </c>
      <c r="P709" t="s">
        <v>8278</v>
      </c>
      <c r="Q709" s="9">
        <f>(((J709/60)/60)/24)+DATE(1970,1,1)</f>
        <v>42696.663506944446</v>
      </c>
      <c r="R709" s="9">
        <f>(((I709/60)/60)/24)+DATE(1970,1,1)</f>
        <v>42736.663506944446</v>
      </c>
      <c r="S709">
        <f>YEAR(Q709)</f>
        <v>2016</v>
      </c>
    </row>
    <row r="710" spans="1:19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tr">
        <f>O710&amp;"/"&amp;P710</f>
        <v>technology/wearables</v>
      </c>
      <c r="O710" t="s">
        <v>8276</v>
      </c>
      <c r="P710" t="s">
        <v>8278</v>
      </c>
      <c r="Q710" s="9">
        <f>(((J710/60)/60)/24)+DATE(1970,1,1)</f>
        <v>41835.581018518518</v>
      </c>
      <c r="R710" s="9">
        <f>(((I710/60)/60)/24)+DATE(1970,1,1)</f>
        <v>41895.581018518518</v>
      </c>
      <c r="S710">
        <f>YEAR(Q710)</f>
        <v>2014</v>
      </c>
    </row>
    <row r="711" spans="1:19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tr">
        <f>O711&amp;"/"&amp;P711</f>
        <v>technology/wearables</v>
      </c>
      <c r="O711" t="s">
        <v>8276</v>
      </c>
      <c r="P711" t="s">
        <v>8278</v>
      </c>
      <c r="Q711" s="9">
        <f>(((J711/60)/60)/24)+DATE(1970,1,1)</f>
        <v>41948.041192129633</v>
      </c>
      <c r="R711" s="9">
        <f>(((I711/60)/60)/24)+DATE(1970,1,1)</f>
        <v>41978.041192129633</v>
      </c>
      <c r="S711">
        <f>YEAR(Q711)</f>
        <v>2014</v>
      </c>
    </row>
    <row r="712" spans="1:19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tr">
        <f>O712&amp;"/"&amp;P712</f>
        <v>technology/wearables</v>
      </c>
      <c r="O712" t="s">
        <v>8276</v>
      </c>
      <c r="P712" t="s">
        <v>8278</v>
      </c>
      <c r="Q712" s="9">
        <f>(((J712/60)/60)/24)+DATE(1970,1,1)</f>
        <v>41837.984976851854</v>
      </c>
      <c r="R712" s="9">
        <f>(((I712/60)/60)/24)+DATE(1970,1,1)</f>
        <v>41871.030555555553</v>
      </c>
      <c r="S712">
        <f>YEAR(Q712)</f>
        <v>2014</v>
      </c>
    </row>
    <row r="713" spans="1:19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tr">
        <f>O713&amp;"/"&amp;P713</f>
        <v>technology/wearables</v>
      </c>
      <c r="O713" t="s">
        <v>8276</v>
      </c>
      <c r="P713" t="s">
        <v>8278</v>
      </c>
      <c r="Q713" s="9">
        <f>(((J713/60)/60)/24)+DATE(1970,1,1)</f>
        <v>42678.459120370375</v>
      </c>
      <c r="R713" s="9">
        <f>(((I713/60)/60)/24)+DATE(1970,1,1)</f>
        <v>42718.500787037032</v>
      </c>
      <c r="S713">
        <f>YEAR(Q713)</f>
        <v>2016</v>
      </c>
    </row>
    <row r="714" spans="1:19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tr">
        <f>O714&amp;"/"&amp;P714</f>
        <v>technology/wearables</v>
      </c>
      <c r="O714" t="s">
        <v>8276</v>
      </c>
      <c r="P714" t="s">
        <v>8278</v>
      </c>
      <c r="Q714" s="9">
        <f>(((J714/60)/60)/24)+DATE(1970,1,1)</f>
        <v>42384.680925925932</v>
      </c>
      <c r="R714" s="9">
        <f>(((I714/60)/60)/24)+DATE(1970,1,1)</f>
        <v>42414.680925925932</v>
      </c>
      <c r="S714">
        <f>YEAR(Q714)</f>
        <v>2016</v>
      </c>
    </row>
    <row r="715" spans="1:19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tr">
        <f>O715&amp;"/"&amp;P715</f>
        <v>technology/wearables</v>
      </c>
      <c r="O715" t="s">
        <v>8276</v>
      </c>
      <c r="P715" t="s">
        <v>8278</v>
      </c>
      <c r="Q715" s="9">
        <f>(((J715/60)/60)/24)+DATE(1970,1,1)</f>
        <v>42496.529305555552</v>
      </c>
      <c r="R715" s="9">
        <f>(((I715/60)/60)/24)+DATE(1970,1,1)</f>
        <v>42526.529305555552</v>
      </c>
      <c r="S715">
        <f>YEAR(Q715)</f>
        <v>2016</v>
      </c>
    </row>
    <row r="716" spans="1:19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tr">
        <f>O716&amp;"/"&amp;P716</f>
        <v>technology/wearables</v>
      </c>
      <c r="O716" t="s">
        <v>8276</v>
      </c>
      <c r="P716" t="s">
        <v>8278</v>
      </c>
      <c r="Q716" s="9">
        <f>(((J716/60)/60)/24)+DATE(1970,1,1)</f>
        <v>42734.787986111114</v>
      </c>
      <c r="R716" s="9">
        <f>(((I716/60)/60)/24)+DATE(1970,1,1)</f>
        <v>42794.787986111114</v>
      </c>
      <c r="S716">
        <f>YEAR(Q716)</f>
        <v>2016</v>
      </c>
    </row>
    <row r="717" spans="1:19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tr">
        <f>O717&amp;"/"&amp;P717</f>
        <v>technology/wearables</v>
      </c>
      <c r="O717" t="s">
        <v>8276</v>
      </c>
      <c r="P717" t="s">
        <v>8278</v>
      </c>
      <c r="Q717" s="9">
        <f>(((J717/60)/60)/24)+DATE(1970,1,1)</f>
        <v>42273.090740740736</v>
      </c>
      <c r="R717" s="9">
        <f>(((I717/60)/60)/24)+DATE(1970,1,1)</f>
        <v>42313.132407407407</v>
      </c>
      <c r="S717">
        <f>YEAR(Q717)</f>
        <v>2015</v>
      </c>
    </row>
    <row r="718" spans="1:19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tr">
        <f>O718&amp;"/"&amp;P718</f>
        <v>technology/wearables</v>
      </c>
      <c r="O718" t="s">
        <v>8276</v>
      </c>
      <c r="P718" t="s">
        <v>8278</v>
      </c>
      <c r="Q718" s="9">
        <f>(((J718/60)/60)/24)+DATE(1970,1,1)</f>
        <v>41940.658645833333</v>
      </c>
      <c r="R718" s="9">
        <f>(((I718/60)/60)/24)+DATE(1970,1,1)</f>
        <v>41974</v>
      </c>
      <c r="S718">
        <f>YEAR(Q718)</f>
        <v>2014</v>
      </c>
    </row>
    <row r="719" spans="1:19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tr">
        <f>O719&amp;"/"&amp;P719</f>
        <v>technology/wearables</v>
      </c>
      <c r="O719" t="s">
        <v>8276</v>
      </c>
      <c r="P719" t="s">
        <v>8278</v>
      </c>
      <c r="Q719" s="9">
        <f>(((J719/60)/60)/24)+DATE(1970,1,1)</f>
        <v>41857.854189814818</v>
      </c>
      <c r="R719" s="9">
        <f>(((I719/60)/60)/24)+DATE(1970,1,1)</f>
        <v>41887.854189814818</v>
      </c>
      <c r="S719">
        <f>YEAR(Q719)</f>
        <v>2014</v>
      </c>
    </row>
    <row r="720" spans="1:19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tr">
        <f>O720&amp;"/"&amp;P720</f>
        <v>technology/wearables</v>
      </c>
      <c r="O720" t="s">
        <v>8276</v>
      </c>
      <c r="P720" t="s">
        <v>8278</v>
      </c>
      <c r="Q720" s="9">
        <f>(((J720/60)/60)/24)+DATE(1970,1,1)</f>
        <v>42752.845451388886</v>
      </c>
      <c r="R720" s="9">
        <f>(((I720/60)/60)/24)+DATE(1970,1,1)</f>
        <v>42784.249305555553</v>
      </c>
      <c r="S720">
        <f>YEAR(Q720)</f>
        <v>2017</v>
      </c>
    </row>
    <row r="721" spans="1:19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tr">
        <f>O721&amp;"/"&amp;P721</f>
        <v>technology/wearables</v>
      </c>
      <c r="O721" t="s">
        <v>8276</v>
      </c>
      <c r="P721" t="s">
        <v>8278</v>
      </c>
      <c r="Q721" s="9">
        <f>(((J721/60)/60)/24)+DATE(1970,1,1)</f>
        <v>42409.040231481486</v>
      </c>
      <c r="R721" s="9">
        <f>(((I721/60)/60)/24)+DATE(1970,1,1)</f>
        <v>42423.040231481486</v>
      </c>
      <c r="S721">
        <f>YEAR(Q721)</f>
        <v>2016</v>
      </c>
    </row>
    <row r="722" spans="1:19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tr">
        <f>O722&amp;"/"&amp;P722</f>
        <v>publishing/nonfiction</v>
      </c>
      <c r="O722" t="s">
        <v>8279</v>
      </c>
      <c r="P722" t="s">
        <v>8280</v>
      </c>
      <c r="Q722" s="9">
        <f>(((J722/60)/60)/24)+DATE(1970,1,1)</f>
        <v>40909.649201388893</v>
      </c>
      <c r="R722" s="9">
        <f>(((I722/60)/60)/24)+DATE(1970,1,1)</f>
        <v>40937.649201388893</v>
      </c>
      <c r="S722">
        <f>YEAR(Q722)</f>
        <v>2012</v>
      </c>
    </row>
    <row r="723" spans="1:19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tr">
        <f>O723&amp;"/"&amp;P723</f>
        <v>publishing/nonfiction</v>
      </c>
      <c r="O723" t="s">
        <v>8279</v>
      </c>
      <c r="P723" t="s">
        <v>8280</v>
      </c>
      <c r="Q723" s="9">
        <f>(((J723/60)/60)/24)+DATE(1970,1,1)</f>
        <v>41807.571840277778</v>
      </c>
      <c r="R723" s="9">
        <f>(((I723/60)/60)/24)+DATE(1970,1,1)</f>
        <v>41852.571840277778</v>
      </c>
      <c r="S723">
        <f>YEAR(Q723)</f>
        <v>2014</v>
      </c>
    </row>
    <row r="724" spans="1:19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tr">
        <f>O724&amp;"/"&amp;P724</f>
        <v>publishing/nonfiction</v>
      </c>
      <c r="O724" t="s">
        <v>8279</v>
      </c>
      <c r="P724" t="s">
        <v>8280</v>
      </c>
      <c r="Q724" s="9">
        <f>(((J724/60)/60)/24)+DATE(1970,1,1)</f>
        <v>40977.805300925924</v>
      </c>
      <c r="R724" s="9">
        <f>(((I724/60)/60)/24)+DATE(1970,1,1)</f>
        <v>41007.76363425926</v>
      </c>
      <c r="S724">
        <f>YEAR(Q724)</f>
        <v>2012</v>
      </c>
    </row>
    <row r="725" spans="1:19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tr">
        <f>O725&amp;"/"&amp;P725</f>
        <v>publishing/nonfiction</v>
      </c>
      <c r="O725" t="s">
        <v>8279</v>
      </c>
      <c r="P725" t="s">
        <v>8280</v>
      </c>
      <c r="Q725" s="9">
        <f>(((J725/60)/60)/24)+DATE(1970,1,1)</f>
        <v>42184.816539351858</v>
      </c>
      <c r="R725" s="9">
        <f>(((I725/60)/60)/24)+DATE(1970,1,1)</f>
        <v>42215.165972222225</v>
      </c>
      <c r="S725">
        <f>YEAR(Q725)</f>
        <v>2015</v>
      </c>
    </row>
    <row r="726" spans="1:19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tr">
        <f>O726&amp;"/"&amp;P726</f>
        <v>publishing/nonfiction</v>
      </c>
      <c r="O726" t="s">
        <v>8279</v>
      </c>
      <c r="P726" t="s">
        <v>8280</v>
      </c>
      <c r="Q726" s="9">
        <f>(((J726/60)/60)/24)+DATE(1970,1,1)</f>
        <v>40694.638460648144</v>
      </c>
      <c r="R726" s="9">
        <f>(((I726/60)/60)/24)+DATE(1970,1,1)</f>
        <v>40724.638460648144</v>
      </c>
      <c r="S726">
        <f>YEAR(Q726)</f>
        <v>2011</v>
      </c>
    </row>
    <row r="727" spans="1:19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tr">
        <f>O727&amp;"/"&amp;P727</f>
        <v>publishing/nonfiction</v>
      </c>
      <c r="O727" t="s">
        <v>8279</v>
      </c>
      <c r="P727" t="s">
        <v>8280</v>
      </c>
      <c r="Q727" s="9">
        <f>(((J727/60)/60)/24)+DATE(1970,1,1)</f>
        <v>42321.626296296294</v>
      </c>
      <c r="R727" s="9">
        <f>(((I727/60)/60)/24)+DATE(1970,1,1)</f>
        <v>42351.626296296294</v>
      </c>
      <c r="S727">
        <f>YEAR(Q727)</f>
        <v>2015</v>
      </c>
    </row>
    <row r="728" spans="1:19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tr">
        <f>O728&amp;"/"&amp;P728</f>
        <v>publishing/nonfiction</v>
      </c>
      <c r="O728" t="s">
        <v>8279</v>
      </c>
      <c r="P728" t="s">
        <v>8280</v>
      </c>
      <c r="Q728" s="9">
        <f>(((J728/60)/60)/24)+DATE(1970,1,1)</f>
        <v>41346.042673611111</v>
      </c>
      <c r="R728" s="9">
        <f>(((I728/60)/60)/24)+DATE(1970,1,1)</f>
        <v>41376.042673611111</v>
      </c>
      <c r="S728">
        <f>YEAR(Q728)</f>
        <v>2013</v>
      </c>
    </row>
    <row r="729" spans="1:19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tr">
        <f>O729&amp;"/"&amp;P729</f>
        <v>publishing/nonfiction</v>
      </c>
      <c r="O729" t="s">
        <v>8279</v>
      </c>
      <c r="P729" t="s">
        <v>8280</v>
      </c>
      <c r="Q729" s="9">
        <f>(((J729/60)/60)/24)+DATE(1970,1,1)</f>
        <v>41247.020243055551</v>
      </c>
      <c r="R729" s="9">
        <f>(((I729/60)/60)/24)+DATE(1970,1,1)</f>
        <v>41288.888888888891</v>
      </c>
      <c r="S729">
        <f>YEAR(Q729)</f>
        <v>2012</v>
      </c>
    </row>
    <row r="730" spans="1:19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tr">
        <f>O730&amp;"/"&amp;P730</f>
        <v>publishing/nonfiction</v>
      </c>
      <c r="O730" t="s">
        <v>8279</v>
      </c>
      <c r="P730" t="s">
        <v>8280</v>
      </c>
      <c r="Q730" s="9">
        <f>(((J730/60)/60)/24)+DATE(1970,1,1)</f>
        <v>40731.837465277778</v>
      </c>
      <c r="R730" s="9">
        <f>(((I730/60)/60)/24)+DATE(1970,1,1)</f>
        <v>40776.837465277778</v>
      </c>
      <c r="S730">
        <f>YEAR(Q730)</f>
        <v>2011</v>
      </c>
    </row>
    <row r="731" spans="1:19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tr">
        <f>O731&amp;"/"&amp;P731</f>
        <v>publishing/nonfiction</v>
      </c>
      <c r="O731" t="s">
        <v>8279</v>
      </c>
      <c r="P731" t="s">
        <v>8280</v>
      </c>
      <c r="Q731" s="9">
        <f>(((J731/60)/60)/24)+DATE(1970,1,1)</f>
        <v>41111.185891203706</v>
      </c>
      <c r="R731" s="9">
        <f>(((I731/60)/60)/24)+DATE(1970,1,1)</f>
        <v>41171.185891203706</v>
      </c>
      <c r="S731">
        <f>YEAR(Q731)</f>
        <v>2012</v>
      </c>
    </row>
    <row r="732" spans="1:19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tr">
        <f>O732&amp;"/"&amp;P732</f>
        <v>publishing/nonfiction</v>
      </c>
      <c r="O732" t="s">
        <v>8279</v>
      </c>
      <c r="P732" t="s">
        <v>8280</v>
      </c>
      <c r="Q732" s="9">
        <f>(((J732/60)/60)/24)+DATE(1970,1,1)</f>
        <v>40854.745266203703</v>
      </c>
      <c r="R732" s="9">
        <f>(((I732/60)/60)/24)+DATE(1970,1,1)</f>
        <v>40884.745266203703</v>
      </c>
      <c r="S732">
        <f>YEAR(Q732)</f>
        <v>2011</v>
      </c>
    </row>
    <row r="733" spans="1:19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tr">
        <f>O733&amp;"/"&amp;P733</f>
        <v>publishing/nonfiction</v>
      </c>
      <c r="O733" t="s">
        <v>8279</v>
      </c>
      <c r="P733" t="s">
        <v>8280</v>
      </c>
      <c r="Q733" s="9">
        <f>(((J733/60)/60)/24)+DATE(1970,1,1)</f>
        <v>40879.795682870368</v>
      </c>
      <c r="R733" s="9">
        <f>(((I733/60)/60)/24)+DATE(1970,1,1)</f>
        <v>40930.25</v>
      </c>
      <c r="S733">
        <f>YEAR(Q733)</f>
        <v>2011</v>
      </c>
    </row>
    <row r="734" spans="1:19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tr">
        <f>O734&amp;"/"&amp;P734</f>
        <v>publishing/nonfiction</v>
      </c>
      <c r="O734" t="s">
        <v>8279</v>
      </c>
      <c r="P734" t="s">
        <v>8280</v>
      </c>
      <c r="Q734" s="9">
        <f>(((J734/60)/60)/24)+DATE(1970,1,1)</f>
        <v>41486.424317129626</v>
      </c>
      <c r="R734" s="9">
        <f>(((I734/60)/60)/24)+DATE(1970,1,1)</f>
        <v>41546.424317129626</v>
      </c>
      <c r="S734">
        <f>YEAR(Q734)</f>
        <v>2013</v>
      </c>
    </row>
    <row r="735" spans="1:19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tr">
        <f>O735&amp;"/"&amp;P735</f>
        <v>publishing/nonfiction</v>
      </c>
      <c r="O735" t="s">
        <v>8279</v>
      </c>
      <c r="P735" t="s">
        <v>8280</v>
      </c>
      <c r="Q735" s="9">
        <f>(((J735/60)/60)/24)+DATE(1970,1,1)</f>
        <v>41598.420046296298</v>
      </c>
      <c r="R735" s="9">
        <f>(((I735/60)/60)/24)+DATE(1970,1,1)</f>
        <v>41628.420046296298</v>
      </c>
      <c r="S735">
        <f>YEAR(Q735)</f>
        <v>2013</v>
      </c>
    </row>
    <row r="736" spans="1:19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tr">
        <f>O736&amp;"/"&amp;P736</f>
        <v>publishing/nonfiction</v>
      </c>
      <c r="O736" t="s">
        <v>8279</v>
      </c>
      <c r="P736" t="s">
        <v>8280</v>
      </c>
      <c r="Q736" s="9">
        <f>(((J736/60)/60)/24)+DATE(1970,1,1)</f>
        <v>42102.164583333331</v>
      </c>
      <c r="R736" s="9">
        <f>(((I736/60)/60)/24)+DATE(1970,1,1)</f>
        <v>42133.208333333328</v>
      </c>
      <c r="S736">
        <f>YEAR(Q736)</f>
        <v>2015</v>
      </c>
    </row>
    <row r="737" spans="1:19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tr">
        <f>O737&amp;"/"&amp;P737</f>
        <v>publishing/nonfiction</v>
      </c>
      <c r="O737" t="s">
        <v>8279</v>
      </c>
      <c r="P737" t="s">
        <v>8280</v>
      </c>
      <c r="Q737" s="9">
        <f>(((J737/60)/60)/24)+DATE(1970,1,1)</f>
        <v>41946.029467592591</v>
      </c>
      <c r="R737" s="9">
        <f>(((I737/60)/60)/24)+DATE(1970,1,1)</f>
        <v>41977.027083333334</v>
      </c>
      <c r="S737">
        <f>YEAR(Q737)</f>
        <v>2014</v>
      </c>
    </row>
    <row r="738" spans="1:19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tr">
        <f>O738&amp;"/"&amp;P738</f>
        <v>publishing/nonfiction</v>
      </c>
      <c r="O738" t="s">
        <v>8279</v>
      </c>
      <c r="P738" t="s">
        <v>8280</v>
      </c>
      <c r="Q738" s="9">
        <f>(((J738/60)/60)/24)+DATE(1970,1,1)</f>
        <v>41579.734259259261</v>
      </c>
      <c r="R738" s="9">
        <f>(((I738/60)/60)/24)+DATE(1970,1,1)</f>
        <v>41599.207638888889</v>
      </c>
      <c r="S738">
        <f>YEAR(Q738)</f>
        <v>2013</v>
      </c>
    </row>
    <row r="739" spans="1:19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tr">
        <f>O739&amp;"/"&amp;P739</f>
        <v>publishing/nonfiction</v>
      </c>
      <c r="O739" t="s">
        <v>8279</v>
      </c>
      <c r="P739" t="s">
        <v>8280</v>
      </c>
      <c r="Q739" s="9">
        <f>(((J739/60)/60)/24)+DATE(1970,1,1)</f>
        <v>41667.275312500002</v>
      </c>
      <c r="R739" s="9">
        <f>(((I739/60)/60)/24)+DATE(1970,1,1)</f>
        <v>41684.833333333336</v>
      </c>
      <c r="S739">
        <f>YEAR(Q739)</f>
        <v>2014</v>
      </c>
    </row>
    <row r="740" spans="1:19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tr">
        <f>O740&amp;"/"&amp;P740</f>
        <v>publishing/nonfiction</v>
      </c>
      <c r="O740" t="s">
        <v>8279</v>
      </c>
      <c r="P740" t="s">
        <v>8280</v>
      </c>
      <c r="Q740" s="9">
        <f>(((J740/60)/60)/24)+DATE(1970,1,1)</f>
        <v>41943.604097222218</v>
      </c>
      <c r="R740" s="9">
        <f>(((I740/60)/60)/24)+DATE(1970,1,1)</f>
        <v>41974.207638888889</v>
      </c>
      <c r="S740">
        <f>YEAR(Q740)</f>
        <v>2014</v>
      </c>
    </row>
    <row r="741" spans="1:19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tr">
        <f>O741&amp;"/"&amp;P741</f>
        <v>publishing/nonfiction</v>
      </c>
      <c r="O741" t="s">
        <v>8279</v>
      </c>
      <c r="P741" t="s">
        <v>8280</v>
      </c>
      <c r="Q741" s="9">
        <f>(((J741/60)/60)/24)+DATE(1970,1,1)</f>
        <v>41829.502650462964</v>
      </c>
      <c r="R741" s="9">
        <f>(((I741/60)/60)/24)+DATE(1970,1,1)</f>
        <v>41862.502650462964</v>
      </c>
      <c r="S741">
        <f>YEAR(Q741)</f>
        <v>2014</v>
      </c>
    </row>
    <row r="742" spans="1:19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tr">
        <f>O742&amp;"/"&amp;P742</f>
        <v>publishing/nonfiction</v>
      </c>
      <c r="O742" t="s">
        <v>8279</v>
      </c>
      <c r="P742" t="s">
        <v>8280</v>
      </c>
      <c r="Q742" s="9">
        <f>(((J742/60)/60)/24)+DATE(1970,1,1)</f>
        <v>42162.146782407406</v>
      </c>
      <c r="R742" s="9">
        <f>(((I742/60)/60)/24)+DATE(1970,1,1)</f>
        <v>42176.146782407406</v>
      </c>
      <c r="S742">
        <f>YEAR(Q742)</f>
        <v>2015</v>
      </c>
    </row>
    <row r="743" spans="1:19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tr">
        <f>O743&amp;"/"&amp;P743</f>
        <v>publishing/nonfiction</v>
      </c>
      <c r="O743" t="s">
        <v>8279</v>
      </c>
      <c r="P743" t="s">
        <v>8280</v>
      </c>
      <c r="Q743" s="9">
        <f>(((J743/60)/60)/24)+DATE(1970,1,1)</f>
        <v>41401.648217592592</v>
      </c>
      <c r="R743" s="9">
        <f>(((I743/60)/60)/24)+DATE(1970,1,1)</f>
        <v>41436.648217592592</v>
      </c>
      <c r="S743">
        <f>YEAR(Q743)</f>
        <v>2013</v>
      </c>
    </row>
    <row r="744" spans="1:19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tr">
        <f>O744&amp;"/"&amp;P744</f>
        <v>publishing/nonfiction</v>
      </c>
      <c r="O744" t="s">
        <v>8279</v>
      </c>
      <c r="P744" t="s">
        <v>8280</v>
      </c>
      <c r="Q744" s="9">
        <f>(((J744/60)/60)/24)+DATE(1970,1,1)</f>
        <v>41689.917962962965</v>
      </c>
      <c r="R744" s="9">
        <f>(((I744/60)/60)/24)+DATE(1970,1,1)</f>
        <v>41719.876296296294</v>
      </c>
      <c r="S744">
        <f>YEAR(Q744)</f>
        <v>2014</v>
      </c>
    </row>
    <row r="745" spans="1:19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tr">
        <f>O745&amp;"/"&amp;P745</f>
        <v>publishing/nonfiction</v>
      </c>
      <c r="O745" t="s">
        <v>8279</v>
      </c>
      <c r="P745" t="s">
        <v>8280</v>
      </c>
      <c r="Q745" s="9">
        <f>(((J745/60)/60)/24)+DATE(1970,1,1)</f>
        <v>40990.709317129629</v>
      </c>
      <c r="R745" s="9">
        <f>(((I745/60)/60)/24)+DATE(1970,1,1)</f>
        <v>41015.875</v>
      </c>
      <c r="S745">
        <f>YEAR(Q745)</f>
        <v>2012</v>
      </c>
    </row>
    <row r="746" spans="1:19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tr">
        <f>O746&amp;"/"&amp;P746</f>
        <v>publishing/nonfiction</v>
      </c>
      <c r="O746" t="s">
        <v>8279</v>
      </c>
      <c r="P746" t="s">
        <v>8280</v>
      </c>
      <c r="Q746" s="9">
        <f>(((J746/60)/60)/24)+DATE(1970,1,1)</f>
        <v>41226.95721064815</v>
      </c>
      <c r="R746" s="9">
        <f>(((I746/60)/60)/24)+DATE(1970,1,1)</f>
        <v>41256.95721064815</v>
      </c>
      <c r="S746">
        <f>YEAR(Q746)</f>
        <v>2012</v>
      </c>
    </row>
    <row r="747" spans="1:19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tr">
        <f>O747&amp;"/"&amp;P747</f>
        <v>publishing/nonfiction</v>
      </c>
      <c r="O747" t="s">
        <v>8279</v>
      </c>
      <c r="P747" t="s">
        <v>8280</v>
      </c>
      <c r="Q747" s="9">
        <f>(((J747/60)/60)/24)+DATE(1970,1,1)</f>
        <v>41367.572280092594</v>
      </c>
      <c r="R747" s="9">
        <f>(((I747/60)/60)/24)+DATE(1970,1,1)</f>
        <v>41397.572280092594</v>
      </c>
      <c r="S747">
        <f>YEAR(Q747)</f>
        <v>2013</v>
      </c>
    </row>
    <row r="748" spans="1:19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tr">
        <f>O748&amp;"/"&amp;P748</f>
        <v>publishing/nonfiction</v>
      </c>
      <c r="O748" t="s">
        <v>8279</v>
      </c>
      <c r="P748" t="s">
        <v>8280</v>
      </c>
      <c r="Q748" s="9">
        <f>(((J748/60)/60)/24)+DATE(1970,1,1)</f>
        <v>41157.042928240742</v>
      </c>
      <c r="R748" s="9">
        <f>(((I748/60)/60)/24)+DATE(1970,1,1)</f>
        <v>41175.165972222225</v>
      </c>
      <c r="S748">
        <f>YEAR(Q748)</f>
        <v>2012</v>
      </c>
    </row>
    <row r="749" spans="1:19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tr">
        <f>O749&amp;"/"&amp;P749</f>
        <v>publishing/nonfiction</v>
      </c>
      <c r="O749" t="s">
        <v>8279</v>
      </c>
      <c r="P749" t="s">
        <v>8280</v>
      </c>
      <c r="Q749" s="9">
        <f>(((J749/60)/60)/24)+DATE(1970,1,1)</f>
        <v>41988.548831018517</v>
      </c>
      <c r="R749" s="9">
        <f>(((I749/60)/60)/24)+DATE(1970,1,1)</f>
        <v>42019.454166666663</v>
      </c>
      <c r="S749">
        <f>YEAR(Q749)</f>
        <v>2014</v>
      </c>
    </row>
    <row r="750" spans="1:19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tr">
        <f>O750&amp;"/"&amp;P750</f>
        <v>publishing/nonfiction</v>
      </c>
      <c r="O750" t="s">
        <v>8279</v>
      </c>
      <c r="P750" t="s">
        <v>8280</v>
      </c>
      <c r="Q750" s="9">
        <f>(((J750/60)/60)/24)+DATE(1970,1,1)</f>
        <v>41831.846828703703</v>
      </c>
      <c r="R750" s="9">
        <f>(((I750/60)/60)/24)+DATE(1970,1,1)</f>
        <v>41861.846828703703</v>
      </c>
      <c r="S750">
        <f>YEAR(Q750)</f>
        <v>2014</v>
      </c>
    </row>
    <row r="751" spans="1:19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tr">
        <f>O751&amp;"/"&amp;P751</f>
        <v>publishing/nonfiction</v>
      </c>
      <c r="O751" t="s">
        <v>8279</v>
      </c>
      <c r="P751" t="s">
        <v>8280</v>
      </c>
      <c r="Q751" s="9">
        <f>(((J751/60)/60)/24)+DATE(1970,1,1)</f>
        <v>42733.94131944445</v>
      </c>
      <c r="R751" s="9">
        <f>(((I751/60)/60)/24)+DATE(1970,1,1)</f>
        <v>42763.94131944445</v>
      </c>
      <c r="S751">
        <f>YEAR(Q751)</f>
        <v>2016</v>
      </c>
    </row>
    <row r="752" spans="1:19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tr">
        <f>O752&amp;"/"&amp;P752</f>
        <v>publishing/nonfiction</v>
      </c>
      <c r="O752" t="s">
        <v>8279</v>
      </c>
      <c r="P752" t="s">
        <v>8280</v>
      </c>
      <c r="Q752" s="9">
        <f>(((J752/60)/60)/24)+DATE(1970,1,1)</f>
        <v>41299.878148148149</v>
      </c>
      <c r="R752" s="9">
        <f>(((I752/60)/60)/24)+DATE(1970,1,1)</f>
        <v>41329.878148148149</v>
      </c>
      <c r="S752">
        <f>YEAR(Q752)</f>
        <v>2013</v>
      </c>
    </row>
    <row r="753" spans="1:19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tr">
        <f>O753&amp;"/"&amp;P753</f>
        <v>publishing/nonfiction</v>
      </c>
      <c r="O753" t="s">
        <v>8279</v>
      </c>
      <c r="P753" t="s">
        <v>8280</v>
      </c>
      <c r="Q753" s="9">
        <f>(((J753/60)/60)/24)+DATE(1970,1,1)</f>
        <v>40713.630497685182</v>
      </c>
      <c r="R753" s="9">
        <f>(((I753/60)/60)/24)+DATE(1970,1,1)</f>
        <v>40759.630497685182</v>
      </c>
      <c r="S753">
        <f>YEAR(Q753)</f>
        <v>2011</v>
      </c>
    </row>
    <row r="754" spans="1:19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tr">
        <f>O754&amp;"/"&amp;P754</f>
        <v>publishing/nonfiction</v>
      </c>
      <c r="O754" t="s">
        <v>8279</v>
      </c>
      <c r="P754" t="s">
        <v>8280</v>
      </c>
      <c r="Q754" s="9">
        <f>(((J754/60)/60)/24)+DATE(1970,1,1)</f>
        <v>42639.421493055561</v>
      </c>
      <c r="R754" s="9">
        <f>(((I754/60)/60)/24)+DATE(1970,1,1)</f>
        <v>42659.458333333328</v>
      </c>
      <c r="S754">
        <f>YEAR(Q754)</f>
        <v>2016</v>
      </c>
    </row>
    <row r="755" spans="1:19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tr">
        <f>O755&amp;"/"&amp;P755</f>
        <v>publishing/nonfiction</v>
      </c>
      <c r="O755" t="s">
        <v>8279</v>
      </c>
      <c r="P755" t="s">
        <v>8280</v>
      </c>
      <c r="Q755" s="9">
        <f>(((J755/60)/60)/24)+DATE(1970,1,1)</f>
        <v>42019.590173611112</v>
      </c>
      <c r="R755" s="9">
        <f>(((I755/60)/60)/24)+DATE(1970,1,1)</f>
        <v>42049.590173611112</v>
      </c>
      <c r="S755">
        <f>YEAR(Q755)</f>
        <v>2015</v>
      </c>
    </row>
    <row r="756" spans="1:19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tr">
        <f>O756&amp;"/"&amp;P756</f>
        <v>publishing/nonfiction</v>
      </c>
      <c r="O756" t="s">
        <v>8279</v>
      </c>
      <c r="P756" t="s">
        <v>8280</v>
      </c>
      <c r="Q756" s="9">
        <f>(((J756/60)/60)/24)+DATE(1970,1,1)</f>
        <v>41249.749085648145</v>
      </c>
      <c r="R756" s="9">
        <f>(((I756/60)/60)/24)+DATE(1970,1,1)</f>
        <v>41279.749085648145</v>
      </c>
      <c r="S756">
        <f>YEAR(Q756)</f>
        <v>2012</v>
      </c>
    </row>
    <row r="757" spans="1:19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tr">
        <f>O757&amp;"/"&amp;P757</f>
        <v>publishing/nonfiction</v>
      </c>
      <c r="O757" t="s">
        <v>8279</v>
      </c>
      <c r="P757" t="s">
        <v>8280</v>
      </c>
      <c r="Q757" s="9">
        <f>(((J757/60)/60)/24)+DATE(1970,1,1)</f>
        <v>41383.605057870373</v>
      </c>
      <c r="R757" s="9">
        <f>(((I757/60)/60)/24)+DATE(1970,1,1)</f>
        <v>41414.02847222222</v>
      </c>
      <c r="S757">
        <f>YEAR(Q757)</f>
        <v>2013</v>
      </c>
    </row>
    <row r="758" spans="1:19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tr">
        <f>O758&amp;"/"&amp;P758</f>
        <v>publishing/nonfiction</v>
      </c>
      <c r="O758" t="s">
        <v>8279</v>
      </c>
      <c r="P758" t="s">
        <v>8280</v>
      </c>
      <c r="Q758" s="9">
        <f>(((J758/60)/60)/24)+DATE(1970,1,1)</f>
        <v>40590.766886574071</v>
      </c>
      <c r="R758" s="9">
        <f>(((I758/60)/60)/24)+DATE(1970,1,1)</f>
        <v>40651.725219907406</v>
      </c>
      <c r="S758">
        <f>YEAR(Q758)</f>
        <v>2011</v>
      </c>
    </row>
    <row r="759" spans="1:19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tr">
        <f>O759&amp;"/"&amp;P759</f>
        <v>publishing/nonfiction</v>
      </c>
      <c r="O759" t="s">
        <v>8279</v>
      </c>
      <c r="P759" t="s">
        <v>8280</v>
      </c>
      <c r="Q759" s="9">
        <f>(((J759/60)/60)/24)+DATE(1970,1,1)</f>
        <v>41235.054560185185</v>
      </c>
      <c r="R759" s="9">
        <f>(((I759/60)/60)/24)+DATE(1970,1,1)</f>
        <v>41249.054560185185</v>
      </c>
      <c r="S759">
        <f>YEAR(Q759)</f>
        <v>2012</v>
      </c>
    </row>
    <row r="760" spans="1:19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tr">
        <f>O760&amp;"/"&amp;P760</f>
        <v>publishing/nonfiction</v>
      </c>
      <c r="O760" t="s">
        <v>8279</v>
      </c>
      <c r="P760" t="s">
        <v>8280</v>
      </c>
      <c r="Q760" s="9">
        <f>(((J760/60)/60)/24)+DATE(1970,1,1)</f>
        <v>40429.836435185185</v>
      </c>
      <c r="R760" s="9">
        <f>(((I760/60)/60)/24)+DATE(1970,1,1)</f>
        <v>40459.836435185185</v>
      </c>
      <c r="S760">
        <f>YEAR(Q760)</f>
        <v>2010</v>
      </c>
    </row>
    <row r="761" spans="1:19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tr">
        <f>O761&amp;"/"&amp;P761</f>
        <v>publishing/nonfiction</v>
      </c>
      <c r="O761" t="s">
        <v>8279</v>
      </c>
      <c r="P761" t="s">
        <v>8280</v>
      </c>
      <c r="Q761" s="9">
        <f>(((J761/60)/60)/24)+DATE(1970,1,1)</f>
        <v>41789.330312500002</v>
      </c>
      <c r="R761" s="9">
        <f>(((I761/60)/60)/24)+DATE(1970,1,1)</f>
        <v>41829.330312500002</v>
      </c>
      <c r="S761">
        <f>YEAR(Q761)</f>
        <v>2014</v>
      </c>
    </row>
    <row r="762" spans="1:19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tr">
        <f>O762&amp;"/"&amp;P762</f>
        <v>publishing/fiction</v>
      </c>
      <c r="O762" t="s">
        <v>8279</v>
      </c>
      <c r="P762" t="s">
        <v>8281</v>
      </c>
      <c r="Q762" s="9">
        <f>(((J762/60)/60)/24)+DATE(1970,1,1)</f>
        <v>42670.764039351852</v>
      </c>
      <c r="R762" s="9">
        <f>(((I762/60)/60)/24)+DATE(1970,1,1)</f>
        <v>42700.805706018517</v>
      </c>
      <c r="S762">
        <f>YEAR(Q762)</f>
        <v>2016</v>
      </c>
    </row>
    <row r="763" spans="1:19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tr">
        <f>O763&amp;"/"&amp;P763</f>
        <v>publishing/fiction</v>
      </c>
      <c r="O763" t="s">
        <v>8279</v>
      </c>
      <c r="P763" t="s">
        <v>8281</v>
      </c>
      <c r="Q763" s="9">
        <f>(((J763/60)/60)/24)+DATE(1970,1,1)</f>
        <v>41642.751458333332</v>
      </c>
      <c r="R763" s="9">
        <f>(((I763/60)/60)/24)+DATE(1970,1,1)</f>
        <v>41672.751458333332</v>
      </c>
      <c r="S763">
        <f>YEAR(Q763)</f>
        <v>2014</v>
      </c>
    </row>
    <row r="764" spans="1:19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tr">
        <f>O764&amp;"/"&amp;P764</f>
        <v>publishing/fiction</v>
      </c>
      <c r="O764" t="s">
        <v>8279</v>
      </c>
      <c r="P764" t="s">
        <v>8281</v>
      </c>
      <c r="Q764" s="9">
        <f>(((J764/60)/60)/24)+DATE(1970,1,1)</f>
        <v>42690.858449074076</v>
      </c>
      <c r="R764" s="9">
        <f>(((I764/60)/60)/24)+DATE(1970,1,1)</f>
        <v>42708.25</v>
      </c>
      <c r="S764">
        <f>YEAR(Q764)</f>
        <v>2016</v>
      </c>
    </row>
    <row r="765" spans="1:19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tr">
        <f>O765&amp;"/"&amp;P765</f>
        <v>publishing/fiction</v>
      </c>
      <c r="O765" t="s">
        <v>8279</v>
      </c>
      <c r="P765" t="s">
        <v>8281</v>
      </c>
      <c r="Q765" s="9">
        <f>(((J765/60)/60)/24)+DATE(1970,1,1)</f>
        <v>41471.446851851848</v>
      </c>
      <c r="R765" s="9">
        <f>(((I765/60)/60)/24)+DATE(1970,1,1)</f>
        <v>41501.446851851848</v>
      </c>
      <c r="S765">
        <f>YEAR(Q765)</f>
        <v>2013</v>
      </c>
    </row>
    <row r="766" spans="1:19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tr">
        <f>O766&amp;"/"&amp;P766</f>
        <v>publishing/fiction</v>
      </c>
      <c r="O766" t="s">
        <v>8279</v>
      </c>
      <c r="P766" t="s">
        <v>8281</v>
      </c>
      <c r="Q766" s="9">
        <f>(((J766/60)/60)/24)+DATE(1970,1,1)</f>
        <v>42227.173159722224</v>
      </c>
      <c r="R766" s="9">
        <f>(((I766/60)/60)/24)+DATE(1970,1,1)</f>
        <v>42257.173159722224</v>
      </c>
      <c r="S766">
        <f>YEAR(Q766)</f>
        <v>2015</v>
      </c>
    </row>
    <row r="767" spans="1:19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tr">
        <f>O767&amp;"/"&amp;P767</f>
        <v>publishing/fiction</v>
      </c>
      <c r="O767" t="s">
        <v>8279</v>
      </c>
      <c r="P767" t="s">
        <v>8281</v>
      </c>
      <c r="Q767" s="9">
        <f>(((J767/60)/60)/24)+DATE(1970,1,1)</f>
        <v>41901.542638888888</v>
      </c>
      <c r="R767" s="9">
        <f>(((I767/60)/60)/24)+DATE(1970,1,1)</f>
        <v>41931.542638888888</v>
      </c>
      <c r="S767">
        <f>YEAR(Q767)</f>
        <v>2014</v>
      </c>
    </row>
    <row r="768" spans="1:19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tr">
        <f>O768&amp;"/"&amp;P768</f>
        <v>publishing/fiction</v>
      </c>
      <c r="O768" t="s">
        <v>8279</v>
      </c>
      <c r="P768" t="s">
        <v>8281</v>
      </c>
      <c r="Q768" s="9">
        <f>(((J768/60)/60)/24)+DATE(1970,1,1)</f>
        <v>42021.783368055556</v>
      </c>
      <c r="R768" s="9">
        <f>(((I768/60)/60)/24)+DATE(1970,1,1)</f>
        <v>42051.783368055556</v>
      </c>
      <c r="S768">
        <f>YEAR(Q768)</f>
        <v>2015</v>
      </c>
    </row>
    <row r="769" spans="1:19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tr">
        <f>O769&amp;"/"&amp;P769</f>
        <v>publishing/fiction</v>
      </c>
      <c r="O769" t="s">
        <v>8279</v>
      </c>
      <c r="P769" t="s">
        <v>8281</v>
      </c>
      <c r="Q769" s="9">
        <f>(((J769/60)/60)/24)+DATE(1970,1,1)</f>
        <v>42115.143634259264</v>
      </c>
      <c r="R769" s="9">
        <f>(((I769/60)/60)/24)+DATE(1970,1,1)</f>
        <v>42145.143634259264</v>
      </c>
      <c r="S769">
        <f>YEAR(Q769)</f>
        <v>2015</v>
      </c>
    </row>
    <row r="770" spans="1:19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tr">
        <f>O770&amp;"/"&amp;P770</f>
        <v>publishing/fiction</v>
      </c>
      <c r="O770" t="s">
        <v>8279</v>
      </c>
      <c r="P770" t="s">
        <v>8281</v>
      </c>
      <c r="Q770" s="9">
        <f>(((J770/60)/60)/24)+DATE(1970,1,1)</f>
        <v>41594.207060185188</v>
      </c>
      <c r="R770" s="9">
        <f>(((I770/60)/60)/24)+DATE(1970,1,1)</f>
        <v>41624.207060185188</v>
      </c>
      <c r="S770">
        <f>YEAR(Q770)</f>
        <v>2013</v>
      </c>
    </row>
    <row r="771" spans="1:19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tr">
        <f>O771&amp;"/"&amp;P771</f>
        <v>publishing/fiction</v>
      </c>
      <c r="O771" t="s">
        <v>8279</v>
      </c>
      <c r="P771" t="s">
        <v>8281</v>
      </c>
      <c r="Q771" s="9">
        <f>(((J771/60)/60)/24)+DATE(1970,1,1)</f>
        <v>41604.996458333335</v>
      </c>
      <c r="R771" s="9">
        <f>(((I771/60)/60)/24)+DATE(1970,1,1)</f>
        <v>41634.996458333335</v>
      </c>
      <c r="S771">
        <f>YEAR(Q771)</f>
        <v>2013</v>
      </c>
    </row>
    <row r="772" spans="1:19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tr">
        <f>O772&amp;"/"&amp;P772</f>
        <v>publishing/fiction</v>
      </c>
      <c r="O772" t="s">
        <v>8279</v>
      </c>
      <c r="P772" t="s">
        <v>8281</v>
      </c>
      <c r="Q772" s="9">
        <f>(((J772/60)/60)/24)+DATE(1970,1,1)</f>
        <v>41289.999641203707</v>
      </c>
      <c r="R772" s="9">
        <f>(((I772/60)/60)/24)+DATE(1970,1,1)</f>
        <v>41329.999641203707</v>
      </c>
      <c r="S772">
        <f>YEAR(Q772)</f>
        <v>2013</v>
      </c>
    </row>
    <row r="773" spans="1:19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tr">
        <f>O773&amp;"/"&amp;P773</f>
        <v>publishing/fiction</v>
      </c>
      <c r="O773" t="s">
        <v>8279</v>
      </c>
      <c r="P773" t="s">
        <v>8281</v>
      </c>
      <c r="Q773" s="9">
        <f>(((J773/60)/60)/24)+DATE(1970,1,1)</f>
        <v>42349.824097222227</v>
      </c>
      <c r="R773" s="9">
        <f>(((I773/60)/60)/24)+DATE(1970,1,1)</f>
        <v>42399.824097222227</v>
      </c>
      <c r="S773">
        <f>YEAR(Q773)</f>
        <v>2015</v>
      </c>
    </row>
    <row r="774" spans="1:19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tr">
        <f>O774&amp;"/"&amp;P774</f>
        <v>publishing/fiction</v>
      </c>
      <c r="O774" t="s">
        <v>8279</v>
      </c>
      <c r="P774" t="s">
        <v>8281</v>
      </c>
      <c r="Q774" s="9">
        <f>(((J774/60)/60)/24)+DATE(1970,1,1)</f>
        <v>40068.056932870371</v>
      </c>
      <c r="R774" s="9">
        <f>(((I774/60)/60)/24)+DATE(1970,1,1)</f>
        <v>40118.165972222225</v>
      </c>
      <c r="S774">
        <f>YEAR(Q774)</f>
        <v>2009</v>
      </c>
    </row>
    <row r="775" spans="1:19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tr">
        <f>O775&amp;"/"&amp;P775</f>
        <v>publishing/fiction</v>
      </c>
      <c r="O775" t="s">
        <v>8279</v>
      </c>
      <c r="P775" t="s">
        <v>8281</v>
      </c>
      <c r="Q775" s="9">
        <f>(((J775/60)/60)/24)+DATE(1970,1,1)</f>
        <v>42100.735937499994</v>
      </c>
      <c r="R775" s="9">
        <f>(((I775/60)/60)/24)+DATE(1970,1,1)</f>
        <v>42134.959027777775</v>
      </c>
      <c r="S775">
        <f>YEAR(Q775)</f>
        <v>2015</v>
      </c>
    </row>
    <row r="776" spans="1:19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tr">
        <f>O776&amp;"/"&amp;P776</f>
        <v>publishing/fiction</v>
      </c>
      <c r="O776" t="s">
        <v>8279</v>
      </c>
      <c r="P776" t="s">
        <v>8281</v>
      </c>
      <c r="Q776" s="9">
        <f>(((J776/60)/60)/24)+DATE(1970,1,1)</f>
        <v>41663.780300925922</v>
      </c>
      <c r="R776" s="9">
        <f>(((I776/60)/60)/24)+DATE(1970,1,1)</f>
        <v>41693.780300925922</v>
      </c>
      <c r="S776">
        <f>YEAR(Q776)</f>
        <v>2014</v>
      </c>
    </row>
    <row r="777" spans="1:19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tr">
        <f>O777&amp;"/"&amp;P777</f>
        <v>publishing/fiction</v>
      </c>
      <c r="O777" t="s">
        <v>8279</v>
      </c>
      <c r="P777" t="s">
        <v>8281</v>
      </c>
      <c r="Q777" s="9">
        <f>(((J777/60)/60)/24)+DATE(1970,1,1)</f>
        <v>40863.060127314813</v>
      </c>
      <c r="R777" s="9">
        <f>(((I777/60)/60)/24)+DATE(1970,1,1)</f>
        <v>40893.060127314813</v>
      </c>
      <c r="S777">
        <f>YEAR(Q777)</f>
        <v>2011</v>
      </c>
    </row>
    <row r="778" spans="1:19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tr">
        <f>O778&amp;"/"&amp;P778</f>
        <v>publishing/fiction</v>
      </c>
      <c r="O778" t="s">
        <v>8279</v>
      </c>
      <c r="P778" t="s">
        <v>8281</v>
      </c>
      <c r="Q778" s="9">
        <f>(((J778/60)/60)/24)+DATE(1970,1,1)</f>
        <v>42250.685706018514</v>
      </c>
      <c r="R778" s="9">
        <f>(((I778/60)/60)/24)+DATE(1970,1,1)</f>
        <v>42288.208333333328</v>
      </c>
      <c r="S778">
        <f>YEAR(Q778)</f>
        <v>2015</v>
      </c>
    </row>
    <row r="779" spans="1:19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tr">
        <f>O779&amp;"/"&amp;P779</f>
        <v>publishing/fiction</v>
      </c>
      <c r="O779" t="s">
        <v>8279</v>
      </c>
      <c r="P779" t="s">
        <v>8281</v>
      </c>
      <c r="Q779" s="9">
        <f>(((J779/60)/60)/24)+DATE(1970,1,1)</f>
        <v>41456.981215277774</v>
      </c>
      <c r="R779" s="9">
        <f>(((I779/60)/60)/24)+DATE(1970,1,1)</f>
        <v>41486.981215277774</v>
      </c>
      <c r="S779">
        <f>YEAR(Q779)</f>
        <v>2013</v>
      </c>
    </row>
    <row r="780" spans="1:19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tr">
        <f>O780&amp;"/"&amp;P780</f>
        <v>publishing/fiction</v>
      </c>
      <c r="O780" t="s">
        <v>8279</v>
      </c>
      <c r="P780" t="s">
        <v>8281</v>
      </c>
      <c r="Q780" s="9">
        <f>(((J780/60)/60)/24)+DATE(1970,1,1)</f>
        <v>41729.702314814815</v>
      </c>
      <c r="R780" s="9">
        <f>(((I780/60)/60)/24)+DATE(1970,1,1)</f>
        <v>41759.702314814815</v>
      </c>
      <c r="S780">
        <f>YEAR(Q780)</f>
        <v>2014</v>
      </c>
    </row>
    <row r="781" spans="1:19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tr">
        <f>O781&amp;"/"&amp;P781</f>
        <v>publishing/fiction</v>
      </c>
      <c r="O781" t="s">
        <v>8279</v>
      </c>
      <c r="P781" t="s">
        <v>8281</v>
      </c>
      <c r="Q781" s="9">
        <f>(((J781/60)/60)/24)+DATE(1970,1,1)</f>
        <v>40436.68408564815</v>
      </c>
      <c r="R781" s="9">
        <f>(((I781/60)/60)/24)+DATE(1970,1,1)</f>
        <v>40466.166666666664</v>
      </c>
      <c r="S781">
        <f>YEAR(Q781)</f>
        <v>2010</v>
      </c>
    </row>
    <row r="782" spans="1:19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tr">
        <f>O782&amp;"/"&amp;P782</f>
        <v>music/rock</v>
      </c>
      <c r="O782" t="s">
        <v>8282</v>
      </c>
      <c r="P782" t="s">
        <v>8283</v>
      </c>
      <c r="Q782" s="9">
        <f>(((J782/60)/60)/24)+DATE(1970,1,1)</f>
        <v>40636.673900462964</v>
      </c>
      <c r="R782" s="9">
        <f>(((I782/60)/60)/24)+DATE(1970,1,1)</f>
        <v>40666.673900462964</v>
      </c>
      <c r="S782">
        <f>YEAR(Q782)</f>
        <v>2011</v>
      </c>
    </row>
    <row r="783" spans="1:19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tr">
        <f>O783&amp;"/"&amp;P783</f>
        <v>music/rock</v>
      </c>
      <c r="O783" t="s">
        <v>8282</v>
      </c>
      <c r="P783" t="s">
        <v>8283</v>
      </c>
      <c r="Q783" s="9">
        <f>(((J783/60)/60)/24)+DATE(1970,1,1)</f>
        <v>41403.000856481485</v>
      </c>
      <c r="R783" s="9">
        <f>(((I783/60)/60)/24)+DATE(1970,1,1)</f>
        <v>41433.000856481485</v>
      </c>
      <c r="S783">
        <f>YEAR(Q783)</f>
        <v>2013</v>
      </c>
    </row>
    <row r="784" spans="1:19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tr">
        <f>O784&amp;"/"&amp;P784</f>
        <v>music/rock</v>
      </c>
      <c r="O784" t="s">
        <v>8282</v>
      </c>
      <c r="P784" t="s">
        <v>8283</v>
      </c>
      <c r="Q784" s="9">
        <f>(((J784/60)/60)/24)+DATE(1970,1,1)</f>
        <v>41116.758125</v>
      </c>
      <c r="R784" s="9">
        <f>(((I784/60)/60)/24)+DATE(1970,1,1)</f>
        <v>41146.758125</v>
      </c>
      <c r="S784">
        <f>YEAR(Q784)</f>
        <v>2012</v>
      </c>
    </row>
    <row r="785" spans="1:19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tr">
        <f>O785&amp;"/"&amp;P785</f>
        <v>music/rock</v>
      </c>
      <c r="O785" t="s">
        <v>8282</v>
      </c>
      <c r="P785" t="s">
        <v>8283</v>
      </c>
      <c r="Q785" s="9">
        <f>(((J785/60)/60)/24)+DATE(1970,1,1)</f>
        <v>40987.773715277777</v>
      </c>
      <c r="R785" s="9">
        <f>(((I785/60)/60)/24)+DATE(1970,1,1)</f>
        <v>41026.916666666664</v>
      </c>
      <c r="S785">
        <f>YEAR(Q785)</f>
        <v>2012</v>
      </c>
    </row>
    <row r="786" spans="1:19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tr">
        <f>O786&amp;"/"&amp;P786</f>
        <v>music/rock</v>
      </c>
      <c r="O786" t="s">
        <v>8282</v>
      </c>
      <c r="P786" t="s">
        <v>8283</v>
      </c>
      <c r="Q786" s="9">
        <f>(((J786/60)/60)/24)+DATE(1970,1,1)</f>
        <v>41675.149525462963</v>
      </c>
      <c r="R786" s="9">
        <f>(((I786/60)/60)/24)+DATE(1970,1,1)</f>
        <v>41715.107858796298</v>
      </c>
      <c r="S786">
        <f>YEAR(Q786)</f>
        <v>2014</v>
      </c>
    </row>
    <row r="787" spans="1:19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tr">
        <f>O787&amp;"/"&amp;P787</f>
        <v>music/rock</v>
      </c>
      <c r="O787" t="s">
        <v>8282</v>
      </c>
      <c r="P787" t="s">
        <v>8283</v>
      </c>
      <c r="Q787" s="9">
        <f>(((J787/60)/60)/24)+DATE(1970,1,1)</f>
        <v>41303.593923611108</v>
      </c>
      <c r="R787" s="9">
        <f>(((I787/60)/60)/24)+DATE(1970,1,1)</f>
        <v>41333.593923611108</v>
      </c>
      <c r="S787">
        <f>YEAR(Q787)</f>
        <v>2013</v>
      </c>
    </row>
    <row r="788" spans="1:19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tr">
        <f>O788&amp;"/"&amp;P788</f>
        <v>music/rock</v>
      </c>
      <c r="O788" t="s">
        <v>8282</v>
      </c>
      <c r="P788" t="s">
        <v>8283</v>
      </c>
      <c r="Q788" s="9">
        <f>(((J788/60)/60)/24)+DATE(1970,1,1)</f>
        <v>40983.055949074071</v>
      </c>
      <c r="R788" s="9">
        <f>(((I788/60)/60)/24)+DATE(1970,1,1)</f>
        <v>41040.657638888886</v>
      </c>
      <c r="S788">
        <f>YEAR(Q788)</f>
        <v>2012</v>
      </c>
    </row>
    <row r="789" spans="1:19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tr">
        <f>O789&amp;"/"&amp;P789</f>
        <v>music/rock</v>
      </c>
      <c r="O789" t="s">
        <v>8282</v>
      </c>
      <c r="P789" t="s">
        <v>8283</v>
      </c>
      <c r="Q789" s="9">
        <f>(((J789/60)/60)/24)+DATE(1970,1,1)</f>
        <v>41549.627615740741</v>
      </c>
      <c r="R789" s="9">
        <f>(((I789/60)/60)/24)+DATE(1970,1,1)</f>
        <v>41579.627615740741</v>
      </c>
      <c r="S789">
        <f>YEAR(Q789)</f>
        <v>2013</v>
      </c>
    </row>
    <row r="790" spans="1:19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tr">
        <f>O790&amp;"/"&amp;P790</f>
        <v>music/rock</v>
      </c>
      <c r="O790" t="s">
        <v>8282</v>
      </c>
      <c r="P790" t="s">
        <v>8283</v>
      </c>
      <c r="Q790" s="9">
        <f>(((J790/60)/60)/24)+DATE(1970,1,1)</f>
        <v>41059.006805555553</v>
      </c>
      <c r="R790" s="9">
        <f>(((I790/60)/60)/24)+DATE(1970,1,1)</f>
        <v>41097.165972222225</v>
      </c>
      <c r="S790">
        <f>YEAR(Q790)</f>
        <v>2012</v>
      </c>
    </row>
    <row r="791" spans="1:19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tr">
        <f>O791&amp;"/"&amp;P791</f>
        <v>music/rock</v>
      </c>
      <c r="O791" t="s">
        <v>8282</v>
      </c>
      <c r="P791" t="s">
        <v>8283</v>
      </c>
      <c r="Q791" s="9">
        <f>(((J791/60)/60)/24)+DATE(1970,1,1)</f>
        <v>41277.186111111114</v>
      </c>
      <c r="R791" s="9">
        <f>(((I791/60)/60)/24)+DATE(1970,1,1)</f>
        <v>41295.332638888889</v>
      </c>
      <c r="S791">
        <f>YEAR(Q791)</f>
        <v>2013</v>
      </c>
    </row>
    <row r="792" spans="1:19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tr">
        <f>O792&amp;"/"&amp;P792</f>
        <v>music/rock</v>
      </c>
      <c r="O792" t="s">
        <v>8282</v>
      </c>
      <c r="P792" t="s">
        <v>8283</v>
      </c>
      <c r="Q792" s="9">
        <f>(((J792/60)/60)/24)+DATE(1970,1,1)</f>
        <v>41276.047905092593</v>
      </c>
      <c r="R792" s="9">
        <f>(((I792/60)/60)/24)+DATE(1970,1,1)</f>
        <v>41306.047905092593</v>
      </c>
      <c r="S792">
        <f>YEAR(Q792)</f>
        <v>2013</v>
      </c>
    </row>
    <row r="793" spans="1:19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tr">
        <f>O793&amp;"/"&amp;P793</f>
        <v>music/rock</v>
      </c>
      <c r="O793" t="s">
        <v>8282</v>
      </c>
      <c r="P793" t="s">
        <v>8283</v>
      </c>
      <c r="Q793" s="9">
        <f>(((J793/60)/60)/24)+DATE(1970,1,1)</f>
        <v>41557.780624999999</v>
      </c>
      <c r="R793" s="9">
        <f>(((I793/60)/60)/24)+DATE(1970,1,1)</f>
        <v>41591.249305555553</v>
      </c>
      <c r="S793">
        <f>YEAR(Q793)</f>
        <v>2013</v>
      </c>
    </row>
    <row r="794" spans="1:19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tr">
        <f>O794&amp;"/"&amp;P794</f>
        <v>music/rock</v>
      </c>
      <c r="O794" t="s">
        <v>8282</v>
      </c>
      <c r="P794" t="s">
        <v>8283</v>
      </c>
      <c r="Q794" s="9">
        <f>(((J794/60)/60)/24)+DATE(1970,1,1)</f>
        <v>41555.873645833337</v>
      </c>
      <c r="R794" s="9">
        <f>(((I794/60)/60)/24)+DATE(1970,1,1)</f>
        <v>41585.915312500001</v>
      </c>
      <c r="S794">
        <f>YEAR(Q794)</f>
        <v>2013</v>
      </c>
    </row>
    <row r="795" spans="1:19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tr">
        <f>O795&amp;"/"&amp;P795</f>
        <v>music/rock</v>
      </c>
      <c r="O795" t="s">
        <v>8282</v>
      </c>
      <c r="P795" t="s">
        <v>8283</v>
      </c>
      <c r="Q795" s="9">
        <f>(((J795/60)/60)/24)+DATE(1970,1,1)</f>
        <v>41442.741249999999</v>
      </c>
      <c r="R795" s="9">
        <f>(((I795/60)/60)/24)+DATE(1970,1,1)</f>
        <v>41458.207638888889</v>
      </c>
      <c r="S795">
        <f>YEAR(Q795)</f>
        <v>2013</v>
      </c>
    </row>
    <row r="796" spans="1:19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tr">
        <f>O796&amp;"/"&amp;P796</f>
        <v>music/rock</v>
      </c>
      <c r="O796" t="s">
        <v>8282</v>
      </c>
      <c r="P796" t="s">
        <v>8283</v>
      </c>
      <c r="Q796" s="9">
        <f>(((J796/60)/60)/24)+DATE(1970,1,1)</f>
        <v>40736.115011574075</v>
      </c>
      <c r="R796" s="9">
        <f>(((I796/60)/60)/24)+DATE(1970,1,1)</f>
        <v>40791.712500000001</v>
      </c>
      <c r="S796">
        <f>YEAR(Q796)</f>
        <v>2011</v>
      </c>
    </row>
    <row r="797" spans="1:19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tr">
        <f>O797&amp;"/"&amp;P797</f>
        <v>music/rock</v>
      </c>
      <c r="O797" t="s">
        <v>8282</v>
      </c>
      <c r="P797" t="s">
        <v>8283</v>
      </c>
      <c r="Q797" s="9">
        <f>(((J797/60)/60)/24)+DATE(1970,1,1)</f>
        <v>40963.613032407404</v>
      </c>
      <c r="R797" s="9">
        <f>(((I797/60)/60)/24)+DATE(1970,1,1)</f>
        <v>41006.207638888889</v>
      </c>
      <c r="S797">
        <f>YEAR(Q797)</f>
        <v>2012</v>
      </c>
    </row>
    <row r="798" spans="1:19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tr">
        <f>O798&amp;"/"&amp;P798</f>
        <v>music/rock</v>
      </c>
      <c r="O798" t="s">
        <v>8282</v>
      </c>
      <c r="P798" t="s">
        <v>8283</v>
      </c>
      <c r="Q798" s="9">
        <f>(((J798/60)/60)/24)+DATE(1970,1,1)</f>
        <v>41502.882928240739</v>
      </c>
      <c r="R798" s="9">
        <f>(((I798/60)/60)/24)+DATE(1970,1,1)</f>
        <v>41532.881944444445</v>
      </c>
      <c r="S798">
        <f>YEAR(Q798)</f>
        <v>2013</v>
      </c>
    </row>
    <row r="799" spans="1:19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tr">
        <f>O799&amp;"/"&amp;P799</f>
        <v>music/rock</v>
      </c>
      <c r="O799" t="s">
        <v>8282</v>
      </c>
      <c r="P799" t="s">
        <v>8283</v>
      </c>
      <c r="Q799" s="9">
        <f>(((J799/60)/60)/24)+DATE(1970,1,1)</f>
        <v>40996.994074074071</v>
      </c>
      <c r="R799" s="9">
        <f>(((I799/60)/60)/24)+DATE(1970,1,1)</f>
        <v>41028.166666666664</v>
      </c>
      <c r="S799">
        <f>YEAR(Q799)</f>
        <v>2012</v>
      </c>
    </row>
    <row r="800" spans="1:19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tr">
        <f>O800&amp;"/"&amp;P800</f>
        <v>music/rock</v>
      </c>
      <c r="O800" t="s">
        <v>8282</v>
      </c>
      <c r="P800" t="s">
        <v>8283</v>
      </c>
      <c r="Q800" s="9">
        <f>(((J800/60)/60)/24)+DATE(1970,1,1)</f>
        <v>41882.590127314819</v>
      </c>
      <c r="R800" s="9">
        <f>(((I800/60)/60)/24)+DATE(1970,1,1)</f>
        <v>41912.590127314819</v>
      </c>
      <c r="S800">
        <f>YEAR(Q800)</f>
        <v>2014</v>
      </c>
    </row>
    <row r="801" spans="1:19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tr">
        <f>O801&amp;"/"&amp;P801</f>
        <v>music/rock</v>
      </c>
      <c r="O801" t="s">
        <v>8282</v>
      </c>
      <c r="P801" t="s">
        <v>8283</v>
      </c>
      <c r="Q801" s="9">
        <f>(((J801/60)/60)/24)+DATE(1970,1,1)</f>
        <v>40996.667199074072</v>
      </c>
      <c r="R801" s="9">
        <f>(((I801/60)/60)/24)+DATE(1970,1,1)</f>
        <v>41026.667199074072</v>
      </c>
      <c r="S801">
        <f>YEAR(Q801)</f>
        <v>2012</v>
      </c>
    </row>
    <row r="802" spans="1:19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tr">
        <f>O802&amp;"/"&amp;P802</f>
        <v>music/rock</v>
      </c>
      <c r="O802" t="s">
        <v>8282</v>
      </c>
      <c r="P802" t="s">
        <v>8283</v>
      </c>
      <c r="Q802" s="9">
        <f>(((J802/60)/60)/24)+DATE(1970,1,1)</f>
        <v>41863.433495370373</v>
      </c>
      <c r="R802" s="9">
        <f>(((I802/60)/60)/24)+DATE(1970,1,1)</f>
        <v>41893.433495370373</v>
      </c>
      <c r="S802">
        <f>YEAR(Q802)</f>
        <v>2014</v>
      </c>
    </row>
    <row r="803" spans="1:19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tr">
        <f>O803&amp;"/"&amp;P803</f>
        <v>music/rock</v>
      </c>
      <c r="O803" t="s">
        <v>8282</v>
      </c>
      <c r="P803" t="s">
        <v>8283</v>
      </c>
      <c r="Q803" s="9">
        <f>(((J803/60)/60)/24)+DATE(1970,1,1)</f>
        <v>40695.795370370368</v>
      </c>
      <c r="R803" s="9">
        <f>(((I803/60)/60)/24)+DATE(1970,1,1)</f>
        <v>40725.795370370368</v>
      </c>
      <c r="S803">
        <f>YEAR(Q803)</f>
        <v>2011</v>
      </c>
    </row>
    <row r="804" spans="1:19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tr">
        <f>O804&amp;"/"&amp;P804</f>
        <v>music/rock</v>
      </c>
      <c r="O804" t="s">
        <v>8282</v>
      </c>
      <c r="P804" t="s">
        <v>8283</v>
      </c>
      <c r="Q804" s="9">
        <f>(((J804/60)/60)/24)+DATE(1970,1,1)</f>
        <v>41123.022268518522</v>
      </c>
      <c r="R804" s="9">
        <f>(((I804/60)/60)/24)+DATE(1970,1,1)</f>
        <v>41169.170138888891</v>
      </c>
      <c r="S804">
        <f>YEAR(Q804)</f>
        <v>2012</v>
      </c>
    </row>
    <row r="805" spans="1:19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tr">
        <f>O805&amp;"/"&amp;P805</f>
        <v>music/rock</v>
      </c>
      <c r="O805" t="s">
        <v>8282</v>
      </c>
      <c r="P805" t="s">
        <v>8283</v>
      </c>
      <c r="Q805" s="9">
        <f>(((J805/60)/60)/24)+DATE(1970,1,1)</f>
        <v>40665.949976851851</v>
      </c>
      <c r="R805" s="9">
        <f>(((I805/60)/60)/24)+DATE(1970,1,1)</f>
        <v>40692.041666666664</v>
      </c>
      <c r="S805">
        <f>YEAR(Q805)</f>
        <v>2011</v>
      </c>
    </row>
    <row r="806" spans="1:19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tr">
        <f>O806&amp;"/"&amp;P806</f>
        <v>music/rock</v>
      </c>
      <c r="O806" t="s">
        <v>8282</v>
      </c>
      <c r="P806" t="s">
        <v>8283</v>
      </c>
      <c r="Q806" s="9">
        <f>(((J806/60)/60)/24)+DATE(1970,1,1)</f>
        <v>40730.105625000004</v>
      </c>
      <c r="R806" s="9">
        <f>(((I806/60)/60)/24)+DATE(1970,1,1)</f>
        <v>40747.165972222225</v>
      </c>
      <c r="S806">
        <f>YEAR(Q806)</f>
        <v>2011</v>
      </c>
    </row>
    <row r="807" spans="1:19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tr">
        <f>O807&amp;"/"&amp;P807</f>
        <v>music/rock</v>
      </c>
      <c r="O807" t="s">
        <v>8282</v>
      </c>
      <c r="P807" t="s">
        <v>8283</v>
      </c>
      <c r="Q807" s="9">
        <f>(((J807/60)/60)/24)+DATE(1970,1,1)</f>
        <v>40690.823055555556</v>
      </c>
      <c r="R807" s="9">
        <f>(((I807/60)/60)/24)+DATE(1970,1,1)</f>
        <v>40740.958333333336</v>
      </c>
      <c r="S807">
        <f>YEAR(Q807)</f>
        <v>2011</v>
      </c>
    </row>
    <row r="808" spans="1:19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tr">
        <f>O808&amp;"/"&amp;P808</f>
        <v>music/rock</v>
      </c>
      <c r="O808" t="s">
        <v>8282</v>
      </c>
      <c r="P808" t="s">
        <v>8283</v>
      </c>
      <c r="Q808" s="9">
        <f>(((J808/60)/60)/24)+DATE(1970,1,1)</f>
        <v>40763.691423611112</v>
      </c>
      <c r="R808" s="9">
        <f>(((I808/60)/60)/24)+DATE(1970,1,1)</f>
        <v>40793.691423611112</v>
      </c>
      <c r="S808">
        <f>YEAR(Q808)</f>
        <v>2011</v>
      </c>
    </row>
    <row r="809" spans="1:19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tr">
        <f>O809&amp;"/"&amp;P809</f>
        <v>music/rock</v>
      </c>
      <c r="O809" t="s">
        <v>8282</v>
      </c>
      <c r="P809" t="s">
        <v>8283</v>
      </c>
      <c r="Q809" s="9">
        <f>(((J809/60)/60)/24)+DATE(1970,1,1)</f>
        <v>42759.628599537042</v>
      </c>
      <c r="R809" s="9">
        <f>(((I809/60)/60)/24)+DATE(1970,1,1)</f>
        <v>42795.083333333328</v>
      </c>
      <c r="S809">
        <f>YEAR(Q809)</f>
        <v>2017</v>
      </c>
    </row>
    <row r="810" spans="1:19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tr">
        <f>O810&amp;"/"&amp;P810</f>
        <v>music/rock</v>
      </c>
      <c r="O810" t="s">
        <v>8282</v>
      </c>
      <c r="P810" t="s">
        <v>8283</v>
      </c>
      <c r="Q810" s="9">
        <f>(((J810/60)/60)/24)+DATE(1970,1,1)</f>
        <v>41962.100532407407</v>
      </c>
      <c r="R810" s="9">
        <f>(((I810/60)/60)/24)+DATE(1970,1,1)</f>
        <v>41995.207638888889</v>
      </c>
      <c r="S810">
        <f>YEAR(Q810)</f>
        <v>2014</v>
      </c>
    </row>
    <row r="811" spans="1:19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tr">
        <f>O811&amp;"/"&amp;P811</f>
        <v>music/rock</v>
      </c>
      <c r="O811" t="s">
        <v>8282</v>
      </c>
      <c r="P811" t="s">
        <v>8283</v>
      </c>
      <c r="Q811" s="9">
        <f>(((J811/60)/60)/24)+DATE(1970,1,1)</f>
        <v>41628.833680555559</v>
      </c>
      <c r="R811" s="9">
        <f>(((I811/60)/60)/24)+DATE(1970,1,1)</f>
        <v>41658.833680555559</v>
      </c>
      <c r="S811">
        <f>YEAR(Q811)</f>
        <v>2013</v>
      </c>
    </row>
    <row r="812" spans="1:19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tr">
        <f>O812&amp;"/"&amp;P812</f>
        <v>music/rock</v>
      </c>
      <c r="O812" t="s">
        <v>8282</v>
      </c>
      <c r="P812" t="s">
        <v>8283</v>
      </c>
      <c r="Q812" s="9">
        <f>(((J812/60)/60)/24)+DATE(1970,1,1)</f>
        <v>41123.056273148148</v>
      </c>
      <c r="R812" s="9">
        <f>(((I812/60)/60)/24)+DATE(1970,1,1)</f>
        <v>41153.056273148148</v>
      </c>
      <c r="S812">
        <f>YEAR(Q812)</f>
        <v>2012</v>
      </c>
    </row>
    <row r="813" spans="1:19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tr">
        <f>O813&amp;"/"&amp;P813</f>
        <v>music/rock</v>
      </c>
      <c r="O813" t="s">
        <v>8282</v>
      </c>
      <c r="P813" t="s">
        <v>8283</v>
      </c>
      <c r="Q813" s="9">
        <f>(((J813/60)/60)/24)+DATE(1970,1,1)</f>
        <v>41443.643541666665</v>
      </c>
      <c r="R813" s="9">
        <f>(((I813/60)/60)/24)+DATE(1970,1,1)</f>
        <v>41465.702777777777</v>
      </c>
      <c r="S813">
        <f>YEAR(Q813)</f>
        <v>2013</v>
      </c>
    </row>
    <row r="814" spans="1:19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tr">
        <f>O814&amp;"/"&amp;P814</f>
        <v>music/rock</v>
      </c>
      <c r="O814" t="s">
        <v>8282</v>
      </c>
      <c r="P814" t="s">
        <v>8283</v>
      </c>
      <c r="Q814" s="9">
        <f>(((J814/60)/60)/24)+DATE(1970,1,1)</f>
        <v>41282.017962962964</v>
      </c>
      <c r="R814" s="9">
        <f>(((I814/60)/60)/24)+DATE(1970,1,1)</f>
        <v>41334.581944444442</v>
      </c>
      <c r="S814">
        <f>YEAR(Q814)</f>
        <v>2013</v>
      </c>
    </row>
    <row r="815" spans="1:19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tr">
        <f>O815&amp;"/"&amp;P815</f>
        <v>music/rock</v>
      </c>
      <c r="O815" t="s">
        <v>8282</v>
      </c>
      <c r="P815" t="s">
        <v>8283</v>
      </c>
      <c r="Q815" s="9">
        <f>(((J815/60)/60)/24)+DATE(1970,1,1)</f>
        <v>41080.960243055553</v>
      </c>
      <c r="R815" s="9">
        <f>(((I815/60)/60)/24)+DATE(1970,1,1)</f>
        <v>41110.960243055553</v>
      </c>
      <c r="S815">
        <f>YEAR(Q815)</f>
        <v>2012</v>
      </c>
    </row>
    <row r="816" spans="1:19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tr">
        <f>O816&amp;"/"&amp;P816</f>
        <v>music/rock</v>
      </c>
      <c r="O816" t="s">
        <v>8282</v>
      </c>
      <c r="P816" t="s">
        <v>8283</v>
      </c>
      <c r="Q816" s="9">
        <f>(((J816/60)/60)/24)+DATE(1970,1,1)</f>
        <v>40679.743067129632</v>
      </c>
      <c r="R816" s="9">
        <f>(((I816/60)/60)/24)+DATE(1970,1,1)</f>
        <v>40694.75277777778</v>
      </c>
      <c r="S816">
        <f>YEAR(Q816)</f>
        <v>2011</v>
      </c>
    </row>
    <row r="817" spans="1:19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tr">
        <f>O817&amp;"/"&amp;P817</f>
        <v>music/rock</v>
      </c>
      <c r="O817" t="s">
        <v>8282</v>
      </c>
      <c r="P817" t="s">
        <v>8283</v>
      </c>
      <c r="Q817" s="9">
        <f>(((J817/60)/60)/24)+DATE(1970,1,1)</f>
        <v>41914.917858796296</v>
      </c>
      <c r="R817" s="9">
        <f>(((I817/60)/60)/24)+DATE(1970,1,1)</f>
        <v>41944.917858796296</v>
      </c>
      <c r="S817">
        <f>YEAR(Q817)</f>
        <v>2014</v>
      </c>
    </row>
    <row r="818" spans="1:19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tr">
        <f>O818&amp;"/"&amp;P818</f>
        <v>music/rock</v>
      </c>
      <c r="O818" t="s">
        <v>8282</v>
      </c>
      <c r="P818" t="s">
        <v>8283</v>
      </c>
      <c r="Q818" s="9">
        <f>(((J818/60)/60)/24)+DATE(1970,1,1)</f>
        <v>41341.870868055557</v>
      </c>
      <c r="R818" s="9">
        <f>(((I818/60)/60)/24)+DATE(1970,1,1)</f>
        <v>41373.270833333336</v>
      </c>
      <c r="S818">
        <f>YEAR(Q818)</f>
        <v>2013</v>
      </c>
    </row>
    <row r="819" spans="1:19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tr">
        <f>O819&amp;"/"&amp;P819</f>
        <v>music/rock</v>
      </c>
      <c r="O819" t="s">
        <v>8282</v>
      </c>
      <c r="P819" t="s">
        <v>8283</v>
      </c>
      <c r="Q819" s="9">
        <f>(((J819/60)/60)/24)+DATE(1970,1,1)</f>
        <v>40925.599664351852</v>
      </c>
      <c r="R819" s="9">
        <f>(((I819/60)/60)/24)+DATE(1970,1,1)</f>
        <v>40979.207638888889</v>
      </c>
      <c r="S819">
        <f>YEAR(Q819)</f>
        <v>2012</v>
      </c>
    </row>
    <row r="820" spans="1:19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tr">
        <f>O820&amp;"/"&amp;P820</f>
        <v>music/rock</v>
      </c>
      <c r="O820" t="s">
        <v>8282</v>
      </c>
      <c r="P820" t="s">
        <v>8283</v>
      </c>
      <c r="Q820" s="9">
        <f>(((J820/60)/60)/24)+DATE(1970,1,1)</f>
        <v>41120.882881944446</v>
      </c>
      <c r="R820" s="9">
        <f>(((I820/60)/60)/24)+DATE(1970,1,1)</f>
        <v>41128.709027777775</v>
      </c>
      <c r="S820">
        <f>YEAR(Q820)</f>
        <v>2012</v>
      </c>
    </row>
    <row r="821" spans="1:19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tr">
        <f>O821&amp;"/"&amp;P821</f>
        <v>music/rock</v>
      </c>
      <c r="O821" t="s">
        <v>8282</v>
      </c>
      <c r="P821" t="s">
        <v>8283</v>
      </c>
      <c r="Q821" s="9">
        <f>(((J821/60)/60)/24)+DATE(1970,1,1)</f>
        <v>41619.998310185183</v>
      </c>
      <c r="R821" s="9">
        <f>(((I821/60)/60)/24)+DATE(1970,1,1)</f>
        <v>41629.197222222225</v>
      </c>
      <c r="S821">
        <f>YEAR(Q821)</f>
        <v>2013</v>
      </c>
    </row>
    <row r="822" spans="1:19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tr">
        <f>O822&amp;"/"&amp;P822</f>
        <v>music/rock</v>
      </c>
      <c r="O822" t="s">
        <v>8282</v>
      </c>
      <c r="P822" t="s">
        <v>8283</v>
      </c>
      <c r="Q822" s="9">
        <f>(((J822/60)/60)/24)+DATE(1970,1,1)</f>
        <v>41768.841921296298</v>
      </c>
      <c r="R822" s="9">
        <f>(((I822/60)/60)/24)+DATE(1970,1,1)</f>
        <v>41799.208333333336</v>
      </c>
      <c r="S822">
        <f>YEAR(Q822)</f>
        <v>2014</v>
      </c>
    </row>
    <row r="823" spans="1:19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tr">
        <f>O823&amp;"/"&amp;P823</f>
        <v>music/rock</v>
      </c>
      <c r="O823" t="s">
        <v>8282</v>
      </c>
      <c r="P823" t="s">
        <v>8283</v>
      </c>
      <c r="Q823" s="9">
        <f>(((J823/60)/60)/24)+DATE(1970,1,1)</f>
        <v>42093.922048611115</v>
      </c>
      <c r="R823" s="9">
        <f>(((I823/60)/60)/24)+DATE(1970,1,1)</f>
        <v>42128.167361111111</v>
      </c>
      <c r="S823">
        <f>YEAR(Q823)</f>
        <v>2015</v>
      </c>
    </row>
    <row r="824" spans="1:19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tr">
        <f>O824&amp;"/"&amp;P824</f>
        <v>music/rock</v>
      </c>
      <c r="O824" t="s">
        <v>8282</v>
      </c>
      <c r="P824" t="s">
        <v>8283</v>
      </c>
      <c r="Q824" s="9">
        <f>(((J824/60)/60)/24)+DATE(1970,1,1)</f>
        <v>41157.947337962964</v>
      </c>
      <c r="R824" s="9">
        <f>(((I824/60)/60)/24)+DATE(1970,1,1)</f>
        <v>41187.947337962964</v>
      </c>
      <c r="S824">
        <f>YEAR(Q824)</f>
        <v>2012</v>
      </c>
    </row>
    <row r="825" spans="1:19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tr">
        <f>O825&amp;"/"&amp;P825</f>
        <v>music/rock</v>
      </c>
      <c r="O825" t="s">
        <v>8282</v>
      </c>
      <c r="P825" t="s">
        <v>8283</v>
      </c>
      <c r="Q825" s="9">
        <f>(((J825/60)/60)/24)+DATE(1970,1,1)</f>
        <v>42055.972824074073</v>
      </c>
      <c r="R825" s="9">
        <f>(((I825/60)/60)/24)+DATE(1970,1,1)</f>
        <v>42085.931157407409</v>
      </c>
      <c r="S825">
        <f>YEAR(Q825)</f>
        <v>2015</v>
      </c>
    </row>
    <row r="826" spans="1:19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tr">
        <f>O826&amp;"/"&amp;P826</f>
        <v>music/rock</v>
      </c>
      <c r="O826" t="s">
        <v>8282</v>
      </c>
      <c r="P826" t="s">
        <v>8283</v>
      </c>
      <c r="Q826" s="9">
        <f>(((J826/60)/60)/24)+DATE(1970,1,1)</f>
        <v>40250.242106481484</v>
      </c>
      <c r="R826" s="9">
        <f>(((I826/60)/60)/24)+DATE(1970,1,1)</f>
        <v>40286.290972222225</v>
      </c>
      <c r="S826">
        <f>YEAR(Q826)</f>
        <v>2010</v>
      </c>
    </row>
    <row r="827" spans="1:19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tr">
        <f>O827&amp;"/"&amp;P827</f>
        <v>music/rock</v>
      </c>
      <c r="O827" t="s">
        <v>8282</v>
      </c>
      <c r="P827" t="s">
        <v>8283</v>
      </c>
      <c r="Q827" s="9">
        <f>(((J827/60)/60)/24)+DATE(1970,1,1)</f>
        <v>41186.306527777779</v>
      </c>
      <c r="R827" s="9">
        <f>(((I827/60)/60)/24)+DATE(1970,1,1)</f>
        <v>41211.306527777779</v>
      </c>
      <c r="S827">
        <f>YEAR(Q827)</f>
        <v>2012</v>
      </c>
    </row>
    <row r="828" spans="1:19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tr">
        <f>O828&amp;"/"&amp;P828</f>
        <v>music/rock</v>
      </c>
      <c r="O828" t="s">
        <v>8282</v>
      </c>
      <c r="P828" t="s">
        <v>8283</v>
      </c>
      <c r="Q828" s="9">
        <f>(((J828/60)/60)/24)+DATE(1970,1,1)</f>
        <v>40973.038541666669</v>
      </c>
      <c r="R828" s="9">
        <f>(((I828/60)/60)/24)+DATE(1970,1,1)</f>
        <v>40993.996874999997</v>
      </c>
      <c r="S828">
        <f>YEAR(Q828)</f>
        <v>2012</v>
      </c>
    </row>
    <row r="829" spans="1:19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tr">
        <f>O829&amp;"/"&amp;P829</f>
        <v>music/rock</v>
      </c>
      <c r="O829" t="s">
        <v>8282</v>
      </c>
      <c r="P829" t="s">
        <v>8283</v>
      </c>
      <c r="Q829" s="9">
        <f>(((J829/60)/60)/24)+DATE(1970,1,1)</f>
        <v>40927.473460648151</v>
      </c>
      <c r="R829" s="9">
        <f>(((I829/60)/60)/24)+DATE(1970,1,1)</f>
        <v>40953.825694444444</v>
      </c>
      <c r="S829">
        <f>YEAR(Q829)</f>
        <v>2012</v>
      </c>
    </row>
    <row r="830" spans="1:19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tr">
        <f>O830&amp;"/"&amp;P830</f>
        <v>music/rock</v>
      </c>
      <c r="O830" t="s">
        <v>8282</v>
      </c>
      <c r="P830" t="s">
        <v>8283</v>
      </c>
      <c r="Q830" s="9">
        <f>(((J830/60)/60)/24)+DATE(1970,1,1)</f>
        <v>41073.050717592596</v>
      </c>
      <c r="R830" s="9">
        <f>(((I830/60)/60)/24)+DATE(1970,1,1)</f>
        <v>41085.683333333334</v>
      </c>
      <c r="S830">
        <f>YEAR(Q830)</f>
        <v>2012</v>
      </c>
    </row>
    <row r="831" spans="1:19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tr">
        <f>O831&amp;"/"&amp;P831</f>
        <v>music/rock</v>
      </c>
      <c r="O831" t="s">
        <v>8282</v>
      </c>
      <c r="P831" t="s">
        <v>8283</v>
      </c>
      <c r="Q831" s="9">
        <f>(((J831/60)/60)/24)+DATE(1970,1,1)</f>
        <v>42504.801388888889</v>
      </c>
      <c r="R831" s="9">
        <f>(((I831/60)/60)/24)+DATE(1970,1,1)</f>
        <v>42564.801388888889</v>
      </c>
      <c r="S831">
        <f>YEAR(Q831)</f>
        <v>2016</v>
      </c>
    </row>
    <row r="832" spans="1:19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tr">
        <f>O832&amp;"/"&amp;P832</f>
        <v>music/rock</v>
      </c>
      <c r="O832" t="s">
        <v>8282</v>
      </c>
      <c r="P832" t="s">
        <v>8283</v>
      </c>
      <c r="Q832" s="9">
        <f>(((J832/60)/60)/24)+DATE(1970,1,1)</f>
        <v>41325.525752314818</v>
      </c>
      <c r="R832" s="9">
        <f>(((I832/60)/60)/24)+DATE(1970,1,1)</f>
        <v>41355.484085648146</v>
      </c>
      <c r="S832">
        <f>YEAR(Q832)</f>
        <v>2013</v>
      </c>
    </row>
    <row r="833" spans="1:19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tr">
        <f>O833&amp;"/"&amp;P833</f>
        <v>music/rock</v>
      </c>
      <c r="O833" t="s">
        <v>8282</v>
      </c>
      <c r="P833" t="s">
        <v>8283</v>
      </c>
      <c r="Q833" s="9">
        <f>(((J833/60)/60)/24)+DATE(1970,1,1)</f>
        <v>40996.646921296298</v>
      </c>
      <c r="R833" s="9">
        <f>(((I833/60)/60)/24)+DATE(1970,1,1)</f>
        <v>41026.646921296298</v>
      </c>
      <c r="S833">
        <f>YEAR(Q833)</f>
        <v>2012</v>
      </c>
    </row>
    <row r="834" spans="1:19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tr">
        <f>O834&amp;"/"&amp;P834</f>
        <v>music/rock</v>
      </c>
      <c r="O834" t="s">
        <v>8282</v>
      </c>
      <c r="P834" t="s">
        <v>8283</v>
      </c>
      <c r="Q834" s="9">
        <f>(((J834/60)/60)/24)+DATE(1970,1,1)</f>
        <v>40869.675173611111</v>
      </c>
      <c r="R834" s="9">
        <f>(((I834/60)/60)/24)+DATE(1970,1,1)</f>
        <v>40929.342361111114</v>
      </c>
      <c r="S834">
        <f>YEAR(Q834)</f>
        <v>2011</v>
      </c>
    </row>
    <row r="835" spans="1:19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tr">
        <f>O835&amp;"/"&amp;P835</f>
        <v>music/rock</v>
      </c>
      <c r="O835" t="s">
        <v>8282</v>
      </c>
      <c r="P835" t="s">
        <v>8283</v>
      </c>
      <c r="Q835" s="9">
        <f>(((J835/60)/60)/24)+DATE(1970,1,1)</f>
        <v>41718.878182870372</v>
      </c>
      <c r="R835" s="9">
        <f>(((I835/60)/60)/24)+DATE(1970,1,1)</f>
        <v>41748.878182870372</v>
      </c>
      <c r="S835">
        <f>YEAR(Q835)</f>
        <v>2014</v>
      </c>
    </row>
    <row r="836" spans="1:19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tr">
        <f>O836&amp;"/"&amp;P836</f>
        <v>music/rock</v>
      </c>
      <c r="O836" t="s">
        <v>8282</v>
      </c>
      <c r="P836" t="s">
        <v>8283</v>
      </c>
      <c r="Q836" s="9">
        <f>(((J836/60)/60)/24)+DATE(1970,1,1)</f>
        <v>41422.822824074072</v>
      </c>
      <c r="R836" s="9">
        <f>(((I836/60)/60)/24)+DATE(1970,1,1)</f>
        <v>41456.165972222225</v>
      </c>
      <c r="S836">
        <f>YEAR(Q836)</f>
        <v>2013</v>
      </c>
    </row>
    <row r="837" spans="1:19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tr">
        <f>O837&amp;"/"&amp;P837</f>
        <v>music/rock</v>
      </c>
      <c r="O837" t="s">
        <v>8282</v>
      </c>
      <c r="P837" t="s">
        <v>8283</v>
      </c>
      <c r="Q837" s="9">
        <f>(((J837/60)/60)/24)+DATE(1970,1,1)</f>
        <v>41005.45784722222</v>
      </c>
      <c r="R837" s="9">
        <f>(((I837/60)/60)/24)+DATE(1970,1,1)</f>
        <v>41048.125</v>
      </c>
      <c r="S837">
        <f>YEAR(Q837)</f>
        <v>2012</v>
      </c>
    </row>
    <row r="838" spans="1:19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tr">
        <f>O838&amp;"/"&amp;P838</f>
        <v>music/rock</v>
      </c>
      <c r="O838" t="s">
        <v>8282</v>
      </c>
      <c r="P838" t="s">
        <v>8283</v>
      </c>
      <c r="Q838" s="9">
        <f>(((J838/60)/60)/24)+DATE(1970,1,1)</f>
        <v>41524.056921296295</v>
      </c>
      <c r="R838" s="9">
        <f>(((I838/60)/60)/24)+DATE(1970,1,1)</f>
        <v>41554.056921296295</v>
      </c>
      <c r="S838">
        <f>YEAR(Q838)</f>
        <v>2013</v>
      </c>
    </row>
    <row r="839" spans="1:19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tr">
        <f>O839&amp;"/"&amp;P839</f>
        <v>music/rock</v>
      </c>
      <c r="O839" t="s">
        <v>8282</v>
      </c>
      <c r="P839" t="s">
        <v>8283</v>
      </c>
      <c r="Q839" s="9">
        <f>(((J839/60)/60)/24)+DATE(1970,1,1)</f>
        <v>41730.998402777775</v>
      </c>
      <c r="R839" s="9">
        <f>(((I839/60)/60)/24)+DATE(1970,1,1)</f>
        <v>41760.998402777775</v>
      </c>
      <c r="S839">
        <f>YEAR(Q839)</f>
        <v>2014</v>
      </c>
    </row>
    <row r="840" spans="1:19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tr">
        <f>O840&amp;"/"&amp;P840</f>
        <v>music/rock</v>
      </c>
      <c r="O840" t="s">
        <v>8282</v>
      </c>
      <c r="P840" t="s">
        <v>8283</v>
      </c>
      <c r="Q840" s="9">
        <f>(((J840/60)/60)/24)+DATE(1970,1,1)</f>
        <v>40895.897974537038</v>
      </c>
      <c r="R840" s="9">
        <f>(((I840/60)/60)/24)+DATE(1970,1,1)</f>
        <v>40925.897974537038</v>
      </c>
      <c r="S840">
        <f>YEAR(Q840)</f>
        <v>2011</v>
      </c>
    </row>
    <row r="841" spans="1:19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tr">
        <f>O841&amp;"/"&amp;P841</f>
        <v>music/rock</v>
      </c>
      <c r="O841" t="s">
        <v>8282</v>
      </c>
      <c r="P841" t="s">
        <v>8283</v>
      </c>
      <c r="Q841" s="9">
        <f>(((J841/60)/60)/24)+DATE(1970,1,1)</f>
        <v>41144.763379629629</v>
      </c>
      <c r="R841" s="9">
        <f>(((I841/60)/60)/24)+DATE(1970,1,1)</f>
        <v>41174.763379629629</v>
      </c>
      <c r="S841">
        <f>YEAR(Q841)</f>
        <v>2012</v>
      </c>
    </row>
    <row r="842" spans="1:19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tr">
        <f>O842&amp;"/"&amp;P842</f>
        <v>music/metal</v>
      </c>
      <c r="O842" t="s">
        <v>8282</v>
      </c>
      <c r="P842" t="s">
        <v>8284</v>
      </c>
      <c r="Q842" s="9">
        <f>(((J842/60)/60)/24)+DATE(1970,1,1)</f>
        <v>42607.226701388892</v>
      </c>
      <c r="R842" s="9">
        <f>(((I842/60)/60)/24)+DATE(1970,1,1)</f>
        <v>42637.226701388892</v>
      </c>
      <c r="S842">
        <f>YEAR(Q842)</f>
        <v>2016</v>
      </c>
    </row>
    <row r="843" spans="1:19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tr">
        <f>O843&amp;"/"&amp;P843</f>
        <v>music/metal</v>
      </c>
      <c r="O843" t="s">
        <v>8282</v>
      </c>
      <c r="P843" t="s">
        <v>8284</v>
      </c>
      <c r="Q843" s="9">
        <f>(((J843/60)/60)/24)+DATE(1970,1,1)</f>
        <v>41923.838692129626</v>
      </c>
      <c r="R843" s="9">
        <f>(((I843/60)/60)/24)+DATE(1970,1,1)</f>
        <v>41953.88035879629</v>
      </c>
      <c r="S843">
        <f>YEAR(Q843)</f>
        <v>2014</v>
      </c>
    </row>
    <row r="844" spans="1:19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tr">
        <f>O844&amp;"/"&amp;P844</f>
        <v>music/metal</v>
      </c>
      <c r="O844" t="s">
        <v>8282</v>
      </c>
      <c r="P844" t="s">
        <v>8284</v>
      </c>
      <c r="Q844" s="9">
        <f>(((J844/60)/60)/24)+DATE(1970,1,1)</f>
        <v>41526.592395833337</v>
      </c>
      <c r="R844" s="9">
        <f>(((I844/60)/60)/24)+DATE(1970,1,1)</f>
        <v>41561.165972222225</v>
      </c>
      <c r="S844">
        <f>YEAR(Q844)</f>
        <v>2013</v>
      </c>
    </row>
    <row r="845" spans="1:19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tr">
        <f>O845&amp;"/"&amp;P845</f>
        <v>music/metal</v>
      </c>
      <c r="O845" t="s">
        <v>8282</v>
      </c>
      <c r="P845" t="s">
        <v>8284</v>
      </c>
      <c r="Q845" s="9">
        <f>(((J845/60)/60)/24)+DATE(1970,1,1)</f>
        <v>42695.257870370369</v>
      </c>
      <c r="R845" s="9">
        <f>(((I845/60)/60)/24)+DATE(1970,1,1)</f>
        <v>42712.333333333328</v>
      </c>
      <c r="S845">
        <f>YEAR(Q845)</f>
        <v>2016</v>
      </c>
    </row>
    <row r="846" spans="1:19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tr">
        <f>O846&amp;"/"&amp;P846</f>
        <v>music/metal</v>
      </c>
      <c r="O846" t="s">
        <v>8282</v>
      </c>
      <c r="P846" t="s">
        <v>8284</v>
      </c>
      <c r="Q846" s="9">
        <f>(((J846/60)/60)/24)+DATE(1970,1,1)</f>
        <v>41905.684629629628</v>
      </c>
      <c r="R846" s="9">
        <f>(((I846/60)/60)/24)+DATE(1970,1,1)</f>
        <v>41944.207638888889</v>
      </c>
      <c r="S846">
        <f>YEAR(Q846)</f>
        <v>2014</v>
      </c>
    </row>
    <row r="847" spans="1:19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tr">
        <f>O847&amp;"/"&amp;P847</f>
        <v>music/metal</v>
      </c>
      <c r="O847" t="s">
        <v>8282</v>
      </c>
      <c r="P847" t="s">
        <v>8284</v>
      </c>
      <c r="Q847" s="9">
        <f>(((J847/60)/60)/24)+DATE(1970,1,1)</f>
        <v>42578.205972222218</v>
      </c>
      <c r="R847" s="9">
        <f>(((I847/60)/60)/24)+DATE(1970,1,1)</f>
        <v>42618.165972222225</v>
      </c>
      <c r="S847">
        <f>YEAR(Q847)</f>
        <v>2016</v>
      </c>
    </row>
    <row r="848" spans="1:19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tr">
        <f>O848&amp;"/"&amp;P848</f>
        <v>music/metal</v>
      </c>
      <c r="O848" t="s">
        <v>8282</v>
      </c>
      <c r="P848" t="s">
        <v>8284</v>
      </c>
      <c r="Q848" s="9">
        <f>(((J848/60)/60)/24)+DATE(1970,1,1)</f>
        <v>41694.391840277778</v>
      </c>
      <c r="R848" s="9">
        <f>(((I848/60)/60)/24)+DATE(1970,1,1)</f>
        <v>41708.583333333336</v>
      </c>
      <c r="S848">
        <f>YEAR(Q848)</f>
        <v>2014</v>
      </c>
    </row>
    <row r="849" spans="1:19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tr">
        <f>O849&amp;"/"&amp;P849</f>
        <v>music/metal</v>
      </c>
      <c r="O849" t="s">
        <v>8282</v>
      </c>
      <c r="P849" t="s">
        <v>8284</v>
      </c>
      <c r="Q849" s="9">
        <f>(((J849/60)/60)/24)+DATE(1970,1,1)</f>
        <v>42165.79833333334</v>
      </c>
      <c r="R849" s="9">
        <f>(((I849/60)/60)/24)+DATE(1970,1,1)</f>
        <v>42195.79833333334</v>
      </c>
      <c r="S849">
        <f>YEAR(Q849)</f>
        <v>2015</v>
      </c>
    </row>
    <row r="850" spans="1:19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tr">
        <f>O850&amp;"/"&amp;P850</f>
        <v>music/metal</v>
      </c>
      <c r="O850" t="s">
        <v>8282</v>
      </c>
      <c r="P850" t="s">
        <v>8284</v>
      </c>
      <c r="Q850" s="9">
        <f>(((J850/60)/60)/24)+DATE(1970,1,1)</f>
        <v>42078.792048611111</v>
      </c>
      <c r="R850" s="9">
        <f>(((I850/60)/60)/24)+DATE(1970,1,1)</f>
        <v>42108.792048611111</v>
      </c>
      <c r="S850">
        <f>YEAR(Q850)</f>
        <v>2015</v>
      </c>
    </row>
    <row r="851" spans="1:19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tr">
        <f>O851&amp;"/"&amp;P851</f>
        <v>music/metal</v>
      </c>
      <c r="O851" t="s">
        <v>8282</v>
      </c>
      <c r="P851" t="s">
        <v>8284</v>
      </c>
      <c r="Q851" s="9">
        <f>(((J851/60)/60)/24)+DATE(1970,1,1)</f>
        <v>42051.148888888885</v>
      </c>
      <c r="R851" s="9">
        <f>(((I851/60)/60)/24)+DATE(1970,1,1)</f>
        <v>42079.107222222221</v>
      </c>
      <c r="S851">
        <f>YEAR(Q851)</f>
        <v>2015</v>
      </c>
    </row>
    <row r="852" spans="1:19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tr">
        <f>O852&amp;"/"&amp;P852</f>
        <v>music/metal</v>
      </c>
      <c r="O852" t="s">
        <v>8282</v>
      </c>
      <c r="P852" t="s">
        <v>8284</v>
      </c>
      <c r="Q852" s="9">
        <f>(((J852/60)/60)/24)+DATE(1970,1,1)</f>
        <v>42452.827743055561</v>
      </c>
      <c r="R852" s="9">
        <f>(((I852/60)/60)/24)+DATE(1970,1,1)</f>
        <v>42485.207638888889</v>
      </c>
      <c r="S852">
        <f>YEAR(Q852)</f>
        <v>2016</v>
      </c>
    </row>
    <row r="853" spans="1:19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tr">
        <f>O853&amp;"/"&amp;P853</f>
        <v>music/metal</v>
      </c>
      <c r="O853" t="s">
        <v>8282</v>
      </c>
      <c r="P853" t="s">
        <v>8284</v>
      </c>
      <c r="Q853" s="9">
        <f>(((J853/60)/60)/24)+DATE(1970,1,1)</f>
        <v>42522.880243055552</v>
      </c>
      <c r="R853" s="9">
        <f>(((I853/60)/60)/24)+DATE(1970,1,1)</f>
        <v>42582.822916666672</v>
      </c>
      <c r="S853">
        <f>YEAR(Q853)</f>
        <v>2016</v>
      </c>
    </row>
    <row r="854" spans="1:19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tr">
        <f>O854&amp;"/"&amp;P854</f>
        <v>music/metal</v>
      </c>
      <c r="O854" t="s">
        <v>8282</v>
      </c>
      <c r="P854" t="s">
        <v>8284</v>
      </c>
      <c r="Q854" s="9">
        <f>(((J854/60)/60)/24)+DATE(1970,1,1)</f>
        <v>42656.805497685185</v>
      </c>
      <c r="R854" s="9">
        <f>(((I854/60)/60)/24)+DATE(1970,1,1)</f>
        <v>42667.875</v>
      </c>
      <c r="S854">
        <f>YEAR(Q854)</f>
        <v>2016</v>
      </c>
    </row>
    <row r="855" spans="1:19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tr">
        <f>O855&amp;"/"&amp;P855</f>
        <v>music/metal</v>
      </c>
      <c r="O855" t="s">
        <v>8282</v>
      </c>
      <c r="P855" t="s">
        <v>8284</v>
      </c>
      <c r="Q855" s="9">
        <f>(((J855/60)/60)/24)+DATE(1970,1,1)</f>
        <v>42021.832280092596</v>
      </c>
      <c r="R855" s="9">
        <f>(((I855/60)/60)/24)+DATE(1970,1,1)</f>
        <v>42051.832280092596</v>
      </c>
      <c r="S855">
        <f>YEAR(Q855)</f>
        <v>2015</v>
      </c>
    </row>
    <row r="856" spans="1:19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tr">
        <f>O856&amp;"/"&amp;P856</f>
        <v>music/metal</v>
      </c>
      <c r="O856" t="s">
        <v>8282</v>
      </c>
      <c r="P856" t="s">
        <v>8284</v>
      </c>
      <c r="Q856" s="9">
        <f>(((J856/60)/60)/24)+DATE(1970,1,1)</f>
        <v>42702.212337962963</v>
      </c>
      <c r="R856" s="9">
        <f>(((I856/60)/60)/24)+DATE(1970,1,1)</f>
        <v>42732.212337962963</v>
      </c>
      <c r="S856">
        <f>YEAR(Q856)</f>
        <v>2016</v>
      </c>
    </row>
    <row r="857" spans="1:19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tr">
        <f>O857&amp;"/"&amp;P857</f>
        <v>music/metal</v>
      </c>
      <c r="O857" t="s">
        <v>8282</v>
      </c>
      <c r="P857" t="s">
        <v>8284</v>
      </c>
      <c r="Q857" s="9">
        <f>(((J857/60)/60)/24)+DATE(1970,1,1)</f>
        <v>42545.125196759262</v>
      </c>
      <c r="R857" s="9">
        <f>(((I857/60)/60)/24)+DATE(1970,1,1)</f>
        <v>42575.125196759262</v>
      </c>
      <c r="S857">
        <f>YEAR(Q857)</f>
        <v>2016</v>
      </c>
    </row>
    <row r="858" spans="1:19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tr">
        <f>O858&amp;"/"&amp;P858</f>
        <v>music/metal</v>
      </c>
      <c r="O858" t="s">
        <v>8282</v>
      </c>
      <c r="P858" t="s">
        <v>8284</v>
      </c>
      <c r="Q858" s="9">
        <f>(((J858/60)/60)/24)+DATE(1970,1,1)</f>
        <v>42609.311990740738</v>
      </c>
      <c r="R858" s="9">
        <f>(((I858/60)/60)/24)+DATE(1970,1,1)</f>
        <v>42668.791666666672</v>
      </c>
      <c r="S858">
        <f>YEAR(Q858)</f>
        <v>2016</v>
      </c>
    </row>
    <row r="859" spans="1:19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tr">
        <f>O859&amp;"/"&amp;P859</f>
        <v>music/metal</v>
      </c>
      <c r="O859" t="s">
        <v>8282</v>
      </c>
      <c r="P859" t="s">
        <v>8284</v>
      </c>
      <c r="Q859" s="9">
        <f>(((J859/60)/60)/24)+DATE(1970,1,1)</f>
        <v>42291.581377314811</v>
      </c>
      <c r="R859" s="9">
        <f>(((I859/60)/60)/24)+DATE(1970,1,1)</f>
        <v>42333.623043981483</v>
      </c>
      <c r="S859">
        <f>YEAR(Q859)</f>
        <v>2015</v>
      </c>
    </row>
    <row r="860" spans="1:19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tr">
        <f>O860&amp;"/"&amp;P860</f>
        <v>music/metal</v>
      </c>
      <c r="O860" t="s">
        <v>8282</v>
      </c>
      <c r="P860" t="s">
        <v>8284</v>
      </c>
      <c r="Q860" s="9">
        <f>(((J860/60)/60)/24)+DATE(1970,1,1)</f>
        <v>42079.745578703703</v>
      </c>
      <c r="R860" s="9">
        <f>(((I860/60)/60)/24)+DATE(1970,1,1)</f>
        <v>42109.957638888889</v>
      </c>
      <c r="S860">
        <f>YEAR(Q860)</f>
        <v>2015</v>
      </c>
    </row>
    <row r="861" spans="1:19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tr">
        <f>O861&amp;"/"&amp;P861</f>
        <v>music/metal</v>
      </c>
      <c r="O861" t="s">
        <v>8282</v>
      </c>
      <c r="P861" t="s">
        <v>8284</v>
      </c>
      <c r="Q861" s="9">
        <f>(((J861/60)/60)/24)+DATE(1970,1,1)</f>
        <v>42128.820231481484</v>
      </c>
      <c r="R861" s="9">
        <f>(((I861/60)/60)/24)+DATE(1970,1,1)</f>
        <v>42159</v>
      </c>
      <c r="S861">
        <f>YEAR(Q861)</f>
        <v>2015</v>
      </c>
    </row>
    <row r="862" spans="1:19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tr">
        <f>O862&amp;"/"&amp;P862</f>
        <v>music/jazz</v>
      </c>
      <c r="O862" t="s">
        <v>8282</v>
      </c>
      <c r="P862" t="s">
        <v>8285</v>
      </c>
      <c r="Q862" s="9">
        <f>(((J862/60)/60)/24)+DATE(1970,1,1)</f>
        <v>41570.482789351852</v>
      </c>
      <c r="R862" s="9">
        <f>(((I862/60)/60)/24)+DATE(1970,1,1)</f>
        <v>41600.524456018517</v>
      </c>
      <c r="S862">
        <f>YEAR(Q862)</f>
        <v>2013</v>
      </c>
    </row>
    <row r="863" spans="1:19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tr">
        <f>O863&amp;"/"&amp;P863</f>
        <v>music/jazz</v>
      </c>
      <c r="O863" t="s">
        <v>8282</v>
      </c>
      <c r="P863" t="s">
        <v>8285</v>
      </c>
      <c r="Q863" s="9">
        <f>(((J863/60)/60)/24)+DATE(1970,1,1)</f>
        <v>42599.965324074074</v>
      </c>
      <c r="R863" s="9">
        <f>(((I863/60)/60)/24)+DATE(1970,1,1)</f>
        <v>42629.965324074074</v>
      </c>
      <c r="S863">
        <f>YEAR(Q863)</f>
        <v>2016</v>
      </c>
    </row>
    <row r="864" spans="1:19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tr">
        <f>O864&amp;"/"&amp;P864</f>
        <v>music/jazz</v>
      </c>
      <c r="O864" t="s">
        <v>8282</v>
      </c>
      <c r="P864" t="s">
        <v>8285</v>
      </c>
      <c r="Q864" s="9">
        <f>(((J864/60)/60)/24)+DATE(1970,1,1)</f>
        <v>41559.5549537037</v>
      </c>
      <c r="R864" s="9">
        <f>(((I864/60)/60)/24)+DATE(1970,1,1)</f>
        <v>41589.596620370372</v>
      </c>
      <c r="S864">
        <f>YEAR(Q864)</f>
        <v>2013</v>
      </c>
    </row>
    <row r="865" spans="1:19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tr">
        <f>O865&amp;"/"&amp;P865</f>
        <v>music/jazz</v>
      </c>
      <c r="O865" t="s">
        <v>8282</v>
      </c>
      <c r="P865" t="s">
        <v>8285</v>
      </c>
      <c r="Q865" s="9">
        <f>(((J865/60)/60)/24)+DATE(1970,1,1)</f>
        <v>40921.117662037039</v>
      </c>
      <c r="R865" s="9">
        <f>(((I865/60)/60)/24)+DATE(1970,1,1)</f>
        <v>40951.117662037039</v>
      </c>
      <c r="S865">
        <f>YEAR(Q865)</f>
        <v>2012</v>
      </c>
    </row>
    <row r="866" spans="1:19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tr">
        <f>O866&amp;"/"&amp;P866</f>
        <v>music/jazz</v>
      </c>
      <c r="O866" t="s">
        <v>8282</v>
      </c>
      <c r="P866" t="s">
        <v>8285</v>
      </c>
      <c r="Q866" s="9">
        <f>(((J866/60)/60)/24)+DATE(1970,1,1)</f>
        <v>41541.106921296298</v>
      </c>
      <c r="R866" s="9">
        <f>(((I866/60)/60)/24)+DATE(1970,1,1)</f>
        <v>41563.415972222225</v>
      </c>
      <c r="S866">
        <f>YEAR(Q866)</f>
        <v>2013</v>
      </c>
    </row>
    <row r="867" spans="1:19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tr">
        <f>O867&amp;"/"&amp;P867</f>
        <v>music/jazz</v>
      </c>
      <c r="O867" t="s">
        <v>8282</v>
      </c>
      <c r="P867" t="s">
        <v>8285</v>
      </c>
      <c r="Q867" s="9">
        <f>(((J867/60)/60)/24)+DATE(1970,1,1)</f>
        <v>41230.77311342593</v>
      </c>
      <c r="R867" s="9">
        <f>(((I867/60)/60)/24)+DATE(1970,1,1)</f>
        <v>41290.77311342593</v>
      </c>
      <c r="S867">
        <f>YEAR(Q867)</f>
        <v>2012</v>
      </c>
    </row>
    <row r="868" spans="1:19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tr">
        <f>O868&amp;"/"&amp;P868</f>
        <v>music/jazz</v>
      </c>
      <c r="O868" t="s">
        <v>8282</v>
      </c>
      <c r="P868" t="s">
        <v>8285</v>
      </c>
      <c r="Q868" s="9">
        <f>(((J868/60)/60)/24)+DATE(1970,1,1)</f>
        <v>42025.637939814813</v>
      </c>
      <c r="R868" s="9">
        <f>(((I868/60)/60)/24)+DATE(1970,1,1)</f>
        <v>42063.631944444445</v>
      </c>
      <c r="S868">
        <f>YEAR(Q868)</f>
        <v>2015</v>
      </c>
    </row>
    <row r="869" spans="1:19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tr">
        <f>O869&amp;"/"&amp;P869</f>
        <v>music/jazz</v>
      </c>
      <c r="O869" t="s">
        <v>8282</v>
      </c>
      <c r="P869" t="s">
        <v>8285</v>
      </c>
      <c r="Q869" s="9">
        <f>(((J869/60)/60)/24)+DATE(1970,1,1)</f>
        <v>40088.105393518519</v>
      </c>
      <c r="R869" s="9">
        <f>(((I869/60)/60)/24)+DATE(1970,1,1)</f>
        <v>40148.207638888889</v>
      </c>
      <c r="S869">
        <f>YEAR(Q869)</f>
        <v>2009</v>
      </c>
    </row>
    <row r="870" spans="1:19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tr">
        <f>O870&amp;"/"&amp;P870</f>
        <v>music/jazz</v>
      </c>
      <c r="O870" t="s">
        <v>8282</v>
      </c>
      <c r="P870" t="s">
        <v>8285</v>
      </c>
      <c r="Q870" s="9">
        <f>(((J870/60)/60)/24)+DATE(1970,1,1)</f>
        <v>41616.027754629627</v>
      </c>
      <c r="R870" s="9">
        <f>(((I870/60)/60)/24)+DATE(1970,1,1)</f>
        <v>41646.027754629627</v>
      </c>
      <c r="S870">
        <f>YEAR(Q870)</f>
        <v>2013</v>
      </c>
    </row>
    <row r="871" spans="1:19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tr">
        <f>O871&amp;"/"&amp;P871</f>
        <v>music/jazz</v>
      </c>
      <c r="O871" t="s">
        <v>8282</v>
      </c>
      <c r="P871" t="s">
        <v>8285</v>
      </c>
      <c r="Q871" s="9">
        <f>(((J871/60)/60)/24)+DATE(1970,1,1)</f>
        <v>41342.845567129632</v>
      </c>
      <c r="R871" s="9">
        <f>(((I871/60)/60)/24)+DATE(1970,1,1)</f>
        <v>41372.803900462961</v>
      </c>
      <c r="S871">
        <f>YEAR(Q871)</f>
        <v>2013</v>
      </c>
    </row>
    <row r="872" spans="1:19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tr">
        <f>O872&amp;"/"&amp;P872</f>
        <v>music/jazz</v>
      </c>
      <c r="O872" t="s">
        <v>8282</v>
      </c>
      <c r="P872" t="s">
        <v>8285</v>
      </c>
      <c r="Q872" s="9">
        <f>(((J872/60)/60)/24)+DATE(1970,1,1)</f>
        <v>41488.022256944445</v>
      </c>
      <c r="R872" s="9">
        <f>(((I872/60)/60)/24)+DATE(1970,1,1)</f>
        <v>41518.022256944445</v>
      </c>
      <c r="S872">
        <f>YEAR(Q872)</f>
        <v>2013</v>
      </c>
    </row>
    <row r="873" spans="1:19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tr">
        <f>O873&amp;"/"&amp;P873</f>
        <v>music/jazz</v>
      </c>
      <c r="O873" t="s">
        <v>8282</v>
      </c>
      <c r="P873" t="s">
        <v>8285</v>
      </c>
      <c r="Q873" s="9">
        <f>(((J873/60)/60)/24)+DATE(1970,1,1)</f>
        <v>41577.561284722222</v>
      </c>
      <c r="R873" s="9">
        <f>(((I873/60)/60)/24)+DATE(1970,1,1)</f>
        <v>41607.602951388886</v>
      </c>
      <c r="S873">
        <f>YEAR(Q873)</f>
        <v>2013</v>
      </c>
    </row>
    <row r="874" spans="1:19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tr">
        <f>O874&amp;"/"&amp;P874</f>
        <v>music/jazz</v>
      </c>
      <c r="O874" t="s">
        <v>8282</v>
      </c>
      <c r="P874" t="s">
        <v>8285</v>
      </c>
      <c r="Q874" s="9">
        <f>(((J874/60)/60)/24)+DATE(1970,1,1)</f>
        <v>40567.825543981482</v>
      </c>
      <c r="R874" s="9">
        <f>(((I874/60)/60)/24)+DATE(1970,1,1)</f>
        <v>40612.825543981482</v>
      </c>
      <c r="S874">
        <f>YEAR(Q874)</f>
        <v>2011</v>
      </c>
    </row>
    <row r="875" spans="1:19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tr">
        <f>O875&amp;"/"&amp;P875</f>
        <v>music/jazz</v>
      </c>
      <c r="O875" t="s">
        <v>8282</v>
      </c>
      <c r="P875" t="s">
        <v>8285</v>
      </c>
      <c r="Q875" s="9">
        <f>(((J875/60)/60)/24)+DATE(1970,1,1)</f>
        <v>41184.167129629634</v>
      </c>
      <c r="R875" s="9">
        <f>(((I875/60)/60)/24)+DATE(1970,1,1)</f>
        <v>41224.208796296298</v>
      </c>
      <c r="S875">
        <f>YEAR(Q875)</f>
        <v>2012</v>
      </c>
    </row>
    <row r="876" spans="1:19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tr">
        <f>O876&amp;"/"&amp;P876</f>
        <v>music/jazz</v>
      </c>
      <c r="O876" t="s">
        <v>8282</v>
      </c>
      <c r="P876" t="s">
        <v>8285</v>
      </c>
      <c r="Q876" s="9">
        <f>(((J876/60)/60)/24)+DATE(1970,1,1)</f>
        <v>41368.583726851852</v>
      </c>
      <c r="R876" s="9">
        <f>(((I876/60)/60)/24)+DATE(1970,1,1)</f>
        <v>41398.583726851852</v>
      </c>
      <c r="S876">
        <f>YEAR(Q876)</f>
        <v>2013</v>
      </c>
    </row>
    <row r="877" spans="1:19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tr">
        <f>O877&amp;"/"&amp;P877</f>
        <v>music/jazz</v>
      </c>
      <c r="O877" t="s">
        <v>8282</v>
      </c>
      <c r="P877" t="s">
        <v>8285</v>
      </c>
      <c r="Q877" s="9">
        <f>(((J877/60)/60)/24)+DATE(1970,1,1)</f>
        <v>42248.723738425921</v>
      </c>
      <c r="R877" s="9">
        <f>(((I877/60)/60)/24)+DATE(1970,1,1)</f>
        <v>42268.723738425921</v>
      </c>
      <c r="S877">
        <f>YEAR(Q877)</f>
        <v>2015</v>
      </c>
    </row>
    <row r="878" spans="1:19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tr">
        <f>O878&amp;"/"&amp;P878</f>
        <v>music/jazz</v>
      </c>
      <c r="O878" t="s">
        <v>8282</v>
      </c>
      <c r="P878" t="s">
        <v>8285</v>
      </c>
      <c r="Q878" s="9">
        <f>(((J878/60)/60)/24)+DATE(1970,1,1)</f>
        <v>41276.496840277774</v>
      </c>
      <c r="R878" s="9">
        <f>(((I878/60)/60)/24)+DATE(1970,1,1)</f>
        <v>41309.496840277774</v>
      </c>
      <c r="S878">
        <f>YEAR(Q878)</f>
        <v>2013</v>
      </c>
    </row>
    <row r="879" spans="1:19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tr">
        <f>O879&amp;"/"&amp;P879</f>
        <v>music/jazz</v>
      </c>
      <c r="O879" t="s">
        <v>8282</v>
      </c>
      <c r="P879" t="s">
        <v>8285</v>
      </c>
      <c r="Q879" s="9">
        <f>(((J879/60)/60)/24)+DATE(1970,1,1)</f>
        <v>41597.788888888892</v>
      </c>
      <c r="R879" s="9">
        <f>(((I879/60)/60)/24)+DATE(1970,1,1)</f>
        <v>41627.788888888892</v>
      </c>
      <c r="S879">
        <f>YEAR(Q879)</f>
        <v>2013</v>
      </c>
    </row>
    <row r="880" spans="1:19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tr">
        <f>O880&amp;"/"&amp;P880</f>
        <v>music/jazz</v>
      </c>
      <c r="O880" t="s">
        <v>8282</v>
      </c>
      <c r="P880" t="s">
        <v>8285</v>
      </c>
      <c r="Q880" s="9">
        <f>(((J880/60)/60)/24)+DATE(1970,1,1)</f>
        <v>40505.232916666668</v>
      </c>
      <c r="R880" s="9">
        <f>(((I880/60)/60)/24)+DATE(1970,1,1)</f>
        <v>40535.232916666668</v>
      </c>
      <c r="S880">
        <f>YEAR(Q880)</f>
        <v>2010</v>
      </c>
    </row>
    <row r="881" spans="1:19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tr">
        <f>O881&amp;"/"&amp;P881</f>
        <v>music/jazz</v>
      </c>
      <c r="O881" t="s">
        <v>8282</v>
      </c>
      <c r="P881" t="s">
        <v>8285</v>
      </c>
      <c r="Q881" s="9">
        <f>(((J881/60)/60)/24)+DATE(1970,1,1)</f>
        <v>41037.829918981479</v>
      </c>
      <c r="R881" s="9">
        <f>(((I881/60)/60)/24)+DATE(1970,1,1)</f>
        <v>41058.829918981479</v>
      </c>
      <c r="S881">
        <f>YEAR(Q881)</f>
        <v>2012</v>
      </c>
    </row>
    <row r="882" spans="1:19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tr">
        <f>O882&amp;"/"&amp;P882</f>
        <v>music/indie rock</v>
      </c>
      <c r="O882" t="s">
        <v>8282</v>
      </c>
      <c r="P882" t="s">
        <v>8286</v>
      </c>
      <c r="Q882" s="9">
        <f>(((J882/60)/60)/24)+DATE(1970,1,1)</f>
        <v>41179.32104166667</v>
      </c>
      <c r="R882" s="9">
        <f>(((I882/60)/60)/24)+DATE(1970,1,1)</f>
        <v>41212.32104166667</v>
      </c>
      <c r="S882">
        <f>YEAR(Q882)</f>
        <v>2012</v>
      </c>
    </row>
    <row r="883" spans="1:19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tr">
        <f>O883&amp;"/"&amp;P883</f>
        <v>music/indie rock</v>
      </c>
      <c r="O883" t="s">
        <v>8282</v>
      </c>
      <c r="P883" t="s">
        <v>8286</v>
      </c>
      <c r="Q883" s="9">
        <f>(((J883/60)/60)/24)+DATE(1970,1,1)</f>
        <v>40877.25099537037</v>
      </c>
      <c r="R883" s="9">
        <f>(((I883/60)/60)/24)+DATE(1970,1,1)</f>
        <v>40922.25099537037</v>
      </c>
      <c r="S883">
        <f>YEAR(Q883)</f>
        <v>2011</v>
      </c>
    </row>
    <row r="884" spans="1:19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tr">
        <f>O884&amp;"/"&amp;P884</f>
        <v>music/indie rock</v>
      </c>
      <c r="O884" t="s">
        <v>8282</v>
      </c>
      <c r="P884" t="s">
        <v>8286</v>
      </c>
      <c r="Q884" s="9">
        <f>(((J884/60)/60)/24)+DATE(1970,1,1)</f>
        <v>40759.860532407409</v>
      </c>
      <c r="R884" s="9">
        <f>(((I884/60)/60)/24)+DATE(1970,1,1)</f>
        <v>40792.860532407409</v>
      </c>
      <c r="S884">
        <f>YEAR(Q884)</f>
        <v>2011</v>
      </c>
    </row>
    <row r="885" spans="1:19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tr">
        <f>O885&amp;"/"&amp;P885</f>
        <v>music/indie rock</v>
      </c>
      <c r="O885" t="s">
        <v>8282</v>
      </c>
      <c r="P885" t="s">
        <v>8286</v>
      </c>
      <c r="Q885" s="9">
        <f>(((J885/60)/60)/24)+DATE(1970,1,1)</f>
        <v>42371.935590277775</v>
      </c>
      <c r="R885" s="9">
        <f>(((I885/60)/60)/24)+DATE(1970,1,1)</f>
        <v>42431.935590277775</v>
      </c>
      <c r="S885">
        <f>YEAR(Q885)</f>
        <v>2016</v>
      </c>
    </row>
    <row r="886" spans="1:19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tr">
        <f>O886&amp;"/"&amp;P886</f>
        <v>music/indie rock</v>
      </c>
      <c r="O886" t="s">
        <v>8282</v>
      </c>
      <c r="P886" t="s">
        <v>8286</v>
      </c>
      <c r="Q886" s="9">
        <f>(((J886/60)/60)/24)+DATE(1970,1,1)</f>
        <v>40981.802615740737</v>
      </c>
      <c r="R886" s="9">
        <f>(((I886/60)/60)/24)+DATE(1970,1,1)</f>
        <v>41041.104861111111</v>
      </c>
      <c r="S886">
        <f>YEAR(Q886)</f>
        <v>2012</v>
      </c>
    </row>
    <row r="887" spans="1:19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tr">
        <f>O887&amp;"/"&amp;P887</f>
        <v>music/indie rock</v>
      </c>
      <c r="O887" t="s">
        <v>8282</v>
      </c>
      <c r="P887" t="s">
        <v>8286</v>
      </c>
      <c r="Q887" s="9">
        <f>(((J887/60)/60)/24)+DATE(1970,1,1)</f>
        <v>42713.941099537042</v>
      </c>
      <c r="R887" s="9">
        <f>(((I887/60)/60)/24)+DATE(1970,1,1)</f>
        <v>42734.941099537042</v>
      </c>
      <c r="S887">
        <f>YEAR(Q887)</f>
        <v>2016</v>
      </c>
    </row>
    <row r="888" spans="1:19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tr">
        <f>O888&amp;"/"&amp;P888</f>
        <v>music/indie rock</v>
      </c>
      <c r="O888" t="s">
        <v>8282</v>
      </c>
      <c r="P888" t="s">
        <v>8286</v>
      </c>
      <c r="Q888" s="9">
        <f>(((J888/60)/60)/24)+DATE(1970,1,1)</f>
        <v>42603.870520833334</v>
      </c>
      <c r="R888" s="9">
        <f>(((I888/60)/60)/24)+DATE(1970,1,1)</f>
        <v>42628.870520833334</v>
      </c>
      <c r="S888">
        <f>YEAR(Q888)</f>
        <v>2016</v>
      </c>
    </row>
    <row r="889" spans="1:19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tr">
        <f>O889&amp;"/"&amp;P889</f>
        <v>music/indie rock</v>
      </c>
      <c r="O889" t="s">
        <v>8282</v>
      </c>
      <c r="P889" t="s">
        <v>8286</v>
      </c>
      <c r="Q889" s="9">
        <f>(((J889/60)/60)/24)+DATE(1970,1,1)</f>
        <v>41026.958969907406</v>
      </c>
      <c r="R889" s="9">
        <f>(((I889/60)/60)/24)+DATE(1970,1,1)</f>
        <v>41056.958969907406</v>
      </c>
      <c r="S889">
        <f>YEAR(Q889)</f>
        <v>2012</v>
      </c>
    </row>
    <row r="890" spans="1:19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tr">
        <f>O890&amp;"/"&amp;P890</f>
        <v>music/indie rock</v>
      </c>
      <c r="O890" t="s">
        <v>8282</v>
      </c>
      <c r="P890" t="s">
        <v>8286</v>
      </c>
      <c r="Q890" s="9">
        <f>(((J890/60)/60)/24)+DATE(1970,1,1)</f>
        <v>40751.753298611111</v>
      </c>
      <c r="R890" s="9">
        <f>(((I890/60)/60)/24)+DATE(1970,1,1)</f>
        <v>40787.25</v>
      </c>
      <c r="S890">
        <f>YEAR(Q890)</f>
        <v>2011</v>
      </c>
    </row>
    <row r="891" spans="1:19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tr">
        <f>O891&amp;"/"&amp;P891</f>
        <v>music/indie rock</v>
      </c>
      <c r="O891" t="s">
        <v>8282</v>
      </c>
      <c r="P891" t="s">
        <v>8286</v>
      </c>
      <c r="Q891" s="9">
        <f>(((J891/60)/60)/24)+DATE(1970,1,1)</f>
        <v>41887.784062500003</v>
      </c>
      <c r="R891" s="9">
        <f>(((I891/60)/60)/24)+DATE(1970,1,1)</f>
        <v>41917.784062500003</v>
      </c>
      <c r="S891">
        <f>YEAR(Q891)</f>
        <v>2014</v>
      </c>
    </row>
    <row r="892" spans="1:19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tr">
        <f>O892&amp;"/"&amp;P892</f>
        <v>music/indie rock</v>
      </c>
      <c r="O892" t="s">
        <v>8282</v>
      </c>
      <c r="P892" t="s">
        <v>8286</v>
      </c>
      <c r="Q892" s="9">
        <f>(((J892/60)/60)/24)+DATE(1970,1,1)</f>
        <v>41569.698831018519</v>
      </c>
      <c r="R892" s="9">
        <f>(((I892/60)/60)/24)+DATE(1970,1,1)</f>
        <v>41599.740497685183</v>
      </c>
      <c r="S892">
        <f>YEAR(Q892)</f>
        <v>2013</v>
      </c>
    </row>
    <row r="893" spans="1:19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tr">
        <f>O893&amp;"/"&amp;P893</f>
        <v>music/indie rock</v>
      </c>
      <c r="O893" t="s">
        <v>8282</v>
      </c>
      <c r="P893" t="s">
        <v>8286</v>
      </c>
      <c r="Q893" s="9">
        <f>(((J893/60)/60)/24)+DATE(1970,1,1)</f>
        <v>41842.031597222223</v>
      </c>
      <c r="R893" s="9">
        <f>(((I893/60)/60)/24)+DATE(1970,1,1)</f>
        <v>41872.031597222223</v>
      </c>
      <c r="S893">
        <f>YEAR(Q893)</f>
        <v>2014</v>
      </c>
    </row>
    <row r="894" spans="1:19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tr">
        <f>O894&amp;"/"&amp;P894</f>
        <v>music/indie rock</v>
      </c>
      <c r="O894" t="s">
        <v>8282</v>
      </c>
      <c r="P894" t="s">
        <v>8286</v>
      </c>
      <c r="Q894" s="9">
        <f>(((J894/60)/60)/24)+DATE(1970,1,1)</f>
        <v>40304.20003472222</v>
      </c>
      <c r="R894" s="9">
        <f>(((I894/60)/60)/24)+DATE(1970,1,1)</f>
        <v>40391.166666666664</v>
      </c>
      <c r="S894">
        <f>YEAR(Q894)</f>
        <v>2010</v>
      </c>
    </row>
    <row r="895" spans="1:19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tr">
        <f>O895&amp;"/"&amp;P895</f>
        <v>music/indie rock</v>
      </c>
      <c r="O895" t="s">
        <v>8282</v>
      </c>
      <c r="P895" t="s">
        <v>8286</v>
      </c>
      <c r="Q895" s="9">
        <f>(((J895/60)/60)/24)+DATE(1970,1,1)</f>
        <v>42065.897719907407</v>
      </c>
      <c r="R895" s="9">
        <f>(((I895/60)/60)/24)+DATE(1970,1,1)</f>
        <v>42095.856053240743</v>
      </c>
      <c r="S895">
        <f>YEAR(Q895)</f>
        <v>2015</v>
      </c>
    </row>
    <row r="896" spans="1:19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tr">
        <f>O896&amp;"/"&amp;P896</f>
        <v>music/indie rock</v>
      </c>
      <c r="O896" t="s">
        <v>8282</v>
      </c>
      <c r="P896" t="s">
        <v>8286</v>
      </c>
      <c r="Q896" s="9">
        <f>(((J896/60)/60)/24)+DATE(1970,1,1)</f>
        <v>42496.981597222228</v>
      </c>
      <c r="R896" s="9">
        <f>(((I896/60)/60)/24)+DATE(1970,1,1)</f>
        <v>42526.981597222228</v>
      </c>
      <c r="S896">
        <f>YEAR(Q896)</f>
        <v>2016</v>
      </c>
    </row>
    <row r="897" spans="1:19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tr">
        <f>O897&amp;"/"&amp;P897</f>
        <v>music/indie rock</v>
      </c>
      <c r="O897" t="s">
        <v>8282</v>
      </c>
      <c r="P897" t="s">
        <v>8286</v>
      </c>
      <c r="Q897" s="9">
        <f>(((J897/60)/60)/24)+DATE(1970,1,1)</f>
        <v>40431.127650462964</v>
      </c>
      <c r="R897" s="9">
        <f>(((I897/60)/60)/24)+DATE(1970,1,1)</f>
        <v>40476.127650462964</v>
      </c>
      <c r="S897">
        <f>YEAR(Q897)</f>
        <v>2010</v>
      </c>
    </row>
    <row r="898" spans="1:19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tr">
        <f>O898&amp;"/"&amp;P898</f>
        <v>music/indie rock</v>
      </c>
      <c r="O898" t="s">
        <v>8282</v>
      </c>
      <c r="P898" t="s">
        <v>8286</v>
      </c>
      <c r="Q898" s="9">
        <f>(((J898/60)/60)/24)+DATE(1970,1,1)</f>
        <v>42218.872986111113</v>
      </c>
      <c r="R898" s="9">
        <f>(((I898/60)/60)/24)+DATE(1970,1,1)</f>
        <v>42244.166666666672</v>
      </c>
      <c r="S898">
        <f>YEAR(Q898)</f>
        <v>2015</v>
      </c>
    </row>
    <row r="899" spans="1:19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tr">
        <f>O899&amp;"/"&amp;P899</f>
        <v>music/indie rock</v>
      </c>
      <c r="O899" t="s">
        <v>8282</v>
      </c>
      <c r="P899" t="s">
        <v>8286</v>
      </c>
      <c r="Q899" s="9">
        <f>(((J899/60)/60)/24)+DATE(1970,1,1)</f>
        <v>41211.688750000001</v>
      </c>
      <c r="R899" s="9">
        <f>(((I899/60)/60)/24)+DATE(1970,1,1)</f>
        <v>41241.730416666665</v>
      </c>
      <c r="S899">
        <f>YEAR(Q899)</f>
        <v>2012</v>
      </c>
    </row>
    <row r="900" spans="1:19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tr">
        <f>O900&amp;"/"&amp;P900</f>
        <v>music/indie rock</v>
      </c>
      <c r="O900" t="s">
        <v>8282</v>
      </c>
      <c r="P900" t="s">
        <v>8286</v>
      </c>
      <c r="Q900" s="9">
        <f>(((J900/60)/60)/24)+DATE(1970,1,1)</f>
        <v>40878.758217592593</v>
      </c>
      <c r="R900" s="9">
        <f>(((I900/60)/60)/24)+DATE(1970,1,1)</f>
        <v>40923.758217592593</v>
      </c>
      <c r="S900">
        <f>YEAR(Q900)</f>
        <v>2011</v>
      </c>
    </row>
    <row r="901" spans="1:19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tr">
        <f>O901&amp;"/"&amp;P901</f>
        <v>music/indie rock</v>
      </c>
      <c r="O901" t="s">
        <v>8282</v>
      </c>
      <c r="P901" t="s">
        <v>8286</v>
      </c>
      <c r="Q901" s="9">
        <f>(((J901/60)/60)/24)+DATE(1970,1,1)</f>
        <v>40646.099097222221</v>
      </c>
      <c r="R901" s="9">
        <f>(((I901/60)/60)/24)+DATE(1970,1,1)</f>
        <v>40691.099097222221</v>
      </c>
      <c r="S901">
        <f>YEAR(Q901)</f>
        <v>2011</v>
      </c>
    </row>
    <row r="902" spans="1:19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tr">
        <f>O902&amp;"/"&amp;P902</f>
        <v>music/jazz</v>
      </c>
      <c r="O902" t="s">
        <v>8282</v>
      </c>
      <c r="P902" t="s">
        <v>8285</v>
      </c>
      <c r="Q902" s="9">
        <f>(((J902/60)/60)/24)+DATE(1970,1,1)</f>
        <v>42429.84956018519</v>
      </c>
      <c r="R902" s="9">
        <f>(((I902/60)/60)/24)+DATE(1970,1,1)</f>
        <v>42459.807893518519</v>
      </c>
      <c r="S902">
        <f>YEAR(Q902)</f>
        <v>2016</v>
      </c>
    </row>
    <row r="903" spans="1:19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tr">
        <f>O903&amp;"/"&amp;P903</f>
        <v>music/jazz</v>
      </c>
      <c r="O903" t="s">
        <v>8282</v>
      </c>
      <c r="P903" t="s">
        <v>8285</v>
      </c>
      <c r="Q903" s="9">
        <f>(((J903/60)/60)/24)+DATE(1970,1,1)</f>
        <v>40291.81150462963</v>
      </c>
      <c r="R903" s="9">
        <f>(((I903/60)/60)/24)+DATE(1970,1,1)</f>
        <v>40337.799305555556</v>
      </c>
      <c r="S903">
        <f>YEAR(Q903)</f>
        <v>2010</v>
      </c>
    </row>
    <row r="904" spans="1:19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tr">
        <f>O904&amp;"/"&amp;P904</f>
        <v>music/jazz</v>
      </c>
      <c r="O904" t="s">
        <v>8282</v>
      </c>
      <c r="P904" t="s">
        <v>8285</v>
      </c>
      <c r="Q904" s="9">
        <f>(((J904/60)/60)/24)+DATE(1970,1,1)</f>
        <v>41829.965532407405</v>
      </c>
      <c r="R904" s="9">
        <f>(((I904/60)/60)/24)+DATE(1970,1,1)</f>
        <v>41881.645833333336</v>
      </c>
      <c r="S904">
        <f>YEAR(Q904)</f>
        <v>2014</v>
      </c>
    </row>
    <row r="905" spans="1:19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tr">
        <f>O905&amp;"/"&amp;P905</f>
        <v>music/jazz</v>
      </c>
      <c r="O905" t="s">
        <v>8282</v>
      </c>
      <c r="P905" t="s">
        <v>8285</v>
      </c>
      <c r="Q905" s="9">
        <f>(((J905/60)/60)/24)+DATE(1970,1,1)</f>
        <v>41149.796064814815</v>
      </c>
      <c r="R905" s="9">
        <f>(((I905/60)/60)/24)+DATE(1970,1,1)</f>
        <v>41175.100694444445</v>
      </c>
      <c r="S905">
        <f>YEAR(Q905)</f>
        <v>2012</v>
      </c>
    </row>
    <row r="906" spans="1:19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tr">
        <f>O906&amp;"/"&amp;P906</f>
        <v>music/jazz</v>
      </c>
      <c r="O906" t="s">
        <v>8282</v>
      </c>
      <c r="P906" t="s">
        <v>8285</v>
      </c>
      <c r="Q906" s="9">
        <f>(((J906/60)/60)/24)+DATE(1970,1,1)</f>
        <v>42342.080289351856</v>
      </c>
      <c r="R906" s="9">
        <f>(((I906/60)/60)/24)+DATE(1970,1,1)</f>
        <v>42372.080289351856</v>
      </c>
      <c r="S906">
        <f>YEAR(Q906)</f>
        <v>2015</v>
      </c>
    </row>
    <row r="907" spans="1:19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tr">
        <f>O907&amp;"/"&amp;P907</f>
        <v>music/jazz</v>
      </c>
      <c r="O907" t="s">
        <v>8282</v>
      </c>
      <c r="P907" t="s">
        <v>8285</v>
      </c>
      <c r="Q907" s="9">
        <f>(((J907/60)/60)/24)+DATE(1970,1,1)</f>
        <v>40507.239884259259</v>
      </c>
      <c r="R907" s="9">
        <f>(((I907/60)/60)/24)+DATE(1970,1,1)</f>
        <v>40567.239884259259</v>
      </c>
      <c r="S907">
        <f>YEAR(Q907)</f>
        <v>2010</v>
      </c>
    </row>
    <row r="908" spans="1:19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tr">
        <f>O908&amp;"/"&amp;P908</f>
        <v>music/jazz</v>
      </c>
      <c r="O908" t="s">
        <v>8282</v>
      </c>
      <c r="P908" t="s">
        <v>8285</v>
      </c>
      <c r="Q908" s="9">
        <f>(((J908/60)/60)/24)+DATE(1970,1,1)</f>
        <v>41681.189699074072</v>
      </c>
      <c r="R908" s="9">
        <f>(((I908/60)/60)/24)+DATE(1970,1,1)</f>
        <v>41711.148032407407</v>
      </c>
      <c r="S908">
        <f>YEAR(Q908)</f>
        <v>2014</v>
      </c>
    </row>
    <row r="909" spans="1:19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tr">
        <f>O909&amp;"/"&amp;P909</f>
        <v>music/jazz</v>
      </c>
      <c r="O909" t="s">
        <v>8282</v>
      </c>
      <c r="P909" t="s">
        <v>8285</v>
      </c>
      <c r="Q909" s="9">
        <f>(((J909/60)/60)/24)+DATE(1970,1,1)</f>
        <v>40767.192395833335</v>
      </c>
      <c r="R909" s="9">
        <f>(((I909/60)/60)/24)+DATE(1970,1,1)</f>
        <v>40797.192395833335</v>
      </c>
      <c r="S909">
        <f>YEAR(Q909)</f>
        <v>2011</v>
      </c>
    </row>
    <row r="910" spans="1:19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tr">
        <f>O910&amp;"/"&amp;P910</f>
        <v>music/jazz</v>
      </c>
      <c r="O910" t="s">
        <v>8282</v>
      </c>
      <c r="P910" t="s">
        <v>8285</v>
      </c>
      <c r="Q910" s="9">
        <f>(((J910/60)/60)/24)+DATE(1970,1,1)</f>
        <v>40340.801562499997</v>
      </c>
      <c r="R910" s="9">
        <f>(((I910/60)/60)/24)+DATE(1970,1,1)</f>
        <v>40386.207638888889</v>
      </c>
      <c r="S910">
        <f>YEAR(Q910)</f>
        <v>2010</v>
      </c>
    </row>
    <row r="911" spans="1:19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tr">
        <f>O911&amp;"/"&amp;P911</f>
        <v>music/jazz</v>
      </c>
      <c r="O911" t="s">
        <v>8282</v>
      </c>
      <c r="P911" t="s">
        <v>8285</v>
      </c>
      <c r="Q911" s="9">
        <f>(((J911/60)/60)/24)+DATE(1970,1,1)</f>
        <v>41081.69027777778</v>
      </c>
      <c r="R911" s="9">
        <f>(((I911/60)/60)/24)+DATE(1970,1,1)</f>
        <v>41113.166666666664</v>
      </c>
      <c r="S911">
        <f>YEAR(Q911)</f>
        <v>2012</v>
      </c>
    </row>
    <row r="912" spans="1:19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tr">
        <f>O912&amp;"/"&amp;P912</f>
        <v>music/jazz</v>
      </c>
      <c r="O912" t="s">
        <v>8282</v>
      </c>
      <c r="P912" t="s">
        <v>8285</v>
      </c>
      <c r="Q912" s="9">
        <f>(((J912/60)/60)/24)+DATE(1970,1,1)</f>
        <v>42737.545358796298</v>
      </c>
      <c r="R912" s="9">
        <f>(((I912/60)/60)/24)+DATE(1970,1,1)</f>
        <v>42797.545358796298</v>
      </c>
      <c r="S912">
        <f>YEAR(Q912)</f>
        <v>2017</v>
      </c>
    </row>
    <row r="913" spans="1:19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tr">
        <f>O913&amp;"/"&amp;P913</f>
        <v>music/jazz</v>
      </c>
      <c r="O913" t="s">
        <v>8282</v>
      </c>
      <c r="P913" t="s">
        <v>8285</v>
      </c>
      <c r="Q913" s="9">
        <f>(((J913/60)/60)/24)+DATE(1970,1,1)</f>
        <v>41642.005150462966</v>
      </c>
      <c r="R913" s="9">
        <f>(((I913/60)/60)/24)+DATE(1970,1,1)</f>
        <v>41663.005150462966</v>
      </c>
      <c r="S913">
        <f>YEAR(Q913)</f>
        <v>2014</v>
      </c>
    </row>
    <row r="914" spans="1:19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tr">
        <f>O914&amp;"/"&amp;P914</f>
        <v>music/jazz</v>
      </c>
      <c r="O914" t="s">
        <v>8282</v>
      </c>
      <c r="P914" t="s">
        <v>8285</v>
      </c>
      <c r="Q914" s="9">
        <f>(((J914/60)/60)/24)+DATE(1970,1,1)</f>
        <v>41194.109340277777</v>
      </c>
      <c r="R914" s="9">
        <f>(((I914/60)/60)/24)+DATE(1970,1,1)</f>
        <v>41254.151006944441</v>
      </c>
      <c r="S914">
        <f>YEAR(Q914)</f>
        <v>2012</v>
      </c>
    </row>
    <row r="915" spans="1:19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tr">
        <f>O915&amp;"/"&amp;P915</f>
        <v>music/jazz</v>
      </c>
      <c r="O915" t="s">
        <v>8282</v>
      </c>
      <c r="P915" t="s">
        <v>8285</v>
      </c>
      <c r="Q915" s="9">
        <f>(((J915/60)/60)/24)+DATE(1970,1,1)</f>
        <v>41004.139108796298</v>
      </c>
      <c r="R915" s="9">
        <f>(((I915/60)/60)/24)+DATE(1970,1,1)</f>
        <v>41034.139108796298</v>
      </c>
      <c r="S915">
        <f>YEAR(Q915)</f>
        <v>2012</v>
      </c>
    </row>
    <row r="916" spans="1:19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tr">
        <f>O916&amp;"/"&amp;P916</f>
        <v>music/jazz</v>
      </c>
      <c r="O916" t="s">
        <v>8282</v>
      </c>
      <c r="P916" t="s">
        <v>8285</v>
      </c>
      <c r="Q916" s="9">
        <f>(((J916/60)/60)/24)+DATE(1970,1,1)</f>
        <v>41116.763275462967</v>
      </c>
      <c r="R916" s="9">
        <f>(((I916/60)/60)/24)+DATE(1970,1,1)</f>
        <v>41146.763275462967</v>
      </c>
      <c r="S916">
        <f>YEAR(Q916)</f>
        <v>2012</v>
      </c>
    </row>
    <row r="917" spans="1:19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tr">
        <f>O917&amp;"/"&amp;P917</f>
        <v>music/jazz</v>
      </c>
      <c r="O917" t="s">
        <v>8282</v>
      </c>
      <c r="P917" t="s">
        <v>8285</v>
      </c>
      <c r="Q917" s="9">
        <f>(((J917/60)/60)/24)+DATE(1970,1,1)</f>
        <v>40937.679560185185</v>
      </c>
      <c r="R917" s="9">
        <f>(((I917/60)/60)/24)+DATE(1970,1,1)</f>
        <v>40969.207638888889</v>
      </c>
      <c r="S917">
        <f>YEAR(Q917)</f>
        <v>2012</v>
      </c>
    </row>
    <row r="918" spans="1:19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tr">
        <f>O918&amp;"/"&amp;P918</f>
        <v>music/jazz</v>
      </c>
      <c r="O918" t="s">
        <v>8282</v>
      </c>
      <c r="P918" t="s">
        <v>8285</v>
      </c>
      <c r="Q918" s="9">
        <f>(((J918/60)/60)/24)+DATE(1970,1,1)</f>
        <v>40434.853402777779</v>
      </c>
      <c r="R918" s="9">
        <f>(((I918/60)/60)/24)+DATE(1970,1,1)</f>
        <v>40473.208333333336</v>
      </c>
      <c r="S918">
        <f>YEAR(Q918)</f>
        <v>2010</v>
      </c>
    </row>
    <row r="919" spans="1:19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tr">
        <f>O919&amp;"/"&amp;P919</f>
        <v>music/jazz</v>
      </c>
      <c r="O919" t="s">
        <v>8282</v>
      </c>
      <c r="P919" t="s">
        <v>8285</v>
      </c>
      <c r="Q919" s="9">
        <f>(((J919/60)/60)/24)+DATE(1970,1,1)</f>
        <v>41802.94363425926</v>
      </c>
      <c r="R919" s="9">
        <f>(((I919/60)/60)/24)+DATE(1970,1,1)</f>
        <v>41834.104166666664</v>
      </c>
      <c r="S919">
        <f>YEAR(Q919)</f>
        <v>2014</v>
      </c>
    </row>
    <row r="920" spans="1:19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tr">
        <f>O920&amp;"/"&amp;P920</f>
        <v>music/jazz</v>
      </c>
      <c r="O920" t="s">
        <v>8282</v>
      </c>
      <c r="P920" t="s">
        <v>8285</v>
      </c>
      <c r="Q920" s="9">
        <f>(((J920/60)/60)/24)+DATE(1970,1,1)</f>
        <v>41944.916215277779</v>
      </c>
      <c r="R920" s="9">
        <f>(((I920/60)/60)/24)+DATE(1970,1,1)</f>
        <v>41974.957881944443</v>
      </c>
      <c r="S920">
        <f>YEAR(Q920)</f>
        <v>2014</v>
      </c>
    </row>
    <row r="921" spans="1:19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tr">
        <f>O921&amp;"/"&amp;P921</f>
        <v>music/jazz</v>
      </c>
      <c r="O921" t="s">
        <v>8282</v>
      </c>
      <c r="P921" t="s">
        <v>8285</v>
      </c>
      <c r="Q921" s="9">
        <f>(((J921/60)/60)/24)+DATE(1970,1,1)</f>
        <v>41227.641724537039</v>
      </c>
      <c r="R921" s="9">
        <f>(((I921/60)/60)/24)+DATE(1970,1,1)</f>
        <v>41262.641724537039</v>
      </c>
      <c r="S921">
        <f>YEAR(Q921)</f>
        <v>2012</v>
      </c>
    </row>
    <row r="922" spans="1:19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tr">
        <f>O922&amp;"/"&amp;P922</f>
        <v>music/jazz</v>
      </c>
      <c r="O922" t="s">
        <v>8282</v>
      </c>
      <c r="P922" t="s">
        <v>8285</v>
      </c>
      <c r="Q922" s="9">
        <f>(((J922/60)/60)/24)+DATE(1970,1,1)</f>
        <v>41562.67155092593</v>
      </c>
      <c r="R922" s="9">
        <f>(((I922/60)/60)/24)+DATE(1970,1,1)</f>
        <v>41592.713217592594</v>
      </c>
      <c r="S922">
        <f>YEAR(Q922)</f>
        <v>2013</v>
      </c>
    </row>
    <row r="923" spans="1:19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tr">
        <f>O923&amp;"/"&amp;P923</f>
        <v>music/jazz</v>
      </c>
      <c r="O923" t="s">
        <v>8282</v>
      </c>
      <c r="P923" t="s">
        <v>8285</v>
      </c>
      <c r="Q923" s="9">
        <f>(((J923/60)/60)/24)+DATE(1970,1,1)</f>
        <v>40847.171018518515</v>
      </c>
      <c r="R923" s="9">
        <f>(((I923/60)/60)/24)+DATE(1970,1,1)</f>
        <v>40889.212685185186</v>
      </c>
      <c r="S923">
        <f>YEAR(Q923)</f>
        <v>2011</v>
      </c>
    </row>
    <row r="924" spans="1:19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tr">
        <f>O924&amp;"/"&amp;P924</f>
        <v>music/jazz</v>
      </c>
      <c r="O924" t="s">
        <v>8282</v>
      </c>
      <c r="P924" t="s">
        <v>8285</v>
      </c>
      <c r="Q924" s="9">
        <f>(((J924/60)/60)/24)+DATE(1970,1,1)</f>
        <v>41878.530011574076</v>
      </c>
      <c r="R924" s="9">
        <f>(((I924/60)/60)/24)+DATE(1970,1,1)</f>
        <v>41913.530011574076</v>
      </c>
      <c r="S924">
        <f>YEAR(Q924)</f>
        <v>2014</v>
      </c>
    </row>
    <row r="925" spans="1:19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tr">
        <f>O925&amp;"/"&amp;P925</f>
        <v>music/jazz</v>
      </c>
      <c r="O925" t="s">
        <v>8282</v>
      </c>
      <c r="P925" t="s">
        <v>8285</v>
      </c>
      <c r="Q925" s="9">
        <f>(((J925/60)/60)/24)+DATE(1970,1,1)</f>
        <v>41934.959756944445</v>
      </c>
      <c r="R925" s="9">
        <f>(((I925/60)/60)/24)+DATE(1970,1,1)</f>
        <v>41965.001423611116</v>
      </c>
      <c r="S925">
        <f>YEAR(Q925)</f>
        <v>2014</v>
      </c>
    </row>
    <row r="926" spans="1:19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tr">
        <f>O926&amp;"/"&amp;P926</f>
        <v>music/jazz</v>
      </c>
      <c r="O926" t="s">
        <v>8282</v>
      </c>
      <c r="P926" t="s">
        <v>8285</v>
      </c>
      <c r="Q926" s="9">
        <f>(((J926/60)/60)/24)+DATE(1970,1,1)</f>
        <v>41288.942928240744</v>
      </c>
      <c r="R926" s="9">
        <f>(((I926/60)/60)/24)+DATE(1970,1,1)</f>
        <v>41318.942928240744</v>
      </c>
      <c r="S926">
        <f>YEAR(Q926)</f>
        <v>2013</v>
      </c>
    </row>
    <row r="927" spans="1:19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tr">
        <f>O927&amp;"/"&amp;P927</f>
        <v>music/jazz</v>
      </c>
      <c r="O927" t="s">
        <v>8282</v>
      </c>
      <c r="P927" t="s">
        <v>8285</v>
      </c>
      <c r="Q927" s="9">
        <f>(((J927/60)/60)/24)+DATE(1970,1,1)</f>
        <v>41575.880914351852</v>
      </c>
      <c r="R927" s="9">
        <f>(((I927/60)/60)/24)+DATE(1970,1,1)</f>
        <v>41605.922581018516</v>
      </c>
      <c r="S927">
        <f>YEAR(Q927)</f>
        <v>2013</v>
      </c>
    </row>
    <row r="928" spans="1:19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tr">
        <f>O928&amp;"/"&amp;P928</f>
        <v>music/jazz</v>
      </c>
      <c r="O928" t="s">
        <v>8282</v>
      </c>
      <c r="P928" t="s">
        <v>8285</v>
      </c>
      <c r="Q928" s="9">
        <f>(((J928/60)/60)/24)+DATE(1970,1,1)</f>
        <v>40338.02002314815</v>
      </c>
      <c r="R928" s="9">
        <f>(((I928/60)/60)/24)+DATE(1970,1,1)</f>
        <v>40367.944444444445</v>
      </c>
      <c r="S928">
        <f>YEAR(Q928)</f>
        <v>2010</v>
      </c>
    </row>
    <row r="929" spans="1:19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tr">
        <f>O929&amp;"/"&amp;P929</f>
        <v>music/jazz</v>
      </c>
      <c r="O929" t="s">
        <v>8282</v>
      </c>
      <c r="P929" t="s">
        <v>8285</v>
      </c>
      <c r="Q929" s="9">
        <f>(((J929/60)/60)/24)+DATE(1970,1,1)</f>
        <v>41013.822858796295</v>
      </c>
      <c r="R929" s="9">
        <f>(((I929/60)/60)/24)+DATE(1970,1,1)</f>
        <v>41043.822858796295</v>
      </c>
      <c r="S929">
        <f>YEAR(Q929)</f>
        <v>2012</v>
      </c>
    </row>
    <row r="930" spans="1:19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tr">
        <f>O930&amp;"/"&amp;P930</f>
        <v>music/jazz</v>
      </c>
      <c r="O930" t="s">
        <v>8282</v>
      </c>
      <c r="P930" t="s">
        <v>8285</v>
      </c>
      <c r="Q930" s="9">
        <f>(((J930/60)/60)/24)+DATE(1970,1,1)</f>
        <v>41180.86241898148</v>
      </c>
      <c r="R930" s="9">
        <f>(((I930/60)/60)/24)+DATE(1970,1,1)</f>
        <v>41231</v>
      </c>
      <c r="S930">
        <f>YEAR(Q930)</f>
        <v>2012</v>
      </c>
    </row>
    <row r="931" spans="1:19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tr">
        <f>O931&amp;"/"&amp;P931</f>
        <v>music/jazz</v>
      </c>
      <c r="O931" t="s">
        <v>8282</v>
      </c>
      <c r="P931" t="s">
        <v>8285</v>
      </c>
      <c r="Q931" s="9">
        <f>(((J931/60)/60)/24)+DATE(1970,1,1)</f>
        <v>40978.238067129627</v>
      </c>
      <c r="R931" s="9">
        <f>(((I931/60)/60)/24)+DATE(1970,1,1)</f>
        <v>41008.196400462963</v>
      </c>
      <c r="S931">
        <f>YEAR(Q931)</f>
        <v>2012</v>
      </c>
    </row>
    <row r="932" spans="1:19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tr">
        <f>O932&amp;"/"&amp;P932</f>
        <v>music/jazz</v>
      </c>
      <c r="O932" t="s">
        <v>8282</v>
      </c>
      <c r="P932" t="s">
        <v>8285</v>
      </c>
      <c r="Q932" s="9">
        <f>(((J932/60)/60)/24)+DATE(1970,1,1)</f>
        <v>40312.915578703702</v>
      </c>
      <c r="R932" s="9">
        <f>(((I932/60)/60)/24)+DATE(1970,1,1)</f>
        <v>40354.897222222222</v>
      </c>
      <c r="S932">
        <f>YEAR(Q932)</f>
        <v>2010</v>
      </c>
    </row>
    <row r="933" spans="1:19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tr">
        <f>O933&amp;"/"&amp;P933</f>
        <v>music/jazz</v>
      </c>
      <c r="O933" t="s">
        <v>8282</v>
      </c>
      <c r="P933" t="s">
        <v>8285</v>
      </c>
      <c r="Q933" s="9">
        <f>(((J933/60)/60)/24)+DATE(1970,1,1)</f>
        <v>41680.359976851854</v>
      </c>
      <c r="R933" s="9">
        <f>(((I933/60)/60)/24)+DATE(1970,1,1)</f>
        <v>41714.916666666664</v>
      </c>
      <c r="S933">
        <f>YEAR(Q933)</f>
        <v>2014</v>
      </c>
    </row>
    <row r="934" spans="1:19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tr">
        <f>O934&amp;"/"&amp;P934</f>
        <v>music/jazz</v>
      </c>
      <c r="O934" t="s">
        <v>8282</v>
      </c>
      <c r="P934" t="s">
        <v>8285</v>
      </c>
      <c r="Q934" s="9">
        <f>(((J934/60)/60)/24)+DATE(1970,1,1)</f>
        <v>41310.969270833331</v>
      </c>
      <c r="R934" s="9">
        <f>(((I934/60)/60)/24)+DATE(1970,1,1)</f>
        <v>41355.927604166667</v>
      </c>
      <c r="S934">
        <f>YEAR(Q934)</f>
        <v>2013</v>
      </c>
    </row>
    <row r="935" spans="1:19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tr">
        <f>O935&amp;"/"&amp;P935</f>
        <v>music/jazz</v>
      </c>
      <c r="O935" t="s">
        <v>8282</v>
      </c>
      <c r="P935" t="s">
        <v>8285</v>
      </c>
      <c r="Q935" s="9">
        <f>(((J935/60)/60)/24)+DATE(1970,1,1)</f>
        <v>41711.169085648151</v>
      </c>
      <c r="R935" s="9">
        <f>(((I935/60)/60)/24)+DATE(1970,1,1)</f>
        <v>41771.169085648151</v>
      </c>
      <c r="S935">
        <f>YEAR(Q935)</f>
        <v>2014</v>
      </c>
    </row>
    <row r="936" spans="1:19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tr">
        <f>O936&amp;"/"&amp;P936</f>
        <v>music/jazz</v>
      </c>
      <c r="O936" t="s">
        <v>8282</v>
      </c>
      <c r="P936" t="s">
        <v>8285</v>
      </c>
      <c r="Q936" s="9">
        <f>(((J936/60)/60)/24)+DATE(1970,1,1)</f>
        <v>41733.737083333333</v>
      </c>
      <c r="R936" s="9">
        <f>(((I936/60)/60)/24)+DATE(1970,1,1)</f>
        <v>41763.25</v>
      </c>
      <c r="S936">
        <f>YEAR(Q936)</f>
        <v>2014</v>
      </c>
    </row>
    <row r="937" spans="1:19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tr">
        <f>O937&amp;"/"&amp;P937</f>
        <v>music/jazz</v>
      </c>
      <c r="O937" t="s">
        <v>8282</v>
      </c>
      <c r="P937" t="s">
        <v>8285</v>
      </c>
      <c r="Q937" s="9">
        <f>(((J937/60)/60)/24)+DATE(1970,1,1)</f>
        <v>42368.333668981482</v>
      </c>
      <c r="R937" s="9">
        <f>(((I937/60)/60)/24)+DATE(1970,1,1)</f>
        <v>42398.333668981482</v>
      </c>
      <c r="S937">
        <f>YEAR(Q937)</f>
        <v>2015</v>
      </c>
    </row>
    <row r="938" spans="1:19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tr">
        <f>O938&amp;"/"&amp;P938</f>
        <v>music/jazz</v>
      </c>
      <c r="O938" t="s">
        <v>8282</v>
      </c>
      <c r="P938" t="s">
        <v>8285</v>
      </c>
      <c r="Q938" s="9">
        <f>(((J938/60)/60)/24)+DATE(1970,1,1)</f>
        <v>40883.024178240739</v>
      </c>
      <c r="R938" s="9">
        <f>(((I938/60)/60)/24)+DATE(1970,1,1)</f>
        <v>40926.833333333336</v>
      </c>
      <c r="S938">
        <f>YEAR(Q938)</f>
        <v>2011</v>
      </c>
    </row>
    <row r="939" spans="1:19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tr">
        <f>O939&amp;"/"&amp;P939</f>
        <v>music/jazz</v>
      </c>
      <c r="O939" t="s">
        <v>8282</v>
      </c>
      <c r="P939" t="s">
        <v>8285</v>
      </c>
      <c r="Q939" s="9">
        <f>(((J939/60)/60)/24)+DATE(1970,1,1)</f>
        <v>41551.798113425924</v>
      </c>
      <c r="R939" s="9">
        <f>(((I939/60)/60)/24)+DATE(1970,1,1)</f>
        <v>41581.839780092596</v>
      </c>
      <c r="S939">
        <f>YEAR(Q939)</f>
        <v>2013</v>
      </c>
    </row>
    <row r="940" spans="1:19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tr">
        <f>O940&amp;"/"&amp;P940</f>
        <v>music/jazz</v>
      </c>
      <c r="O940" t="s">
        <v>8282</v>
      </c>
      <c r="P940" t="s">
        <v>8285</v>
      </c>
      <c r="Q940" s="9">
        <f>(((J940/60)/60)/24)+DATE(1970,1,1)</f>
        <v>41124.479722222226</v>
      </c>
      <c r="R940" s="9">
        <f>(((I940/60)/60)/24)+DATE(1970,1,1)</f>
        <v>41154.479722222226</v>
      </c>
      <c r="S940">
        <f>YEAR(Q940)</f>
        <v>2012</v>
      </c>
    </row>
    <row r="941" spans="1:19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tr">
        <f>O941&amp;"/"&amp;P941</f>
        <v>music/jazz</v>
      </c>
      <c r="O941" t="s">
        <v>8282</v>
      </c>
      <c r="P941" t="s">
        <v>8285</v>
      </c>
      <c r="Q941" s="9">
        <f>(((J941/60)/60)/24)+DATE(1970,1,1)</f>
        <v>41416.763171296298</v>
      </c>
      <c r="R941" s="9">
        <f>(((I941/60)/60)/24)+DATE(1970,1,1)</f>
        <v>41455.831944444442</v>
      </c>
      <c r="S941">
        <f>YEAR(Q941)</f>
        <v>2013</v>
      </c>
    </row>
    <row r="942" spans="1:19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tr">
        <f>O942&amp;"/"&amp;P942</f>
        <v>technology/wearables</v>
      </c>
      <c r="O942" t="s">
        <v>8276</v>
      </c>
      <c r="P942" t="s">
        <v>8278</v>
      </c>
      <c r="Q942" s="9">
        <f>(((J942/60)/60)/24)+DATE(1970,1,1)</f>
        <v>42182.008402777778</v>
      </c>
      <c r="R942" s="9">
        <f>(((I942/60)/60)/24)+DATE(1970,1,1)</f>
        <v>42227.008402777778</v>
      </c>
      <c r="S942">
        <f>YEAR(Q942)</f>
        <v>2015</v>
      </c>
    </row>
    <row r="943" spans="1:19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tr">
        <f>O943&amp;"/"&amp;P943</f>
        <v>technology/wearables</v>
      </c>
      <c r="O943" t="s">
        <v>8276</v>
      </c>
      <c r="P943" t="s">
        <v>8278</v>
      </c>
      <c r="Q943" s="9">
        <f>(((J943/60)/60)/24)+DATE(1970,1,1)</f>
        <v>42746.096585648149</v>
      </c>
      <c r="R943" s="9">
        <f>(((I943/60)/60)/24)+DATE(1970,1,1)</f>
        <v>42776.096585648149</v>
      </c>
      <c r="S943">
        <f>YEAR(Q943)</f>
        <v>2017</v>
      </c>
    </row>
    <row r="944" spans="1:19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tr">
        <f>O944&amp;"/"&amp;P944</f>
        <v>technology/wearables</v>
      </c>
      <c r="O944" t="s">
        <v>8276</v>
      </c>
      <c r="P944" t="s">
        <v>8278</v>
      </c>
      <c r="Q944" s="9">
        <f>(((J944/60)/60)/24)+DATE(1970,1,1)</f>
        <v>42382.843287037031</v>
      </c>
      <c r="R944" s="9">
        <f>(((I944/60)/60)/24)+DATE(1970,1,1)</f>
        <v>42418.843287037031</v>
      </c>
      <c r="S944">
        <f>YEAR(Q944)</f>
        <v>2016</v>
      </c>
    </row>
    <row r="945" spans="1:19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tr">
        <f>O945&amp;"/"&amp;P945</f>
        <v>technology/wearables</v>
      </c>
      <c r="O945" t="s">
        <v>8276</v>
      </c>
      <c r="P945" t="s">
        <v>8278</v>
      </c>
      <c r="Q945" s="9">
        <f>(((J945/60)/60)/24)+DATE(1970,1,1)</f>
        <v>42673.66788194445</v>
      </c>
      <c r="R945" s="9">
        <f>(((I945/60)/60)/24)+DATE(1970,1,1)</f>
        <v>42703.709548611107</v>
      </c>
      <c r="S945">
        <f>YEAR(Q945)</f>
        <v>2016</v>
      </c>
    </row>
    <row r="946" spans="1:19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tr">
        <f>O946&amp;"/"&amp;P946</f>
        <v>technology/wearables</v>
      </c>
      <c r="O946" t="s">
        <v>8276</v>
      </c>
      <c r="P946" t="s">
        <v>8278</v>
      </c>
      <c r="Q946" s="9">
        <f>(((J946/60)/60)/24)+DATE(1970,1,1)</f>
        <v>42444.583912037036</v>
      </c>
      <c r="R946" s="9">
        <f>(((I946/60)/60)/24)+DATE(1970,1,1)</f>
        <v>42478.583333333328</v>
      </c>
      <c r="S946">
        <f>YEAR(Q946)</f>
        <v>2016</v>
      </c>
    </row>
    <row r="947" spans="1:19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tr">
        <f>O947&amp;"/"&amp;P947</f>
        <v>technology/wearables</v>
      </c>
      <c r="O947" t="s">
        <v>8276</v>
      </c>
      <c r="P947" t="s">
        <v>8278</v>
      </c>
      <c r="Q947" s="9">
        <f>(((J947/60)/60)/24)+DATE(1970,1,1)</f>
        <v>42732.872986111113</v>
      </c>
      <c r="R947" s="9">
        <f>(((I947/60)/60)/24)+DATE(1970,1,1)</f>
        <v>42784.999305555553</v>
      </c>
      <c r="S947">
        <f>YEAR(Q947)</f>
        <v>2016</v>
      </c>
    </row>
    <row r="948" spans="1:19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tr">
        <f>O948&amp;"/"&amp;P948</f>
        <v>technology/wearables</v>
      </c>
      <c r="O948" t="s">
        <v>8276</v>
      </c>
      <c r="P948" t="s">
        <v>8278</v>
      </c>
      <c r="Q948" s="9">
        <f>(((J948/60)/60)/24)+DATE(1970,1,1)</f>
        <v>42592.750555555554</v>
      </c>
      <c r="R948" s="9">
        <f>(((I948/60)/60)/24)+DATE(1970,1,1)</f>
        <v>42622.750555555554</v>
      </c>
      <c r="S948">
        <f>YEAR(Q948)</f>
        <v>2016</v>
      </c>
    </row>
    <row r="949" spans="1:19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tr">
        <f>O949&amp;"/"&amp;P949</f>
        <v>technology/wearables</v>
      </c>
      <c r="O949" t="s">
        <v>8276</v>
      </c>
      <c r="P949" t="s">
        <v>8278</v>
      </c>
      <c r="Q949" s="9">
        <f>(((J949/60)/60)/24)+DATE(1970,1,1)</f>
        <v>42491.781319444446</v>
      </c>
      <c r="R949" s="9">
        <f>(((I949/60)/60)/24)+DATE(1970,1,1)</f>
        <v>42551.781319444446</v>
      </c>
      <c r="S949">
        <f>YEAR(Q949)</f>
        <v>2016</v>
      </c>
    </row>
    <row r="950" spans="1:19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tr">
        <f>O950&amp;"/"&amp;P950</f>
        <v>technology/wearables</v>
      </c>
      <c r="O950" t="s">
        <v>8276</v>
      </c>
      <c r="P950" t="s">
        <v>8278</v>
      </c>
      <c r="Q950" s="9">
        <f>(((J950/60)/60)/24)+DATE(1970,1,1)</f>
        <v>42411.828287037039</v>
      </c>
      <c r="R950" s="9">
        <f>(((I950/60)/60)/24)+DATE(1970,1,1)</f>
        <v>42441.828287037039</v>
      </c>
      <c r="S950">
        <f>YEAR(Q950)</f>
        <v>2016</v>
      </c>
    </row>
    <row r="951" spans="1:19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tr">
        <f>O951&amp;"/"&amp;P951</f>
        <v>technology/wearables</v>
      </c>
      <c r="O951" t="s">
        <v>8276</v>
      </c>
      <c r="P951" t="s">
        <v>8278</v>
      </c>
      <c r="Q951" s="9">
        <f>(((J951/60)/60)/24)+DATE(1970,1,1)</f>
        <v>42361.043703703705</v>
      </c>
      <c r="R951" s="9">
        <f>(((I951/60)/60)/24)+DATE(1970,1,1)</f>
        <v>42421.043703703705</v>
      </c>
      <c r="S951">
        <f>YEAR(Q951)</f>
        <v>2015</v>
      </c>
    </row>
    <row r="952" spans="1:19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tr">
        <f>O952&amp;"/"&amp;P952</f>
        <v>technology/wearables</v>
      </c>
      <c r="O952" t="s">
        <v>8276</v>
      </c>
      <c r="P952" t="s">
        <v>8278</v>
      </c>
      <c r="Q952" s="9">
        <f>(((J952/60)/60)/24)+DATE(1970,1,1)</f>
        <v>42356.750706018516</v>
      </c>
      <c r="R952" s="9">
        <f>(((I952/60)/60)/24)+DATE(1970,1,1)</f>
        <v>42386.750706018516</v>
      </c>
      <c r="S952">
        <f>YEAR(Q952)</f>
        <v>2015</v>
      </c>
    </row>
    <row r="953" spans="1:19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tr">
        <f>O953&amp;"/"&amp;P953</f>
        <v>technology/wearables</v>
      </c>
      <c r="O953" t="s">
        <v>8276</v>
      </c>
      <c r="P953" t="s">
        <v>8278</v>
      </c>
      <c r="Q953" s="9">
        <f>(((J953/60)/60)/24)+DATE(1970,1,1)</f>
        <v>42480.653611111105</v>
      </c>
      <c r="R953" s="9">
        <f>(((I953/60)/60)/24)+DATE(1970,1,1)</f>
        <v>42525.653611111105</v>
      </c>
      <c r="S953">
        <f>YEAR(Q953)</f>
        <v>2016</v>
      </c>
    </row>
    <row r="954" spans="1:19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tr">
        <f>O954&amp;"/"&amp;P954</f>
        <v>technology/wearables</v>
      </c>
      <c r="O954" t="s">
        <v>8276</v>
      </c>
      <c r="P954" t="s">
        <v>8278</v>
      </c>
      <c r="Q954" s="9">
        <f>(((J954/60)/60)/24)+DATE(1970,1,1)</f>
        <v>42662.613564814819</v>
      </c>
      <c r="R954" s="9">
        <f>(((I954/60)/60)/24)+DATE(1970,1,1)</f>
        <v>42692.655231481483</v>
      </c>
      <c r="S954">
        <f>YEAR(Q954)</f>
        <v>2016</v>
      </c>
    </row>
    <row r="955" spans="1:19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tr">
        <f>O955&amp;"/"&amp;P955</f>
        <v>technology/wearables</v>
      </c>
      <c r="O955" t="s">
        <v>8276</v>
      </c>
      <c r="P955" t="s">
        <v>8278</v>
      </c>
      <c r="Q955" s="9">
        <f>(((J955/60)/60)/24)+DATE(1970,1,1)</f>
        <v>41999.164340277777</v>
      </c>
      <c r="R955" s="9">
        <f>(((I955/60)/60)/24)+DATE(1970,1,1)</f>
        <v>42029.164340277777</v>
      </c>
      <c r="S955">
        <f>YEAR(Q955)</f>
        <v>2014</v>
      </c>
    </row>
    <row r="956" spans="1:19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tr">
        <f>O956&amp;"/"&amp;P956</f>
        <v>technology/wearables</v>
      </c>
      <c r="O956" t="s">
        <v>8276</v>
      </c>
      <c r="P956" t="s">
        <v>8278</v>
      </c>
      <c r="Q956" s="9">
        <f>(((J956/60)/60)/24)+DATE(1970,1,1)</f>
        <v>42194.833784722221</v>
      </c>
      <c r="R956" s="9">
        <f>(((I956/60)/60)/24)+DATE(1970,1,1)</f>
        <v>42236.833784722221</v>
      </c>
      <c r="S956">
        <f>YEAR(Q956)</f>
        <v>2015</v>
      </c>
    </row>
    <row r="957" spans="1:19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tr">
        <f>O957&amp;"/"&amp;P957</f>
        <v>technology/wearables</v>
      </c>
      <c r="O957" t="s">
        <v>8276</v>
      </c>
      <c r="P957" t="s">
        <v>8278</v>
      </c>
      <c r="Q957" s="9">
        <f>(((J957/60)/60)/24)+DATE(1970,1,1)</f>
        <v>42586.295138888891</v>
      </c>
      <c r="R957" s="9">
        <f>(((I957/60)/60)/24)+DATE(1970,1,1)</f>
        <v>42626.295138888891</v>
      </c>
      <c r="S957">
        <f>YEAR(Q957)</f>
        <v>2016</v>
      </c>
    </row>
    <row r="958" spans="1:19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tr">
        <f>O958&amp;"/"&amp;P958</f>
        <v>technology/wearables</v>
      </c>
      <c r="O958" t="s">
        <v>8276</v>
      </c>
      <c r="P958" t="s">
        <v>8278</v>
      </c>
      <c r="Q958" s="9">
        <f>(((J958/60)/60)/24)+DATE(1970,1,1)</f>
        <v>42060.913877314815</v>
      </c>
      <c r="R958" s="9">
        <f>(((I958/60)/60)/24)+DATE(1970,1,1)</f>
        <v>42120.872210648144</v>
      </c>
      <c r="S958">
        <f>YEAR(Q958)</f>
        <v>2015</v>
      </c>
    </row>
    <row r="959" spans="1:19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tr">
        <f>O959&amp;"/"&amp;P959</f>
        <v>technology/wearables</v>
      </c>
      <c r="O959" t="s">
        <v>8276</v>
      </c>
      <c r="P959" t="s">
        <v>8278</v>
      </c>
      <c r="Q959" s="9">
        <f>(((J959/60)/60)/24)+DATE(1970,1,1)</f>
        <v>42660.552465277782</v>
      </c>
      <c r="R959" s="9">
        <f>(((I959/60)/60)/24)+DATE(1970,1,1)</f>
        <v>42691.594131944439</v>
      </c>
      <c r="S959">
        <f>YEAR(Q959)</f>
        <v>2016</v>
      </c>
    </row>
    <row r="960" spans="1:19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tr">
        <f>O960&amp;"/"&amp;P960</f>
        <v>technology/wearables</v>
      </c>
      <c r="O960" t="s">
        <v>8276</v>
      </c>
      <c r="P960" t="s">
        <v>8278</v>
      </c>
      <c r="Q960" s="9">
        <f>(((J960/60)/60)/24)+DATE(1970,1,1)</f>
        <v>42082.802812499998</v>
      </c>
      <c r="R960" s="9">
        <f>(((I960/60)/60)/24)+DATE(1970,1,1)</f>
        <v>42104.207638888889</v>
      </c>
      <c r="S960">
        <f>YEAR(Q960)</f>
        <v>2015</v>
      </c>
    </row>
    <row r="961" spans="1:19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tr">
        <f>O961&amp;"/"&amp;P961</f>
        <v>technology/wearables</v>
      </c>
      <c r="O961" t="s">
        <v>8276</v>
      </c>
      <c r="P961" t="s">
        <v>8278</v>
      </c>
      <c r="Q961" s="9">
        <f>(((J961/60)/60)/24)+DATE(1970,1,1)</f>
        <v>41993.174363425926</v>
      </c>
      <c r="R961" s="9">
        <f>(((I961/60)/60)/24)+DATE(1970,1,1)</f>
        <v>42023.174363425926</v>
      </c>
      <c r="S961">
        <f>YEAR(Q961)</f>
        <v>2014</v>
      </c>
    </row>
    <row r="962" spans="1:19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tr">
        <f>O962&amp;"/"&amp;P962</f>
        <v>technology/wearables</v>
      </c>
      <c r="O962" t="s">
        <v>8276</v>
      </c>
      <c r="P962" t="s">
        <v>8278</v>
      </c>
      <c r="Q962" s="9">
        <f>(((J962/60)/60)/24)+DATE(1970,1,1)</f>
        <v>42766.626793981486</v>
      </c>
      <c r="R962" s="9">
        <f>(((I962/60)/60)/24)+DATE(1970,1,1)</f>
        <v>42808.585127314815</v>
      </c>
      <c r="S962">
        <f>YEAR(Q962)</f>
        <v>2017</v>
      </c>
    </row>
    <row r="963" spans="1:19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tr">
        <f>O963&amp;"/"&amp;P963</f>
        <v>technology/wearables</v>
      </c>
      <c r="O963" t="s">
        <v>8276</v>
      </c>
      <c r="P963" t="s">
        <v>8278</v>
      </c>
      <c r="Q963" s="9">
        <f>(((J963/60)/60)/24)+DATE(1970,1,1)</f>
        <v>42740.693692129629</v>
      </c>
      <c r="R963" s="9">
        <f>(((I963/60)/60)/24)+DATE(1970,1,1)</f>
        <v>42786.791666666672</v>
      </c>
      <c r="S963">
        <f>YEAR(Q963)</f>
        <v>2017</v>
      </c>
    </row>
    <row r="964" spans="1:19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tr">
        <f>O964&amp;"/"&amp;P964</f>
        <v>technology/wearables</v>
      </c>
      <c r="O964" t="s">
        <v>8276</v>
      </c>
      <c r="P964" t="s">
        <v>8278</v>
      </c>
      <c r="Q964" s="9">
        <f>(((J964/60)/60)/24)+DATE(1970,1,1)</f>
        <v>42373.712418981479</v>
      </c>
      <c r="R964" s="9">
        <f>(((I964/60)/60)/24)+DATE(1970,1,1)</f>
        <v>42411.712418981479</v>
      </c>
      <c r="S964">
        <f>YEAR(Q964)</f>
        <v>2016</v>
      </c>
    </row>
    <row r="965" spans="1:19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tr">
        <f>O965&amp;"/"&amp;P965</f>
        <v>technology/wearables</v>
      </c>
      <c r="O965" t="s">
        <v>8276</v>
      </c>
      <c r="P965" t="s">
        <v>8278</v>
      </c>
      <c r="Q965" s="9">
        <f>(((J965/60)/60)/24)+DATE(1970,1,1)</f>
        <v>42625.635636574079</v>
      </c>
      <c r="R965" s="9">
        <f>(((I965/60)/60)/24)+DATE(1970,1,1)</f>
        <v>42660.635636574079</v>
      </c>
      <c r="S965">
        <f>YEAR(Q965)</f>
        <v>2016</v>
      </c>
    </row>
    <row r="966" spans="1:19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tr">
        <f>O966&amp;"/"&amp;P966</f>
        <v>technology/wearables</v>
      </c>
      <c r="O966" t="s">
        <v>8276</v>
      </c>
      <c r="P966" t="s">
        <v>8278</v>
      </c>
      <c r="Q966" s="9">
        <f>(((J966/60)/60)/24)+DATE(1970,1,1)</f>
        <v>42208.628692129627</v>
      </c>
      <c r="R966" s="9">
        <f>(((I966/60)/60)/24)+DATE(1970,1,1)</f>
        <v>42248.628692129627</v>
      </c>
      <c r="S966">
        <f>YEAR(Q966)</f>
        <v>2015</v>
      </c>
    </row>
    <row r="967" spans="1:19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tr">
        <f>O967&amp;"/"&amp;P967</f>
        <v>technology/wearables</v>
      </c>
      <c r="O967" t="s">
        <v>8276</v>
      </c>
      <c r="P967" t="s">
        <v>8278</v>
      </c>
      <c r="Q967" s="9">
        <f>(((J967/60)/60)/24)+DATE(1970,1,1)</f>
        <v>42637.016736111109</v>
      </c>
      <c r="R967" s="9">
        <f>(((I967/60)/60)/24)+DATE(1970,1,1)</f>
        <v>42669.165972222225</v>
      </c>
      <c r="S967">
        <f>YEAR(Q967)</f>
        <v>2016</v>
      </c>
    </row>
    <row r="968" spans="1:19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tr">
        <f>O968&amp;"/"&amp;P968</f>
        <v>technology/wearables</v>
      </c>
      <c r="O968" t="s">
        <v>8276</v>
      </c>
      <c r="P968" t="s">
        <v>8278</v>
      </c>
      <c r="Q968" s="9">
        <f>(((J968/60)/60)/24)+DATE(1970,1,1)</f>
        <v>42619.635787037041</v>
      </c>
      <c r="R968" s="9">
        <f>(((I968/60)/60)/24)+DATE(1970,1,1)</f>
        <v>42649.635787037041</v>
      </c>
      <c r="S968">
        <f>YEAR(Q968)</f>
        <v>2016</v>
      </c>
    </row>
    <row r="969" spans="1:19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tr">
        <f>O969&amp;"/"&amp;P969</f>
        <v>technology/wearables</v>
      </c>
      <c r="O969" t="s">
        <v>8276</v>
      </c>
      <c r="P969" t="s">
        <v>8278</v>
      </c>
      <c r="Q969" s="9">
        <f>(((J969/60)/60)/24)+DATE(1970,1,1)</f>
        <v>42422.254328703704</v>
      </c>
      <c r="R969" s="9">
        <f>(((I969/60)/60)/24)+DATE(1970,1,1)</f>
        <v>42482.21266203704</v>
      </c>
      <c r="S969">
        <f>YEAR(Q969)</f>
        <v>2016</v>
      </c>
    </row>
    <row r="970" spans="1:19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tr">
        <f>O970&amp;"/"&amp;P970</f>
        <v>technology/wearables</v>
      </c>
      <c r="O970" t="s">
        <v>8276</v>
      </c>
      <c r="P970" t="s">
        <v>8278</v>
      </c>
      <c r="Q970" s="9">
        <f>(((J970/60)/60)/24)+DATE(1970,1,1)</f>
        <v>41836.847615740742</v>
      </c>
      <c r="R970" s="9">
        <f>(((I970/60)/60)/24)+DATE(1970,1,1)</f>
        <v>41866.847615740742</v>
      </c>
      <c r="S970">
        <f>YEAR(Q970)</f>
        <v>2014</v>
      </c>
    </row>
    <row r="971" spans="1:19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tr">
        <f>O971&amp;"/"&amp;P971</f>
        <v>technology/wearables</v>
      </c>
      <c r="O971" t="s">
        <v>8276</v>
      </c>
      <c r="P971" t="s">
        <v>8278</v>
      </c>
      <c r="Q971" s="9">
        <f>(((J971/60)/60)/24)+DATE(1970,1,1)</f>
        <v>42742.30332175926</v>
      </c>
      <c r="R971" s="9">
        <f>(((I971/60)/60)/24)+DATE(1970,1,1)</f>
        <v>42775.30332175926</v>
      </c>
      <c r="S971">
        <f>YEAR(Q971)</f>
        <v>2017</v>
      </c>
    </row>
    <row r="972" spans="1:19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tr">
        <f>O972&amp;"/"&amp;P972</f>
        <v>technology/wearables</v>
      </c>
      <c r="O972" t="s">
        <v>8276</v>
      </c>
      <c r="P972" t="s">
        <v>8278</v>
      </c>
      <c r="Q972" s="9">
        <f>(((J972/60)/60)/24)+DATE(1970,1,1)</f>
        <v>42721.220520833333</v>
      </c>
      <c r="R972" s="9">
        <f>(((I972/60)/60)/24)+DATE(1970,1,1)</f>
        <v>42758.207638888889</v>
      </c>
      <c r="S972">
        <f>YEAR(Q972)</f>
        <v>2016</v>
      </c>
    </row>
    <row r="973" spans="1:19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tr">
        <f>O973&amp;"/"&amp;P973</f>
        <v>technology/wearables</v>
      </c>
      <c r="O973" t="s">
        <v>8276</v>
      </c>
      <c r="P973" t="s">
        <v>8278</v>
      </c>
      <c r="Q973" s="9">
        <f>(((J973/60)/60)/24)+DATE(1970,1,1)</f>
        <v>42111.709027777775</v>
      </c>
      <c r="R973" s="9">
        <f>(((I973/60)/60)/24)+DATE(1970,1,1)</f>
        <v>42156.709027777775</v>
      </c>
      <c r="S973">
        <f>YEAR(Q973)</f>
        <v>2015</v>
      </c>
    </row>
    <row r="974" spans="1:19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tr">
        <f>O974&amp;"/"&amp;P974</f>
        <v>technology/wearables</v>
      </c>
      <c r="O974" t="s">
        <v>8276</v>
      </c>
      <c r="P974" t="s">
        <v>8278</v>
      </c>
      <c r="Q974" s="9">
        <f>(((J974/60)/60)/24)+DATE(1970,1,1)</f>
        <v>41856.865717592591</v>
      </c>
      <c r="R974" s="9">
        <f>(((I974/60)/60)/24)+DATE(1970,1,1)</f>
        <v>41886.290972222225</v>
      </c>
      <c r="S974">
        <f>YEAR(Q974)</f>
        <v>2014</v>
      </c>
    </row>
    <row r="975" spans="1:19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tr">
        <f>O975&amp;"/"&amp;P975</f>
        <v>technology/wearables</v>
      </c>
      <c r="O975" t="s">
        <v>8276</v>
      </c>
      <c r="P975" t="s">
        <v>8278</v>
      </c>
      <c r="Q975" s="9">
        <f>(((J975/60)/60)/24)+DATE(1970,1,1)</f>
        <v>42257.014965277776</v>
      </c>
      <c r="R975" s="9">
        <f>(((I975/60)/60)/24)+DATE(1970,1,1)</f>
        <v>42317.056631944448</v>
      </c>
      <c r="S975">
        <f>YEAR(Q975)</f>
        <v>2015</v>
      </c>
    </row>
    <row r="976" spans="1:19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tr">
        <f>O976&amp;"/"&amp;P976</f>
        <v>technology/wearables</v>
      </c>
      <c r="O976" t="s">
        <v>8276</v>
      </c>
      <c r="P976" t="s">
        <v>8278</v>
      </c>
      <c r="Q976" s="9">
        <f>(((J976/60)/60)/24)+DATE(1970,1,1)</f>
        <v>42424.749490740738</v>
      </c>
      <c r="R976" s="9">
        <f>(((I976/60)/60)/24)+DATE(1970,1,1)</f>
        <v>42454.707824074074</v>
      </c>
      <c r="S976">
        <f>YEAR(Q976)</f>
        <v>2016</v>
      </c>
    </row>
    <row r="977" spans="1:19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tr">
        <f>O977&amp;"/"&amp;P977</f>
        <v>technology/wearables</v>
      </c>
      <c r="O977" t="s">
        <v>8276</v>
      </c>
      <c r="P977" t="s">
        <v>8278</v>
      </c>
      <c r="Q977" s="9">
        <f>(((J977/60)/60)/24)+DATE(1970,1,1)</f>
        <v>42489.696585648147</v>
      </c>
      <c r="R977" s="9">
        <f>(((I977/60)/60)/24)+DATE(1970,1,1)</f>
        <v>42549.696585648147</v>
      </c>
      <c r="S977">
        <f>YEAR(Q977)</f>
        <v>2016</v>
      </c>
    </row>
    <row r="978" spans="1:19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tr">
        <f>O978&amp;"/"&amp;P978</f>
        <v>technology/wearables</v>
      </c>
      <c r="O978" t="s">
        <v>8276</v>
      </c>
      <c r="P978" t="s">
        <v>8278</v>
      </c>
      <c r="Q978" s="9">
        <f>(((J978/60)/60)/24)+DATE(1970,1,1)</f>
        <v>42185.058993055558</v>
      </c>
      <c r="R978" s="9">
        <f>(((I978/60)/60)/24)+DATE(1970,1,1)</f>
        <v>42230.058993055558</v>
      </c>
      <c r="S978">
        <f>YEAR(Q978)</f>
        <v>2015</v>
      </c>
    </row>
    <row r="979" spans="1:19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tr">
        <f>O979&amp;"/"&amp;P979</f>
        <v>technology/wearables</v>
      </c>
      <c r="O979" t="s">
        <v>8276</v>
      </c>
      <c r="P979" t="s">
        <v>8278</v>
      </c>
      <c r="Q979" s="9">
        <f>(((J979/60)/60)/24)+DATE(1970,1,1)</f>
        <v>42391.942094907412</v>
      </c>
      <c r="R979" s="9">
        <f>(((I979/60)/60)/24)+DATE(1970,1,1)</f>
        <v>42421.942094907412</v>
      </c>
      <c r="S979">
        <f>YEAR(Q979)</f>
        <v>2016</v>
      </c>
    </row>
    <row r="980" spans="1:19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tr">
        <f>O980&amp;"/"&amp;P980</f>
        <v>technology/wearables</v>
      </c>
      <c r="O980" t="s">
        <v>8276</v>
      </c>
      <c r="P980" t="s">
        <v>8278</v>
      </c>
      <c r="Q980" s="9">
        <f>(((J980/60)/60)/24)+DATE(1970,1,1)</f>
        <v>42395.309039351851</v>
      </c>
      <c r="R980" s="9">
        <f>(((I980/60)/60)/24)+DATE(1970,1,1)</f>
        <v>42425.309039351851</v>
      </c>
      <c r="S980">
        <f>YEAR(Q980)</f>
        <v>2016</v>
      </c>
    </row>
    <row r="981" spans="1:19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tr">
        <f>O981&amp;"/"&amp;P981</f>
        <v>technology/wearables</v>
      </c>
      <c r="O981" t="s">
        <v>8276</v>
      </c>
      <c r="P981" t="s">
        <v>8278</v>
      </c>
      <c r="Q981" s="9">
        <f>(((J981/60)/60)/24)+DATE(1970,1,1)</f>
        <v>42506.416990740734</v>
      </c>
      <c r="R981" s="9">
        <f>(((I981/60)/60)/24)+DATE(1970,1,1)</f>
        <v>42541.790972222225</v>
      </c>
      <c r="S981">
        <f>YEAR(Q981)</f>
        <v>2016</v>
      </c>
    </row>
    <row r="982" spans="1:19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tr">
        <f>O982&amp;"/"&amp;P982</f>
        <v>technology/wearables</v>
      </c>
      <c r="O982" t="s">
        <v>8276</v>
      </c>
      <c r="P982" t="s">
        <v>8278</v>
      </c>
      <c r="Q982" s="9">
        <f>(((J982/60)/60)/24)+DATE(1970,1,1)</f>
        <v>41928.904189814813</v>
      </c>
      <c r="R982" s="9">
        <f>(((I982/60)/60)/24)+DATE(1970,1,1)</f>
        <v>41973.945856481485</v>
      </c>
      <c r="S982">
        <f>YEAR(Q982)</f>
        <v>2014</v>
      </c>
    </row>
    <row r="983" spans="1:19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tr">
        <f>O983&amp;"/"&amp;P983</f>
        <v>technology/wearables</v>
      </c>
      <c r="O983" t="s">
        <v>8276</v>
      </c>
      <c r="P983" t="s">
        <v>8278</v>
      </c>
      <c r="Q983" s="9">
        <f>(((J983/60)/60)/24)+DATE(1970,1,1)</f>
        <v>41830.947013888886</v>
      </c>
      <c r="R983" s="9">
        <f>(((I983/60)/60)/24)+DATE(1970,1,1)</f>
        <v>41860.947013888886</v>
      </c>
      <c r="S983">
        <f>YEAR(Q983)</f>
        <v>2014</v>
      </c>
    </row>
    <row r="984" spans="1:19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tr">
        <f>O984&amp;"/"&amp;P984</f>
        <v>technology/wearables</v>
      </c>
      <c r="O984" t="s">
        <v>8276</v>
      </c>
      <c r="P984" t="s">
        <v>8278</v>
      </c>
      <c r="Q984" s="9">
        <f>(((J984/60)/60)/24)+DATE(1970,1,1)</f>
        <v>42615.753310185188</v>
      </c>
      <c r="R984" s="9">
        <f>(((I984/60)/60)/24)+DATE(1970,1,1)</f>
        <v>42645.753310185188</v>
      </c>
      <c r="S984">
        <f>YEAR(Q984)</f>
        <v>2016</v>
      </c>
    </row>
    <row r="985" spans="1:19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tr">
        <f>O985&amp;"/"&amp;P985</f>
        <v>technology/wearables</v>
      </c>
      <c r="O985" t="s">
        <v>8276</v>
      </c>
      <c r="P985" t="s">
        <v>8278</v>
      </c>
      <c r="Q985" s="9">
        <f>(((J985/60)/60)/24)+DATE(1970,1,1)</f>
        <v>42574.667650462965</v>
      </c>
      <c r="R985" s="9">
        <f>(((I985/60)/60)/24)+DATE(1970,1,1)</f>
        <v>42605.870833333334</v>
      </c>
      <c r="S985">
        <f>YEAR(Q985)</f>
        <v>2016</v>
      </c>
    </row>
    <row r="986" spans="1:19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tr">
        <f>O986&amp;"/"&amp;P986</f>
        <v>technology/wearables</v>
      </c>
      <c r="O986" t="s">
        <v>8276</v>
      </c>
      <c r="P986" t="s">
        <v>8278</v>
      </c>
      <c r="Q986" s="9">
        <f>(((J986/60)/60)/24)+DATE(1970,1,1)</f>
        <v>42061.11583333333</v>
      </c>
      <c r="R986" s="9">
        <f>(((I986/60)/60)/24)+DATE(1970,1,1)</f>
        <v>42091.074166666673</v>
      </c>
      <c r="S986">
        <f>YEAR(Q986)</f>
        <v>2015</v>
      </c>
    </row>
    <row r="987" spans="1:19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tr">
        <f>O987&amp;"/"&amp;P987</f>
        <v>technology/wearables</v>
      </c>
      <c r="O987" t="s">
        <v>8276</v>
      </c>
      <c r="P987" t="s">
        <v>8278</v>
      </c>
      <c r="Q987" s="9">
        <f>(((J987/60)/60)/24)+DATE(1970,1,1)</f>
        <v>42339.967708333337</v>
      </c>
      <c r="R987" s="9">
        <f>(((I987/60)/60)/24)+DATE(1970,1,1)</f>
        <v>42369.958333333328</v>
      </c>
      <c r="S987">
        <f>YEAR(Q987)</f>
        <v>2015</v>
      </c>
    </row>
    <row r="988" spans="1:19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tr">
        <f>O988&amp;"/"&amp;P988</f>
        <v>technology/wearables</v>
      </c>
      <c r="O988" t="s">
        <v>8276</v>
      </c>
      <c r="P988" t="s">
        <v>8278</v>
      </c>
      <c r="Q988" s="9">
        <f>(((J988/60)/60)/24)+DATE(1970,1,1)</f>
        <v>42324.767361111109</v>
      </c>
      <c r="R988" s="9">
        <f>(((I988/60)/60)/24)+DATE(1970,1,1)</f>
        <v>42379</v>
      </c>
      <c r="S988">
        <f>YEAR(Q988)</f>
        <v>2015</v>
      </c>
    </row>
    <row r="989" spans="1:19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tr">
        <f>O989&amp;"/"&amp;P989</f>
        <v>technology/wearables</v>
      </c>
      <c r="O989" t="s">
        <v>8276</v>
      </c>
      <c r="P989" t="s">
        <v>8278</v>
      </c>
      <c r="Q989" s="9">
        <f>(((J989/60)/60)/24)+DATE(1970,1,1)</f>
        <v>41773.294560185182</v>
      </c>
      <c r="R989" s="9">
        <f>(((I989/60)/60)/24)+DATE(1970,1,1)</f>
        <v>41813.294560185182</v>
      </c>
      <c r="S989">
        <f>YEAR(Q989)</f>
        <v>2014</v>
      </c>
    </row>
    <row r="990" spans="1:19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tr">
        <f>O990&amp;"/"&amp;P990</f>
        <v>technology/wearables</v>
      </c>
      <c r="O990" t="s">
        <v>8276</v>
      </c>
      <c r="P990" t="s">
        <v>8278</v>
      </c>
      <c r="Q990" s="9">
        <f>(((J990/60)/60)/24)+DATE(1970,1,1)</f>
        <v>42614.356770833328</v>
      </c>
      <c r="R990" s="9">
        <f>(((I990/60)/60)/24)+DATE(1970,1,1)</f>
        <v>42644.356770833328</v>
      </c>
      <c r="S990">
        <f>YEAR(Q990)</f>
        <v>2016</v>
      </c>
    </row>
    <row r="991" spans="1:19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tr">
        <f>O991&amp;"/"&amp;P991</f>
        <v>technology/wearables</v>
      </c>
      <c r="O991" t="s">
        <v>8276</v>
      </c>
      <c r="P991" t="s">
        <v>8278</v>
      </c>
      <c r="Q991" s="9">
        <f>(((J991/60)/60)/24)+DATE(1970,1,1)</f>
        <v>42611.933969907404</v>
      </c>
      <c r="R991" s="9">
        <f>(((I991/60)/60)/24)+DATE(1970,1,1)</f>
        <v>42641.933969907404</v>
      </c>
      <c r="S991">
        <f>YEAR(Q991)</f>
        <v>2016</v>
      </c>
    </row>
    <row r="992" spans="1:19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tr">
        <f>O992&amp;"/"&amp;P992</f>
        <v>technology/wearables</v>
      </c>
      <c r="O992" t="s">
        <v>8276</v>
      </c>
      <c r="P992" t="s">
        <v>8278</v>
      </c>
      <c r="Q992" s="9">
        <f>(((J992/60)/60)/24)+DATE(1970,1,1)</f>
        <v>41855.784305555557</v>
      </c>
      <c r="R992" s="9">
        <f>(((I992/60)/60)/24)+DATE(1970,1,1)</f>
        <v>41885.784305555557</v>
      </c>
      <c r="S992">
        <f>YEAR(Q992)</f>
        <v>2014</v>
      </c>
    </row>
    <row r="993" spans="1:19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tr">
        <f>O993&amp;"/"&amp;P993</f>
        <v>technology/wearables</v>
      </c>
      <c r="O993" t="s">
        <v>8276</v>
      </c>
      <c r="P993" t="s">
        <v>8278</v>
      </c>
      <c r="Q993" s="9">
        <f>(((J993/60)/60)/24)+DATE(1970,1,1)</f>
        <v>42538.75680555556</v>
      </c>
      <c r="R993" s="9">
        <f>(((I993/60)/60)/24)+DATE(1970,1,1)</f>
        <v>42563.785416666666</v>
      </c>
      <c r="S993">
        <f>YEAR(Q993)</f>
        <v>2016</v>
      </c>
    </row>
    <row r="994" spans="1:19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tr">
        <f>O994&amp;"/"&amp;P994</f>
        <v>technology/wearables</v>
      </c>
      <c r="O994" t="s">
        <v>8276</v>
      </c>
      <c r="P994" t="s">
        <v>8278</v>
      </c>
      <c r="Q994" s="9">
        <f>(((J994/60)/60)/24)+DATE(1970,1,1)</f>
        <v>42437.924988425926</v>
      </c>
      <c r="R994" s="9">
        <f>(((I994/60)/60)/24)+DATE(1970,1,1)</f>
        <v>42497.883321759262</v>
      </c>
      <c r="S994">
        <f>YEAR(Q994)</f>
        <v>2016</v>
      </c>
    </row>
    <row r="995" spans="1:19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tr">
        <f>O995&amp;"/"&amp;P995</f>
        <v>technology/wearables</v>
      </c>
      <c r="O995" t="s">
        <v>8276</v>
      </c>
      <c r="P995" t="s">
        <v>8278</v>
      </c>
      <c r="Q995" s="9">
        <f>(((J995/60)/60)/24)+DATE(1970,1,1)</f>
        <v>42652.964907407411</v>
      </c>
      <c r="R995" s="9">
        <f>(((I995/60)/60)/24)+DATE(1970,1,1)</f>
        <v>42686.208333333328</v>
      </c>
      <c r="S995">
        <f>YEAR(Q995)</f>
        <v>2016</v>
      </c>
    </row>
    <row r="996" spans="1:19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tr">
        <f>O996&amp;"/"&amp;P996</f>
        <v>technology/wearables</v>
      </c>
      <c r="O996" t="s">
        <v>8276</v>
      </c>
      <c r="P996" t="s">
        <v>8278</v>
      </c>
      <c r="Q996" s="9">
        <f>(((J996/60)/60)/24)+DATE(1970,1,1)</f>
        <v>41921.263078703705</v>
      </c>
      <c r="R996" s="9">
        <f>(((I996/60)/60)/24)+DATE(1970,1,1)</f>
        <v>41973.957638888889</v>
      </c>
      <c r="S996">
        <f>YEAR(Q996)</f>
        <v>2014</v>
      </c>
    </row>
    <row r="997" spans="1:19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tr">
        <f>O997&amp;"/"&amp;P997</f>
        <v>technology/wearables</v>
      </c>
      <c r="O997" t="s">
        <v>8276</v>
      </c>
      <c r="P997" t="s">
        <v>8278</v>
      </c>
      <c r="Q997" s="9">
        <f>(((J997/60)/60)/24)+DATE(1970,1,1)</f>
        <v>41947.940740740742</v>
      </c>
      <c r="R997" s="9">
        <f>(((I997/60)/60)/24)+DATE(1970,1,1)</f>
        <v>41972.666666666672</v>
      </c>
      <c r="S997">
        <f>YEAR(Q997)</f>
        <v>2014</v>
      </c>
    </row>
    <row r="998" spans="1:19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tr">
        <f>O998&amp;"/"&amp;P998</f>
        <v>technology/wearables</v>
      </c>
      <c r="O998" t="s">
        <v>8276</v>
      </c>
      <c r="P998" t="s">
        <v>8278</v>
      </c>
      <c r="Q998" s="9">
        <f>(((J998/60)/60)/24)+DATE(1970,1,1)</f>
        <v>41817.866435185184</v>
      </c>
      <c r="R998" s="9">
        <f>(((I998/60)/60)/24)+DATE(1970,1,1)</f>
        <v>41847.643750000003</v>
      </c>
      <c r="S998">
        <f>YEAR(Q998)</f>
        <v>2014</v>
      </c>
    </row>
    <row r="999" spans="1:19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tr">
        <f>O999&amp;"/"&amp;P999</f>
        <v>technology/wearables</v>
      </c>
      <c r="O999" t="s">
        <v>8276</v>
      </c>
      <c r="P999" t="s">
        <v>8278</v>
      </c>
      <c r="Q999" s="9">
        <f>(((J999/60)/60)/24)+DATE(1970,1,1)</f>
        <v>41941.10297453704</v>
      </c>
      <c r="R999" s="9">
        <f>(((I999/60)/60)/24)+DATE(1970,1,1)</f>
        <v>41971.144641203704</v>
      </c>
      <c r="S999">
        <f>YEAR(Q999)</f>
        <v>2014</v>
      </c>
    </row>
    <row r="1000" spans="1:19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tr">
        <f>O1000&amp;"/"&amp;P1000</f>
        <v>technology/wearables</v>
      </c>
      <c r="O1000" t="s">
        <v>8276</v>
      </c>
      <c r="P1000" t="s">
        <v>8278</v>
      </c>
      <c r="Q1000" s="9">
        <f>(((J1000/60)/60)/24)+DATE(1970,1,1)</f>
        <v>42282.168993055559</v>
      </c>
      <c r="R1000" s="9">
        <f>(((I1000/60)/60)/24)+DATE(1970,1,1)</f>
        <v>42327.210659722223</v>
      </c>
      <c r="S1000">
        <f>YEAR(Q1000)</f>
        <v>2015</v>
      </c>
    </row>
    <row r="1001" spans="1:19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tr">
        <f>O1001&amp;"/"&amp;P1001</f>
        <v>technology/wearables</v>
      </c>
      <c r="O1001" t="s">
        <v>8276</v>
      </c>
      <c r="P1001" t="s">
        <v>8278</v>
      </c>
      <c r="Q1001" s="9">
        <f>(((J1001/60)/60)/24)+DATE(1970,1,1)</f>
        <v>41926.29965277778</v>
      </c>
      <c r="R1001" s="9">
        <f>(((I1001/60)/60)/24)+DATE(1970,1,1)</f>
        <v>41956.334722222222</v>
      </c>
      <c r="S1001">
        <f>YEAR(Q1001)</f>
        <v>2014</v>
      </c>
    </row>
    <row r="1002" spans="1:19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tr">
        <f>O1002&amp;"/"&amp;P1002</f>
        <v>technology/wearables</v>
      </c>
      <c r="O1002" t="s">
        <v>8276</v>
      </c>
      <c r="P1002" t="s">
        <v>8278</v>
      </c>
      <c r="Q1002" s="9">
        <f>(((J1002/60)/60)/24)+DATE(1970,1,1)</f>
        <v>42749.059722222228</v>
      </c>
      <c r="R1002" s="9">
        <f>(((I1002/60)/60)/24)+DATE(1970,1,1)</f>
        <v>42809.018055555556</v>
      </c>
      <c r="S1002">
        <f>YEAR(Q1002)</f>
        <v>2017</v>
      </c>
    </row>
    <row r="1003" spans="1:19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tr">
        <f>O1003&amp;"/"&amp;P1003</f>
        <v>technology/wearables</v>
      </c>
      <c r="O1003" t="s">
        <v>8276</v>
      </c>
      <c r="P1003" t="s">
        <v>8278</v>
      </c>
      <c r="Q1003" s="9">
        <f>(((J1003/60)/60)/24)+DATE(1970,1,1)</f>
        <v>42720.720057870371</v>
      </c>
      <c r="R1003" s="9">
        <f>(((I1003/60)/60)/24)+DATE(1970,1,1)</f>
        <v>42765.720057870371</v>
      </c>
      <c r="S1003">
        <f>YEAR(Q1003)</f>
        <v>2016</v>
      </c>
    </row>
    <row r="1004" spans="1:19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tr">
        <f>O1004&amp;"/"&amp;P1004</f>
        <v>technology/wearables</v>
      </c>
      <c r="O1004" t="s">
        <v>8276</v>
      </c>
      <c r="P1004" t="s">
        <v>8278</v>
      </c>
      <c r="Q1004" s="9">
        <f>(((J1004/60)/60)/24)+DATE(1970,1,1)</f>
        <v>42325.684189814812</v>
      </c>
      <c r="R1004" s="9">
        <f>(((I1004/60)/60)/24)+DATE(1970,1,1)</f>
        <v>42355.249305555553</v>
      </c>
      <c r="S1004">
        <f>YEAR(Q1004)</f>
        <v>2015</v>
      </c>
    </row>
    <row r="1005" spans="1:19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tr">
        <f>O1005&amp;"/"&amp;P1005</f>
        <v>technology/wearables</v>
      </c>
      <c r="O1005" t="s">
        <v>8276</v>
      </c>
      <c r="P1005" t="s">
        <v>8278</v>
      </c>
      <c r="Q1005" s="9">
        <f>(((J1005/60)/60)/24)+DATE(1970,1,1)</f>
        <v>42780.709039351852</v>
      </c>
      <c r="R1005" s="9">
        <f>(((I1005/60)/60)/24)+DATE(1970,1,1)</f>
        <v>42810.667372685188</v>
      </c>
      <c r="S1005">
        <f>YEAR(Q1005)</f>
        <v>2017</v>
      </c>
    </row>
    <row r="1006" spans="1:19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tr">
        <f>O1006&amp;"/"&amp;P1006</f>
        <v>technology/wearables</v>
      </c>
      <c r="O1006" t="s">
        <v>8276</v>
      </c>
      <c r="P1006" t="s">
        <v>8278</v>
      </c>
      <c r="Q1006" s="9">
        <f>(((J1006/60)/60)/24)+DATE(1970,1,1)</f>
        <v>42388.708645833336</v>
      </c>
      <c r="R1006" s="9">
        <f>(((I1006/60)/60)/24)+DATE(1970,1,1)</f>
        <v>42418.708645833336</v>
      </c>
      <c r="S1006">
        <f>YEAR(Q1006)</f>
        <v>2016</v>
      </c>
    </row>
    <row r="1007" spans="1:19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tr">
        <f>O1007&amp;"/"&amp;P1007</f>
        <v>technology/wearables</v>
      </c>
      <c r="O1007" t="s">
        <v>8276</v>
      </c>
      <c r="P1007" t="s">
        <v>8278</v>
      </c>
      <c r="Q1007" s="9">
        <f>(((J1007/60)/60)/24)+DATE(1970,1,1)</f>
        <v>42276.624803240738</v>
      </c>
      <c r="R1007" s="9">
        <f>(((I1007/60)/60)/24)+DATE(1970,1,1)</f>
        <v>42307.624803240738</v>
      </c>
      <c r="S1007">
        <f>YEAR(Q1007)</f>
        <v>2015</v>
      </c>
    </row>
    <row r="1008" spans="1:19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tr">
        <f>O1008&amp;"/"&amp;P1008</f>
        <v>technology/wearables</v>
      </c>
      <c r="O1008" t="s">
        <v>8276</v>
      </c>
      <c r="P1008" t="s">
        <v>8278</v>
      </c>
      <c r="Q1008" s="9">
        <f>(((J1008/60)/60)/24)+DATE(1970,1,1)</f>
        <v>41977.040185185186</v>
      </c>
      <c r="R1008" s="9">
        <f>(((I1008/60)/60)/24)+DATE(1970,1,1)</f>
        <v>41985.299305555556</v>
      </c>
      <c r="S1008">
        <f>YEAR(Q1008)</f>
        <v>2014</v>
      </c>
    </row>
    <row r="1009" spans="1:19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tr">
        <f>O1009&amp;"/"&amp;P1009</f>
        <v>technology/wearables</v>
      </c>
      <c r="O1009" t="s">
        <v>8276</v>
      </c>
      <c r="P1009" t="s">
        <v>8278</v>
      </c>
      <c r="Q1009" s="9">
        <f>(((J1009/60)/60)/24)+DATE(1970,1,1)</f>
        <v>42676.583599537036</v>
      </c>
      <c r="R1009" s="9">
        <f>(((I1009/60)/60)/24)+DATE(1970,1,1)</f>
        <v>42718.6252662037</v>
      </c>
      <c r="S1009">
        <f>YEAR(Q1009)</f>
        <v>2016</v>
      </c>
    </row>
    <row r="1010" spans="1:19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tr">
        <f>O1010&amp;"/"&amp;P1010</f>
        <v>technology/wearables</v>
      </c>
      <c r="O1010" t="s">
        <v>8276</v>
      </c>
      <c r="P1010" t="s">
        <v>8278</v>
      </c>
      <c r="Q1010" s="9">
        <f>(((J1010/60)/60)/24)+DATE(1970,1,1)</f>
        <v>42702.809201388889</v>
      </c>
      <c r="R1010" s="9">
        <f>(((I1010/60)/60)/24)+DATE(1970,1,1)</f>
        <v>42732.809201388889</v>
      </c>
      <c r="S1010">
        <f>YEAR(Q1010)</f>
        <v>2016</v>
      </c>
    </row>
    <row r="1011" spans="1:19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tr">
        <f>O1011&amp;"/"&amp;P1011</f>
        <v>technology/wearables</v>
      </c>
      <c r="O1011" t="s">
        <v>8276</v>
      </c>
      <c r="P1011" t="s">
        <v>8278</v>
      </c>
      <c r="Q1011" s="9">
        <f>(((J1011/60)/60)/24)+DATE(1970,1,1)</f>
        <v>42510.604699074072</v>
      </c>
      <c r="R1011" s="9">
        <f>(((I1011/60)/60)/24)+DATE(1970,1,1)</f>
        <v>42540.604699074072</v>
      </c>
      <c r="S1011">
        <f>YEAR(Q1011)</f>
        <v>2016</v>
      </c>
    </row>
    <row r="1012" spans="1:19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tr">
        <f>O1012&amp;"/"&amp;P1012</f>
        <v>technology/wearables</v>
      </c>
      <c r="O1012" t="s">
        <v>8276</v>
      </c>
      <c r="P1012" t="s">
        <v>8278</v>
      </c>
      <c r="Q1012" s="9">
        <f>(((J1012/60)/60)/24)+DATE(1970,1,1)</f>
        <v>42561.829421296294</v>
      </c>
      <c r="R1012" s="9">
        <f>(((I1012/60)/60)/24)+DATE(1970,1,1)</f>
        <v>42618.124305555553</v>
      </c>
      <c r="S1012">
        <f>YEAR(Q1012)</f>
        <v>2016</v>
      </c>
    </row>
    <row r="1013" spans="1:19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tr">
        <f>O1013&amp;"/"&amp;P1013</f>
        <v>technology/wearables</v>
      </c>
      <c r="O1013" t="s">
        <v>8276</v>
      </c>
      <c r="P1013" t="s">
        <v>8278</v>
      </c>
      <c r="Q1013" s="9">
        <f>(((J1013/60)/60)/24)+DATE(1970,1,1)</f>
        <v>41946.898090277777</v>
      </c>
      <c r="R1013" s="9">
        <f>(((I1013/60)/60)/24)+DATE(1970,1,1)</f>
        <v>41991.898090277777</v>
      </c>
      <c r="S1013">
        <f>YEAR(Q1013)</f>
        <v>2014</v>
      </c>
    </row>
    <row r="1014" spans="1:19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tr">
        <f>O1014&amp;"/"&amp;P1014</f>
        <v>technology/wearables</v>
      </c>
      <c r="O1014" t="s">
        <v>8276</v>
      </c>
      <c r="P1014" t="s">
        <v>8278</v>
      </c>
      <c r="Q1014" s="9">
        <f>(((J1014/60)/60)/24)+DATE(1970,1,1)</f>
        <v>42714.440416666665</v>
      </c>
      <c r="R1014" s="9">
        <f>(((I1014/60)/60)/24)+DATE(1970,1,1)</f>
        <v>42759.440416666665</v>
      </c>
      <c r="S1014">
        <f>YEAR(Q1014)</f>
        <v>2016</v>
      </c>
    </row>
    <row r="1015" spans="1:19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tr">
        <f>O1015&amp;"/"&amp;P1015</f>
        <v>technology/wearables</v>
      </c>
      <c r="O1015" t="s">
        <v>8276</v>
      </c>
      <c r="P1015" t="s">
        <v>8278</v>
      </c>
      <c r="Q1015" s="9">
        <f>(((J1015/60)/60)/24)+DATE(1970,1,1)</f>
        <v>42339.833981481483</v>
      </c>
      <c r="R1015" s="9">
        <f>(((I1015/60)/60)/24)+DATE(1970,1,1)</f>
        <v>42367.833333333328</v>
      </c>
      <c r="S1015">
        <f>YEAR(Q1015)</f>
        <v>2015</v>
      </c>
    </row>
    <row r="1016" spans="1:19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tr">
        <f>O1016&amp;"/"&amp;P1016</f>
        <v>technology/wearables</v>
      </c>
      <c r="O1016" t="s">
        <v>8276</v>
      </c>
      <c r="P1016" t="s">
        <v>8278</v>
      </c>
      <c r="Q1016" s="9">
        <f>(((J1016/60)/60)/24)+DATE(1970,1,1)</f>
        <v>41955.002488425926</v>
      </c>
      <c r="R1016" s="9">
        <f>(((I1016/60)/60)/24)+DATE(1970,1,1)</f>
        <v>42005.002488425926</v>
      </c>
      <c r="S1016">
        <f>YEAR(Q1016)</f>
        <v>2014</v>
      </c>
    </row>
    <row r="1017" spans="1:19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tr">
        <f>O1017&amp;"/"&amp;P1017</f>
        <v>technology/wearables</v>
      </c>
      <c r="O1017" t="s">
        <v>8276</v>
      </c>
      <c r="P1017" t="s">
        <v>8278</v>
      </c>
      <c r="Q1017" s="9">
        <f>(((J1017/60)/60)/24)+DATE(1970,1,1)</f>
        <v>42303.878414351857</v>
      </c>
      <c r="R1017" s="9">
        <f>(((I1017/60)/60)/24)+DATE(1970,1,1)</f>
        <v>42333.920081018514</v>
      </c>
      <c r="S1017">
        <f>YEAR(Q1017)</f>
        <v>2015</v>
      </c>
    </row>
    <row r="1018" spans="1:19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tr">
        <f>O1018&amp;"/"&amp;P1018</f>
        <v>technology/wearables</v>
      </c>
      <c r="O1018" t="s">
        <v>8276</v>
      </c>
      <c r="P1018" t="s">
        <v>8278</v>
      </c>
      <c r="Q1018" s="9">
        <f>(((J1018/60)/60)/24)+DATE(1970,1,1)</f>
        <v>42422.107129629629</v>
      </c>
      <c r="R1018" s="9">
        <f>(((I1018/60)/60)/24)+DATE(1970,1,1)</f>
        <v>42467.065462962957</v>
      </c>
      <c r="S1018">
        <f>YEAR(Q1018)</f>
        <v>2016</v>
      </c>
    </row>
    <row r="1019" spans="1:19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tr">
        <f>O1019&amp;"/"&amp;P1019</f>
        <v>technology/wearables</v>
      </c>
      <c r="O1019" t="s">
        <v>8276</v>
      </c>
      <c r="P1019" t="s">
        <v>8278</v>
      </c>
      <c r="Q1019" s="9">
        <f>(((J1019/60)/60)/24)+DATE(1970,1,1)</f>
        <v>42289.675173611111</v>
      </c>
      <c r="R1019" s="9">
        <f>(((I1019/60)/60)/24)+DATE(1970,1,1)</f>
        <v>42329.716840277775</v>
      </c>
      <c r="S1019">
        <f>YEAR(Q1019)</f>
        <v>2015</v>
      </c>
    </row>
    <row r="1020" spans="1:19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tr">
        <f>O1020&amp;"/"&amp;P1020</f>
        <v>technology/wearables</v>
      </c>
      <c r="O1020" t="s">
        <v>8276</v>
      </c>
      <c r="P1020" t="s">
        <v>8278</v>
      </c>
      <c r="Q1020" s="9">
        <f>(((J1020/60)/60)/24)+DATE(1970,1,1)</f>
        <v>42535.492280092592</v>
      </c>
      <c r="R1020" s="9">
        <f>(((I1020/60)/60)/24)+DATE(1970,1,1)</f>
        <v>42565.492280092592</v>
      </c>
      <c r="S1020">
        <f>YEAR(Q1020)</f>
        <v>2016</v>
      </c>
    </row>
    <row r="1021" spans="1:19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tr">
        <f>O1021&amp;"/"&amp;P1021</f>
        <v>technology/wearables</v>
      </c>
      <c r="O1021" t="s">
        <v>8276</v>
      </c>
      <c r="P1021" t="s">
        <v>8278</v>
      </c>
      <c r="Q1021" s="9">
        <f>(((J1021/60)/60)/24)+DATE(1970,1,1)</f>
        <v>42009.973946759259</v>
      </c>
      <c r="R1021" s="9">
        <f>(((I1021/60)/60)/24)+DATE(1970,1,1)</f>
        <v>42039.973946759259</v>
      </c>
      <c r="S1021">
        <f>YEAR(Q1021)</f>
        <v>2015</v>
      </c>
    </row>
    <row r="1022" spans="1:19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tr">
        <f>O1022&amp;"/"&amp;P1022</f>
        <v>music/electronic music</v>
      </c>
      <c r="O1022" t="s">
        <v>8282</v>
      </c>
      <c r="P1022" t="s">
        <v>8287</v>
      </c>
      <c r="Q1022" s="9">
        <f>(((J1022/60)/60)/24)+DATE(1970,1,1)</f>
        <v>42127.069548611107</v>
      </c>
      <c r="R1022" s="9">
        <f>(((I1022/60)/60)/24)+DATE(1970,1,1)</f>
        <v>42157.032638888893</v>
      </c>
      <c r="S1022">
        <f>YEAR(Q1022)</f>
        <v>2015</v>
      </c>
    </row>
    <row r="1023" spans="1:19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tr">
        <f>O1023&amp;"/"&amp;P1023</f>
        <v>music/electronic music</v>
      </c>
      <c r="O1023" t="s">
        <v>8282</v>
      </c>
      <c r="P1023" t="s">
        <v>8287</v>
      </c>
      <c r="Q1023" s="9">
        <f>(((J1023/60)/60)/24)+DATE(1970,1,1)</f>
        <v>42271.251979166671</v>
      </c>
      <c r="R1023" s="9">
        <f>(((I1023/60)/60)/24)+DATE(1970,1,1)</f>
        <v>42294.166666666672</v>
      </c>
      <c r="S1023">
        <f>YEAR(Q1023)</f>
        <v>2015</v>
      </c>
    </row>
    <row r="1024" spans="1:19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tr">
        <f>O1024&amp;"/"&amp;P1024</f>
        <v>music/electronic music</v>
      </c>
      <c r="O1024" t="s">
        <v>8282</v>
      </c>
      <c r="P1024" t="s">
        <v>8287</v>
      </c>
      <c r="Q1024" s="9">
        <f>(((J1024/60)/60)/24)+DATE(1970,1,1)</f>
        <v>42111.646724537044</v>
      </c>
      <c r="R1024" s="9">
        <f>(((I1024/60)/60)/24)+DATE(1970,1,1)</f>
        <v>42141.646724537044</v>
      </c>
      <c r="S1024">
        <f>YEAR(Q1024)</f>
        <v>2015</v>
      </c>
    </row>
    <row r="1025" spans="1:19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tr">
        <f>O1025&amp;"/"&amp;P1025</f>
        <v>music/electronic music</v>
      </c>
      <c r="O1025" t="s">
        <v>8282</v>
      </c>
      <c r="P1025" t="s">
        <v>8287</v>
      </c>
      <c r="Q1025" s="9">
        <f>(((J1025/60)/60)/24)+DATE(1970,1,1)</f>
        <v>42145.919687500005</v>
      </c>
      <c r="R1025" s="9">
        <f>(((I1025/60)/60)/24)+DATE(1970,1,1)</f>
        <v>42175.919687500005</v>
      </c>
      <c r="S1025">
        <f>YEAR(Q1025)</f>
        <v>2015</v>
      </c>
    </row>
    <row r="1026" spans="1:19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tr">
        <f>O1026&amp;"/"&amp;P1026</f>
        <v>music/electronic music</v>
      </c>
      <c r="O1026" t="s">
        <v>8282</v>
      </c>
      <c r="P1026" t="s">
        <v>8287</v>
      </c>
      <c r="Q1026" s="9">
        <f>(((J1026/60)/60)/24)+DATE(1970,1,1)</f>
        <v>42370.580590277779</v>
      </c>
      <c r="R1026" s="9">
        <f>(((I1026/60)/60)/24)+DATE(1970,1,1)</f>
        <v>42400.580590277779</v>
      </c>
      <c r="S1026">
        <f>YEAR(Q1026)</f>
        <v>2016</v>
      </c>
    </row>
    <row r="1027" spans="1:19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tr">
        <f>O1027&amp;"/"&amp;P1027</f>
        <v>music/electronic music</v>
      </c>
      <c r="O1027" t="s">
        <v>8282</v>
      </c>
      <c r="P1027" t="s">
        <v>8287</v>
      </c>
      <c r="Q1027" s="9">
        <f>(((J1027/60)/60)/24)+DATE(1970,1,1)</f>
        <v>42049.833761574075</v>
      </c>
      <c r="R1027" s="9">
        <f>(((I1027/60)/60)/24)+DATE(1970,1,1)</f>
        <v>42079.792094907403</v>
      </c>
      <c r="S1027">
        <f>YEAR(Q1027)</f>
        <v>2015</v>
      </c>
    </row>
    <row r="1028" spans="1:19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tr">
        <f>O1028&amp;"/"&amp;P1028</f>
        <v>music/electronic music</v>
      </c>
      <c r="O1028" t="s">
        <v>8282</v>
      </c>
      <c r="P1028" t="s">
        <v>8287</v>
      </c>
      <c r="Q1028" s="9">
        <f>(((J1028/60)/60)/24)+DATE(1970,1,1)</f>
        <v>42426.407592592594</v>
      </c>
      <c r="R1028" s="9">
        <f>(((I1028/60)/60)/24)+DATE(1970,1,1)</f>
        <v>42460.365925925929</v>
      </c>
      <c r="S1028">
        <f>YEAR(Q1028)</f>
        <v>2016</v>
      </c>
    </row>
    <row r="1029" spans="1:19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tr">
        <f>O1029&amp;"/"&amp;P1029</f>
        <v>music/electronic music</v>
      </c>
      <c r="O1029" t="s">
        <v>8282</v>
      </c>
      <c r="P1029" t="s">
        <v>8287</v>
      </c>
      <c r="Q1029" s="9">
        <f>(((J1029/60)/60)/24)+DATE(1970,1,1)</f>
        <v>41905.034108796295</v>
      </c>
      <c r="R1029" s="9">
        <f>(((I1029/60)/60)/24)+DATE(1970,1,1)</f>
        <v>41935.034108796295</v>
      </c>
      <c r="S1029">
        <f>YEAR(Q1029)</f>
        <v>2014</v>
      </c>
    </row>
    <row r="1030" spans="1:19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tr">
        <f>O1030&amp;"/"&amp;P1030</f>
        <v>music/electronic music</v>
      </c>
      <c r="O1030" t="s">
        <v>8282</v>
      </c>
      <c r="P1030" t="s">
        <v>8287</v>
      </c>
      <c r="Q1030" s="9">
        <f>(((J1030/60)/60)/24)+DATE(1970,1,1)</f>
        <v>42755.627372685187</v>
      </c>
      <c r="R1030" s="9">
        <f>(((I1030/60)/60)/24)+DATE(1970,1,1)</f>
        <v>42800.833333333328</v>
      </c>
      <c r="S1030">
        <f>YEAR(Q1030)</f>
        <v>2017</v>
      </c>
    </row>
    <row r="1031" spans="1:19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tr">
        <f>O1031&amp;"/"&amp;P1031</f>
        <v>music/electronic music</v>
      </c>
      <c r="O1031" t="s">
        <v>8282</v>
      </c>
      <c r="P1031" t="s">
        <v>8287</v>
      </c>
      <c r="Q1031" s="9">
        <f>(((J1031/60)/60)/24)+DATE(1970,1,1)</f>
        <v>42044.711886574078</v>
      </c>
      <c r="R1031" s="9">
        <f>(((I1031/60)/60)/24)+DATE(1970,1,1)</f>
        <v>42098.915972222225</v>
      </c>
      <c r="S1031">
        <f>YEAR(Q1031)</f>
        <v>2015</v>
      </c>
    </row>
    <row r="1032" spans="1:19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tr">
        <f>O1032&amp;"/"&amp;P1032</f>
        <v>music/electronic music</v>
      </c>
      <c r="O1032" t="s">
        <v>8282</v>
      </c>
      <c r="P1032" t="s">
        <v>8287</v>
      </c>
      <c r="Q1032" s="9">
        <f>(((J1032/60)/60)/24)+DATE(1970,1,1)</f>
        <v>42611.483206018514</v>
      </c>
      <c r="R1032" s="9">
        <f>(((I1032/60)/60)/24)+DATE(1970,1,1)</f>
        <v>42625.483206018514</v>
      </c>
      <c r="S1032">
        <f>YEAR(Q1032)</f>
        <v>2016</v>
      </c>
    </row>
    <row r="1033" spans="1:19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tr">
        <f>O1033&amp;"/"&amp;P1033</f>
        <v>music/electronic music</v>
      </c>
      <c r="O1033" t="s">
        <v>8282</v>
      </c>
      <c r="P1033" t="s">
        <v>8287</v>
      </c>
      <c r="Q1033" s="9">
        <f>(((J1033/60)/60)/24)+DATE(1970,1,1)</f>
        <v>42324.764004629629</v>
      </c>
      <c r="R1033" s="9">
        <f>(((I1033/60)/60)/24)+DATE(1970,1,1)</f>
        <v>42354.764004629629</v>
      </c>
      <c r="S1033">
        <f>YEAR(Q1033)</f>
        <v>2015</v>
      </c>
    </row>
    <row r="1034" spans="1:19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tr">
        <f>O1034&amp;"/"&amp;P1034</f>
        <v>music/electronic music</v>
      </c>
      <c r="O1034" t="s">
        <v>8282</v>
      </c>
      <c r="P1034" t="s">
        <v>8287</v>
      </c>
      <c r="Q1034" s="9">
        <f>(((J1034/60)/60)/24)+DATE(1970,1,1)</f>
        <v>42514.666956018518</v>
      </c>
      <c r="R1034" s="9">
        <f>(((I1034/60)/60)/24)+DATE(1970,1,1)</f>
        <v>42544.666956018518</v>
      </c>
      <c r="S1034">
        <f>YEAR(Q1034)</f>
        <v>2016</v>
      </c>
    </row>
    <row r="1035" spans="1:19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tr">
        <f>O1035&amp;"/"&amp;P1035</f>
        <v>music/electronic music</v>
      </c>
      <c r="O1035" t="s">
        <v>8282</v>
      </c>
      <c r="P1035" t="s">
        <v>8287</v>
      </c>
      <c r="Q1035" s="9">
        <f>(((J1035/60)/60)/24)+DATE(1970,1,1)</f>
        <v>42688.732407407413</v>
      </c>
      <c r="R1035" s="9">
        <f>(((I1035/60)/60)/24)+DATE(1970,1,1)</f>
        <v>42716.732407407413</v>
      </c>
      <c r="S1035">
        <f>YEAR(Q1035)</f>
        <v>2016</v>
      </c>
    </row>
    <row r="1036" spans="1:19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tr">
        <f>O1036&amp;"/"&amp;P1036</f>
        <v>music/electronic music</v>
      </c>
      <c r="O1036" t="s">
        <v>8282</v>
      </c>
      <c r="P1036" t="s">
        <v>8287</v>
      </c>
      <c r="Q1036" s="9">
        <f>(((J1036/60)/60)/24)+DATE(1970,1,1)</f>
        <v>42555.166712962964</v>
      </c>
      <c r="R1036" s="9">
        <f>(((I1036/60)/60)/24)+DATE(1970,1,1)</f>
        <v>42587.165972222225</v>
      </c>
      <c r="S1036">
        <f>YEAR(Q1036)</f>
        <v>2016</v>
      </c>
    </row>
    <row r="1037" spans="1:19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tr">
        <f>O1037&amp;"/"&amp;P1037</f>
        <v>music/electronic music</v>
      </c>
      <c r="O1037" t="s">
        <v>8282</v>
      </c>
      <c r="P1037" t="s">
        <v>8287</v>
      </c>
      <c r="Q1037" s="9">
        <f>(((J1037/60)/60)/24)+DATE(1970,1,1)</f>
        <v>42016.641435185185</v>
      </c>
      <c r="R1037" s="9">
        <f>(((I1037/60)/60)/24)+DATE(1970,1,1)</f>
        <v>42046.641435185185</v>
      </c>
      <c r="S1037">
        <f>YEAR(Q1037)</f>
        <v>2015</v>
      </c>
    </row>
    <row r="1038" spans="1:19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tr">
        <f>O1038&amp;"/"&amp;P1038</f>
        <v>music/electronic music</v>
      </c>
      <c r="O1038" t="s">
        <v>8282</v>
      </c>
      <c r="P1038" t="s">
        <v>8287</v>
      </c>
      <c r="Q1038" s="9">
        <f>(((J1038/60)/60)/24)+DATE(1970,1,1)</f>
        <v>41249.448958333334</v>
      </c>
      <c r="R1038" s="9">
        <f>(((I1038/60)/60)/24)+DATE(1970,1,1)</f>
        <v>41281.333333333336</v>
      </c>
      <c r="S1038">
        <f>YEAR(Q1038)</f>
        <v>2012</v>
      </c>
    </row>
    <row r="1039" spans="1:19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tr">
        <f>O1039&amp;"/"&amp;P1039</f>
        <v>music/electronic music</v>
      </c>
      <c r="O1039" t="s">
        <v>8282</v>
      </c>
      <c r="P1039" t="s">
        <v>8287</v>
      </c>
      <c r="Q1039" s="9">
        <f>(((J1039/60)/60)/24)+DATE(1970,1,1)</f>
        <v>42119.822476851856</v>
      </c>
      <c r="R1039" s="9">
        <f>(((I1039/60)/60)/24)+DATE(1970,1,1)</f>
        <v>42142.208333333328</v>
      </c>
      <c r="S1039">
        <f>YEAR(Q1039)</f>
        <v>2015</v>
      </c>
    </row>
    <row r="1040" spans="1:19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tr">
        <f>O1040&amp;"/"&amp;P1040</f>
        <v>music/electronic music</v>
      </c>
      <c r="O1040" t="s">
        <v>8282</v>
      </c>
      <c r="P1040" t="s">
        <v>8287</v>
      </c>
      <c r="Q1040" s="9">
        <f>(((J1040/60)/60)/24)+DATE(1970,1,1)</f>
        <v>42418.231747685189</v>
      </c>
      <c r="R1040" s="9">
        <f>(((I1040/60)/60)/24)+DATE(1970,1,1)</f>
        <v>42448.190081018518</v>
      </c>
      <c r="S1040">
        <f>YEAR(Q1040)</f>
        <v>2016</v>
      </c>
    </row>
    <row r="1041" spans="1:19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tr">
        <f>O1041&amp;"/"&amp;P1041</f>
        <v>music/electronic music</v>
      </c>
      <c r="O1041" t="s">
        <v>8282</v>
      </c>
      <c r="P1041" t="s">
        <v>8287</v>
      </c>
      <c r="Q1041" s="9">
        <f>(((J1041/60)/60)/24)+DATE(1970,1,1)</f>
        <v>42692.109328703707</v>
      </c>
      <c r="R1041" s="9">
        <f>(((I1041/60)/60)/24)+DATE(1970,1,1)</f>
        <v>42717.332638888889</v>
      </c>
      <c r="S1041">
        <f>YEAR(Q1041)</f>
        <v>2016</v>
      </c>
    </row>
    <row r="1042" spans="1:19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tr">
        <f>O1042&amp;"/"&amp;P1042</f>
        <v>journalism/audio</v>
      </c>
      <c r="O1042" t="s">
        <v>8288</v>
      </c>
      <c r="P1042" t="s">
        <v>8289</v>
      </c>
      <c r="Q1042" s="9">
        <f>(((J1042/60)/60)/24)+DATE(1970,1,1)</f>
        <v>42579.708437499998</v>
      </c>
      <c r="R1042" s="9">
        <f>(((I1042/60)/60)/24)+DATE(1970,1,1)</f>
        <v>42609.708437499998</v>
      </c>
      <c r="S1042">
        <f>YEAR(Q1042)</f>
        <v>2016</v>
      </c>
    </row>
    <row r="1043" spans="1:19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tr">
        <f>O1043&amp;"/"&amp;P1043</f>
        <v>journalism/audio</v>
      </c>
      <c r="O1043" t="s">
        <v>8288</v>
      </c>
      <c r="P1043" t="s">
        <v>8289</v>
      </c>
      <c r="Q1043" s="9">
        <f>(((J1043/60)/60)/24)+DATE(1970,1,1)</f>
        <v>41831.060092592597</v>
      </c>
      <c r="R1043" s="9">
        <f>(((I1043/60)/60)/24)+DATE(1970,1,1)</f>
        <v>41851.060092592597</v>
      </c>
      <c r="S1043">
        <f>YEAR(Q1043)</f>
        <v>2014</v>
      </c>
    </row>
    <row r="1044" spans="1:19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tr">
        <f>O1044&amp;"/"&amp;P1044</f>
        <v>journalism/audio</v>
      </c>
      <c r="O1044" t="s">
        <v>8288</v>
      </c>
      <c r="P1044" t="s">
        <v>8289</v>
      </c>
      <c r="Q1044" s="9">
        <f>(((J1044/60)/60)/24)+DATE(1970,1,1)</f>
        <v>41851.696157407408</v>
      </c>
      <c r="R1044" s="9">
        <f>(((I1044/60)/60)/24)+DATE(1970,1,1)</f>
        <v>41894.416666666664</v>
      </c>
      <c r="S1044">
        <f>YEAR(Q1044)</f>
        <v>2014</v>
      </c>
    </row>
    <row r="1045" spans="1:19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tr">
        <f>O1045&amp;"/"&amp;P1045</f>
        <v>journalism/audio</v>
      </c>
      <c r="O1045" t="s">
        <v>8288</v>
      </c>
      <c r="P1045" t="s">
        <v>8289</v>
      </c>
      <c r="Q1045" s="9">
        <f>(((J1045/60)/60)/24)+DATE(1970,1,1)</f>
        <v>42114.252951388888</v>
      </c>
      <c r="R1045" s="9">
        <f>(((I1045/60)/60)/24)+DATE(1970,1,1)</f>
        <v>42144.252951388888</v>
      </c>
      <c r="S1045">
        <f>YEAR(Q1045)</f>
        <v>2015</v>
      </c>
    </row>
    <row r="1046" spans="1:19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tr">
        <f>O1046&amp;"/"&amp;P1046</f>
        <v>journalism/audio</v>
      </c>
      <c r="O1046" t="s">
        <v>8288</v>
      </c>
      <c r="P1046" t="s">
        <v>8289</v>
      </c>
      <c r="Q1046" s="9">
        <f>(((J1046/60)/60)/24)+DATE(1970,1,1)</f>
        <v>42011.925937499997</v>
      </c>
      <c r="R1046" s="9">
        <f>(((I1046/60)/60)/24)+DATE(1970,1,1)</f>
        <v>42068.852083333331</v>
      </c>
      <c r="S1046">
        <f>YEAR(Q1046)</f>
        <v>2015</v>
      </c>
    </row>
    <row r="1047" spans="1:19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tr">
        <f>O1047&amp;"/"&amp;P1047</f>
        <v>journalism/audio</v>
      </c>
      <c r="O1047" t="s">
        <v>8288</v>
      </c>
      <c r="P1047" t="s">
        <v>8289</v>
      </c>
      <c r="Q1047" s="9">
        <f>(((J1047/60)/60)/24)+DATE(1970,1,1)</f>
        <v>41844.874421296299</v>
      </c>
      <c r="R1047" s="9">
        <f>(((I1047/60)/60)/24)+DATE(1970,1,1)</f>
        <v>41874.874421296299</v>
      </c>
      <c r="S1047">
        <f>YEAR(Q1047)</f>
        <v>2014</v>
      </c>
    </row>
    <row r="1048" spans="1:19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tr">
        <f>O1048&amp;"/"&amp;P1048</f>
        <v>journalism/audio</v>
      </c>
      <c r="O1048" t="s">
        <v>8288</v>
      </c>
      <c r="P1048" t="s">
        <v>8289</v>
      </c>
      <c r="Q1048" s="9">
        <f>(((J1048/60)/60)/24)+DATE(1970,1,1)</f>
        <v>42319.851388888885</v>
      </c>
      <c r="R1048" s="9">
        <f>(((I1048/60)/60)/24)+DATE(1970,1,1)</f>
        <v>42364.851388888885</v>
      </c>
      <c r="S1048">
        <f>YEAR(Q1048)</f>
        <v>2015</v>
      </c>
    </row>
    <row r="1049" spans="1:19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tr">
        <f>O1049&amp;"/"&amp;P1049</f>
        <v>journalism/audio</v>
      </c>
      <c r="O1049" t="s">
        <v>8288</v>
      </c>
      <c r="P1049" t="s">
        <v>8289</v>
      </c>
      <c r="Q1049" s="9">
        <f>(((J1049/60)/60)/24)+DATE(1970,1,1)</f>
        <v>41918.818460648145</v>
      </c>
      <c r="R1049" s="9">
        <f>(((I1049/60)/60)/24)+DATE(1970,1,1)</f>
        <v>41948.860127314816</v>
      </c>
      <c r="S1049">
        <f>YEAR(Q1049)</f>
        <v>2014</v>
      </c>
    </row>
    <row r="1050" spans="1:19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tr">
        <f>O1050&amp;"/"&amp;P1050</f>
        <v>journalism/audio</v>
      </c>
      <c r="O1050" t="s">
        <v>8288</v>
      </c>
      <c r="P1050" t="s">
        <v>8289</v>
      </c>
      <c r="Q1050" s="9">
        <f>(((J1050/60)/60)/24)+DATE(1970,1,1)</f>
        <v>42598.053113425922</v>
      </c>
      <c r="R1050" s="9">
        <f>(((I1050/60)/60)/24)+DATE(1970,1,1)</f>
        <v>42638.053113425922</v>
      </c>
      <c r="S1050">
        <f>YEAR(Q1050)</f>
        <v>2016</v>
      </c>
    </row>
    <row r="1051" spans="1:19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tr">
        <f>O1051&amp;"/"&amp;P1051</f>
        <v>journalism/audio</v>
      </c>
      <c r="O1051" t="s">
        <v>8288</v>
      </c>
      <c r="P1051" t="s">
        <v>8289</v>
      </c>
      <c r="Q1051" s="9">
        <f>(((J1051/60)/60)/24)+DATE(1970,1,1)</f>
        <v>42382.431076388893</v>
      </c>
      <c r="R1051" s="9">
        <f>(((I1051/60)/60)/24)+DATE(1970,1,1)</f>
        <v>42412.431076388893</v>
      </c>
      <c r="S1051">
        <f>YEAR(Q1051)</f>
        <v>2016</v>
      </c>
    </row>
    <row r="1052" spans="1:19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tr">
        <f>O1052&amp;"/"&amp;P1052</f>
        <v>journalism/audio</v>
      </c>
      <c r="O1052" t="s">
        <v>8288</v>
      </c>
      <c r="P1052" t="s">
        <v>8289</v>
      </c>
      <c r="Q1052" s="9">
        <f>(((J1052/60)/60)/24)+DATE(1970,1,1)</f>
        <v>42231.7971875</v>
      </c>
      <c r="R1052" s="9">
        <f>(((I1052/60)/60)/24)+DATE(1970,1,1)</f>
        <v>42261.7971875</v>
      </c>
      <c r="S1052">
        <f>YEAR(Q1052)</f>
        <v>2015</v>
      </c>
    </row>
    <row r="1053" spans="1:19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tr">
        <f>O1053&amp;"/"&amp;P1053</f>
        <v>journalism/audio</v>
      </c>
      <c r="O1053" t="s">
        <v>8288</v>
      </c>
      <c r="P1053" t="s">
        <v>8289</v>
      </c>
      <c r="Q1053" s="9">
        <f>(((J1053/60)/60)/24)+DATE(1970,1,1)</f>
        <v>41850.014178240745</v>
      </c>
      <c r="R1053" s="9">
        <f>(((I1053/60)/60)/24)+DATE(1970,1,1)</f>
        <v>41878.014178240745</v>
      </c>
      <c r="S1053">
        <f>YEAR(Q1053)</f>
        <v>2014</v>
      </c>
    </row>
    <row r="1054" spans="1:19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tr">
        <f>O1054&amp;"/"&amp;P1054</f>
        <v>journalism/audio</v>
      </c>
      <c r="O1054" t="s">
        <v>8288</v>
      </c>
      <c r="P1054" t="s">
        <v>8289</v>
      </c>
      <c r="Q1054" s="9">
        <f>(((J1054/60)/60)/24)+DATE(1970,1,1)</f>
        <v>42483.797395833331</v>
      </c>
      <c r="R1054" s="9">
        <f>(((I1054/60)/60)/24)+DATE(1970,1,1)</f>
        <v>42527.839583333334</v>
      </c>
      <c r="S1054">
        <f>YEAR(Q1054)</f>
        <v>2016</v>
      </c>
    </row>
    <row r="1055" spans="1:19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tr">
        <f>O1055&amp;"/"&amp;P1055</f>
        <v>journalism/audio</v>
      </c>
      <c r="O1055" t="s">
        <v>8288</v>
      </c>
      <c r="P1055" t="s">
        <v>8289</v>
      </c>
      <c r="Q1055" s="9">
        <f>(((J1055/60)/60)/24)+DATE(1970,1,1)</f>
        <v>42775.172824074078</v>
      </c>
      <c r="R1055" s="9">
        <f>(((I1055/60)/60)/24)+DATE(1970,1,1)</f>
        <v>42800.172824074078</v>
      </c>
      <c r="S1055">
        <f>YEAR(Q1055)</f>
        <v>2017</v>
      </c>
    </row>
    <row r="1056" spans="1:19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tr">
        <f>O1056&amp;"/"&amp;P1056</f>
        <v>journalism/audio</v>
      </c>
      <c r="O1056" t="s">
        <v>8288</v>
      </c>
      <c r="P1056" t="s">
        <v>8289</v>
      </c>
      <c r="Q1056" s="9">
        <f>(((J1056/60)/60)/24)+DATE(1970,1,1)</f>
        <v>41831.851840277777</v>
      </c>
      <c r="R1056" s="9">
        <f>(((I1056/60)/60)/24)+DATE(1970,1,1)</f>
        <v>41861.916666666664</v>
      </c>
      <c r="S1056">
        <f>YEAR(Q1056)</f>
        <v>2014</v>
      </c>
    </row>
    <row r="1057" spans="1:19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tr">
        <f>O1057&amp;"/"&amp;P1057</f>
        <v>journalism/audio</v>
      </c>
      <c r="O1057" t="s">
        <v>8288</v>
      </c>
      <c r="P1057" t="s">
        <v>8289</v>
      </c>
      <c r="Q1057" s="9">
        <f>(((J1057/60)/60)/24)+DATE(1970,1,1)</f>
        <v>42406.992418981477</v>
      </c>
      <c r="R1057" s="9">
        <f>(((I1057/60)/60)/24)+DATE(1970,1,1)</f>
        <v>42436.992418981477</v>
      </c>
      <c r="S1057">
        <f>YEAR(Q1057)</f>
        <v>2016</v>
      </c>
    </row>
    <row r="1058" spans="1:19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tr">
        <f>O1058&amp;"/"&amp;P1058</f>
        <v>journalism/audio</v>
      </c>
      <c r="O1058" t="s">
        <v>8288</v>
      </c>
      <c r="P1058" t="s">
        <v>8289</v>
      </c>
      <c r="Q1058" s="9">
        <f>(((J1058/60)/60)/24)+DATE(1970,1,1)</f>
        <v>42058.719641203701</v>
      </c>
      <c r="R1058" s="9">
        <f>(((I1058/60)/60)/24)+DATE(1970,1,1)</f>
        <v>42118.677974537044</v>
      </c>
      <c r="S1058">
        <f>YEAR(Q1058)</f>
        <v>2015</v>
      </c>
    </row>
    <row r="1059" spans="1:19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tr">
        <f>O1059&amp;"/"&amp;P1059</f>
        <v>journalism/audio</v>
      </c>
      <c r="O1059" t="s">
        <v>8288</v>
      </c>
      <c r="P1059" t="s">
        <v>8289</v>
      </c>
      <c r="Q1059" s="9">
        <f>(((J1059/60)/60)/24)+DATE(1970,1,1)</f>
        <v>42678.871331018512</v>
      </c>
      <c r="R1059" s="9">
        <f>(((I1059/60)/60)/24)+DATE(1970,1,1)</f>
        <v>42708.912997685184</v>
      </c>
      <c r="S1059">
        <f>YEAR(Q1059)</f>
        <v>2016</v>
      </c>
    </row>
    <row r="1060" spans="1:19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tr">
        <f>O1060&amp;"/"&amp;P1060</f>
        <v>journalism/audio</v>
      </c>
      <c r="O1060" t="s">
        <v>8288</v>
      </c>
      <c r="P1060" t="s">
        <v>8289</v>
      </c>
      <c r="Q1060" s="9">
        <f>(((J1060/60)/60)/24)+DATE(1970,1,1)</f>
        <v>42047.900960648149</v>
      </c>
      <c r="R1060" s="9">
        <f>(((I1060/60)/60)/24)+DATE(1970,1,1)</f>
        <v>42089</v>
      </c>
      <c r="S1060">
        <f>YEAR(Q1060)</f>
        <v>2015</v>
      </c>
    </row>
    <row r="1061" spans="1:19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tr">
        <f>O1061&amp;"/"&amp;P1061</f>
        <v>journalism/audio</v>
      </c>
      <c r="O1061" t="s">
        <v>8288</v>
      </c>
      <c r="P1061" t="s">
        <v>8289</v>
      </c>
      <c r="Q1061" s="9">
        <f>(((J1061/60)/60)/24)+DATE(1970,1,1)</f>
        <v>42046.79</v>
      </c>
      <c r="R1061" s="9">
        <f>(((I1061/60)/60)/24)+DATE(1970,1,1)</f>
        <v>42076.748333333337</v>
      </c>
      <c r="S1061">
        <f>YEAR(Q1061)</f>
        <v>2015</v>
      </c>
    </row>
    <row r="1062" spans="1:19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tr">
        <f>O1062&amp;"/"&amp;P1062</f>
        <v>journalism/audio</v>
      </c>
      <c r="O1062" t="s">
        <v>8288</v>
      </c>
      <c r="P1062" t="s">
        <v>8289</v>
      </c>
      <c r="Q1062" s="9">
        <f>(((J1062/60)/60)/24)+DATE(1970,1,1)</f>
        <v>42079.913113425922</v>
      </c>
      <c r="R1062" s="9">
        <f>(((I1062/60)/60)/24)+DATE(1970,1,1)</f>
        <v>42109.913113425922</v>
      </c>
      <c r="S1062">
        <f>YEAR(Q1062)</f>
        <v>2015</v>
      </c>
    </row>
    <row r="1063" spans="1:19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tr">
        <f>O1063&amp;"/"&amp;P1063</f>
        <v>journalism/audio</v>
      </c>
      <c r="O1063" t="s">
        <v>8288</v>
      </c>
      <c r="P1063" t="s">
        <v>8289</v>
      </c>
      <c r="Q1063" s="9">
        <f>(((J1063/60)/60)/24)+DATE(1970,1,1)</f>
        <v>42432.276712962965</v>
      </c>
      <c r="R1063" s="9">
        <f>(((I1063/60)/60)/24)+DATE(1970,1,1)</f>
        <v>42492.041666666672</v>
      </c>
      <c r="S1063">
        <f>YEAR(Q1063)</f>
        <v>2016</v>
      </c>
    </row>
    <row r="1064" spans="1:19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tr">
        <f>O1064&amp;"/"&amp;P1064</f>
        <v>journalism/audio</v>
      </c>
      <c r="O1064" t="s">
        <v>8288</v>
      </c>
      <c r="P1064" t="s">
        <v>8289</v>
      </c>
      <c r="Q1064" s="9">
        <f>(((J1064/60)/60)/24)+DATE(1970,1,1)</f>
        <v>42556.807187500002</v>
      </c>
      <c r="R1064" s="9">
        <f>(((I1064/60)/60)/24)+DATE(1970,1,1)</f>
        <v>42563.807187500002</v>
      </c>
      <c r="S1064">
        <f>YEAR(Q1064)</f>
        <v>2016</v>
      </c>
    </row>
    <row r="1065" spans="1:19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tr">
        <f>O1065&amp;"/"&amp;P1065</f>
        <v>journalism/audio</v>
      </c>
      <c r="O1065" t="s">
        <v>8288</v>
      </c>
      <c r="P1065" t="s">
        <v>8289</v>
      </c>
      <c r="Q1065" s="9">
        <f>(((J1065/60)/60)/24)+DATE(1970,1,1)</f>
        <v>42583.030810185184</v>
      </c>
      <c r="R1065" s="9">
        <f>(((I1065/60)/60)/24)+DATE(1970,1,1)</f>
        <v>42613.030810185184</v>
      </c>
      <c r="S1065">
        <f>YEAR(Q1065)</f>
        <v>2016</v>
      </c>
    </row>
    <row r="1066" spans="1:19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tr">
        <f>O1066&amp;"/"&amp;P1066</f>
        <v>games/video games</v>
      </c>
      <c r="O1066" t="s">
        <v>8290</v>
      </c>
      <c r="P1066" t="s">
        <v>8291</v>
      </c>
      <c r="Q1066" s="9">
        <f>(((J1066/60)/60)/24)+DATE(1970,1,1)</f>
        <v>41417.228043981479</v>
      </c>
      <c r="R1066" s="9">
        <f>(((I1066/60)/60)/24)+DATE(1970,1,1)</f>
        <v>41462.228043981479</v>
      </c>
      <c r="S1066">
        <f>YEAR(Q1066)</f>
        <v>2013</v>
      </c>
    </row>
    <row r="1067" spans="1:19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tr">
        <f>O1067&amp;"/"&amp;P1067</f>
        <v>games/video games</v>
      </c>
      <c r="O1067" t="s">
        <v>8290</v>
      </c>
      <c r="P1067" t="s">
        <v>8291</v>
      </c>
      <c r="Q1067" s="9">
        <f>(((J1067/60)/60)/24)+DATE(1970,1,1)</f>
        <v>41661.381041666667</v>
      </c>
      <c r="R1067" s="9">
        <f>(((I1067/60)/60)/24)+DATE(1970,1,1)</f>
        <v>41689.381041666667</v>
      </c>
      <c r="S1067">
        <f>YEAR(Q1067)</f>
        <v>2014</v>
      </c>
    </row>
    <row r="1068" spans="1:19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tr">
        <f>O1068&amp;"/"&amp;P1068</f>
        <v>games/video games</v>
      </c>
      <c r="O1068" t="s">
        <v>8290</v>
      </c>
      <c r="P1068" t="s">
        <v>8291</v>
      </c>
      <c r="Q1068" s="9">
        <f>(((J1068/60)/60)/24)+DATE(1970,1,1)</f>
        <v>41445.962754629632</v>
      </c>
      <c r="R1068" s="9">
        <f>(((I1068/60)/60)/24)+DATE(1970,1,1)</f>
        <v>41490.962754629632</v>
      </c>
      <c r="S1068">
        <f>YEAR(Q1068)</f>
        <v>2013</v>
      </c>
    </row>
    <row r="1069" spans="1:19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tr">
        <f>O1069&amp;"/"&amp;P1069</f>
        <v>games/video games</v>
      </c>
      <c r="O1069" t="s">
        <v>8290</v>
      </c>
      <c r="P1069" t="s">
        <v>8291</v>
      </c>
      <c r="Q1069" s="9">
        <f>(((J1069/60)/60)/24)+DATE(1970,1,1)</f>
        <v>41599.855682870373</v>
      </c>
      <c r="R1069" s="9">
        <f>(((I1069/60)/60)/24)+DATE(1970,1,1)</f>
        <v>41629.855682870373</v>
      </c>
      <c r="S1069">
        <f>YEAR(Q1069)</f>
        <v>2013</v>
      </c>
    </row>
    <row r="1070" spans="1:19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tr">
        <f>O1070&amp;"/"&amp;P1070</f>
        <v>games/video games</v>
      </c>
      <c r="O1070" t="s">
        <v>8290</v>
      </c>
      <c r="P1070" t="s">
        <v>8291</v>
      </c>
      <c r="Q1070" s="9">
        <f>(((J1070/60)/60)/24)+DATE(1970,1,1)</f>
        <v>42440.371111111104</v>
      </c>
      <c r="R1070" s="9">
        <f>(((I1070/60)/60)/24)+DATE(1970,1,1)</f>
        <v>42470.329444444447</v>
      </c>
      <c r="S1070">
        <f>YEAR(Q1070)</f>
        <v>2016</v>
      </c>
    </row>
    <row r="1071" spans="1:19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tr">
        <f>O1071&amp;"/"&amp;P1071</f>
        <v>games/video games</v>
      </c>
      <c r="O1071" t="s">
        <v>8290</v>
      </c>
      <c r="P1071" t="s">
        <v>8291</v>
      </c>
      <c r="Q1071" s="9">
        <f>(((J1071/60)/60)/24)+DATE(1970,1,1)</f>
        <v>41572.229849537034</v>
      </c>
      <c r="R1071" s="9">
        <f>(((I1071/60)/60)/24)+DATE(1970,1,1)</f>
        <v>41604.271516203706</v>
      </c>
      <c r="S1071">
        <f>YEAR(Q1071)</f>
        <v>2013</v>
      </c>
    </row>
    <row r="1072" spans="1:19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tr">
        <f>O1072&amp;"/"&amp;P1072</f>
        <v>games/video games</v>
      </c>
      <c r="O1072" t="s">
        <v>8290</v>
      </c>
      <c r="P1072" t="s">
        <v>8291</v>
      </c>
      <c r="Q1072" s="9">
        <f>(((J1072/60)/60)/24)+DATE(1970,1,1)</f>
        <v>41163.011828703704</v>
      </c>
      <c r="R1072" s="9">
        <f>(((I1072/60)/60)/24)+DATE(1970,1,1)</f>
        <v>41183.011828703704</v>
      </c>
      <c r="S1072">
        <f>YEAR(Q1072)</f>
        <v>2012</v>
      </c>
    </row>
    <row r="1073" spans="1:19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tr">
        <f>O1073&amp;"/"&amp;P1073</f>
        <v>games/video games</v>
      </c>
      <c r="O1073" t="s">
        <v>8290</v>
      </c>
      <c r="P1073" t="s">
        <v>8291</v>
      </c>
      <c r="Q1073" s="9">
        <f>(((J1073/60)/60)/24)+DATE(1970,1,1)</f>
        <v>42295.753391203703</v>
      </c>
      <c r="R1073" s="9">
        <f>(((I1073/60)/60)/24)+DATE(1970,1,1)</f>
        <v>42325.795057870375</v>
      </c>
      <c r="S1073">
        <f>YEAR(Q1073)</f>
        <v>2015</v>
      </c>
    </row>
    <row r="1074" spans="1:19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tr">
        <f>O1074&amp;"/"&amp;P1074</f>
        <v>games/video games</v>
      </c>
      <c r="O1074" t="s">
        <v>8290</v>
      </c>
      <c r="P1074" t="s">
        <v>8291</v>
      </c>
      <c r="Q1074" s="9">
        <f>(((J1074/60)/60)/24)+DATE(1970,1,1)</f>
        <v>41645.832141203704</v>
      </c>
      <c r="R1074" s="9">
        <f>(((I1074/60)/60)/24)+DATE(1970,1,1)</f>
        <v>41675.832141203704</v>
      </c>
      <c r="S1074">
        <f>YEAR(Q1074)</f>
        <v>2014</v>
      </c>
    </row>
    <row r="1075" spans="1:19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tr">
        <f>O1075&amp;"/"&amp;P1075</f>
        <v>games/video games</v>
      </c>
      <c r="O1075" t="s">
        <v>8290</v>
      </c>
      <c r="P1075" t="s">
        <v>8291</v>
      </c>
      <c r="Q1075" s="9">
        <f>(((J1075/60)/60)/24)+DATE(1970,1,1)</f>
        <v>40802.964594907404</v>
      </c>
      <c r="R1075" s="9">
        <f>(((I1075/60)/60)/24)+DATE(1970,1,1)</f>
        <v>40832.964594907404</v>
      </c>
      <c r="S1075">
        <f>YEAR(Q1075)</f>
        <v>2011</v>
      </c>
    </row>
    <row r="1076" spans="1:19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tr">
        <f>O1076&amp;"/"&amp;P1076</f>
        <v>games/video games</v>
      </c>
      <c r="O1076" t="s">
        <v>8290</v>
      </c>
      <c r="P1076" t="s">
        <v>8291</v>
      </c>
      <c r="Q1076" s="9">
        <f>(((J1076/60)/60)/24)+DATE(1970,1,1)</f>
        <v>41613.172974537039</v>
      </c>
      <c r="R1076" s="9">
        <f>(((I1076/60)/60)/24)+DATE(1970,1,1)</f>
        <v>41643.172974537039</v>
      </c>
      <c r="S1076">
        <f>YEAR(Q1076)</f>
        <v>2013</v>
      </c>
    </row>
    <row r="1077" spans="1:19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tr">
        <f>O1077&amp;"/"&amp;P1077</f>
        <v>games/video games</v>
      </c>
      <c r="O1077" t="s">
        <v>8290</v>
      </c>
      <c r="P1077" t="s">
        <v>8291</v>
      </c>
      <c r="Q1077" s="9">
        <f>(((J1077/60)/60)/24)+DATE(1970,1,1)</f>
        <v>41005.904120370367</v>
      </c>
      <c r="R1077" s="9">
        <f>(((I1077/60)/60)/24)+DATE(1970,1,1)</f>
        <v>41035.904120370367</v>
      </c>
      <c r="S1077">
        <f>YEAR(Q1077)</f>
        <v>2012</v>
      </c>
    </row>
    <row r="1078" spans="1:19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tr">
        <f>O1078&amp;"/"&amp;P1078</f>
        <v>games/video games</v>
      </c>
      <c r="O1078" t="s">
        <v>8290</v>
      </c>
      <c r="P1078" t="s">
        <v>8291</v>
      </c>
      <c r="Q1078" s="9">
        <f>(((J1078/60)/60)/24)+DATE(1970,1,1)</f>
        <v>41838.377893518518</v>
      </c>
      <c r="R1078" s="9">
        <f>(((I1078/60)/60)/24)+DATE(1970,1,1)</f>
        <v>41893.377893518518</v>
      </c>
      <c r="S1078">
        <f>YEAR(Q1078)</f>
        <v>2014</v>
      </c>
    </row>
    <row r="1079" spans="1:19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tr">
        <f>O1079&amp;"/"&amp;P1079</f>
        <v>games/video games</v>
      </c>
      <c r="O1079" t="s">
        <v>8290</v>
      </c>
      <c r="P1079" t="s">
        <v>8291</v>
      </c>
      <c r="Q1079" s="9">
        <f>(((J1079/60)/60)/24)+DATE(1970,1,1)</f>
        <v>42353.16679398148</v>
      </c>
      <c r="R1079" s="9">
        <f>(((I1079/60)/60)/24)+DATE(1970,1,1)</f>
        <v>42383.16679398148</v>
      </c>
      <c r="S1079">
        <f>YEAR(Q1079)</f>
        <v>2015</v>
      </c>
    </row>
    <row r="1080" spans="1:19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tr">
        <f>O1080&amp;"/"&amp;P1080</f>
        <v>games/video games</v>
      </c>
      <c r="O1080" t="s">
        <v>8290</v>
      </c>
      <c r="P1080" t="s">
        <v>8291</v>
      </c>
      <c r="Q1080" s="9">
        <f>(((J1080/60)/60)/24)+DATE(1970,1,1)</f>
        <v>40701.195844907408</v>
      </c>
      <c r="R1080" s="9">
        <f>(((I1080/60)/60)/24)+DATE(1970,1,1)</f>
        <v>40746.195844907408</v>
      </c>
      <c r="S1080">
        <f>YEAR(Q1080)</f>
        <v>2011</v>
      </c>
    </row>
    <row r="1081" spans="1:19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tr">
        <f>O1081&amp;"/"&amp;P1081</f>
        <v>games/video games</v>
      </c>
      <c r="O1081" t="s">
        <v>8290</v>
      </c>
      <c r="P1081" t="s">
        <v>8291</v>
      </c>
      <c r="Q1081" s="9">
        <f>(((J1081/60)/60)/24)+DATE(1970,1,1)</f>
        <v>42479.566388888896</v>
      </c>
      <c r="R1081" s="9">
        <f>(((I1081/60)/60)/24)+DATE(1970,1,1)</f>
        <v>42504.566388888896</v>
      </c>
      <c r="S1081">
        <f>YEAR(Q1081)</f>
        <v>2016</v>
      </c>
    </row>
    <row r="1082" spans="1:19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tr">
        <f>O1082&amp;"/"&amp;P1082</f>
        <v>games/video games</v>
      </c>
      <c r="O1082" t="s">
        <v>8290</v>
      </c>
      <c r="P1082" t="s">
        <v>8291</v>
      </c>
      <c r="Q1082" s="9">
        <f>(((J1082/60)/60)/24)+DATE(1970,1,1)</f>
        <v>41740.138113425928</v>
      </c>
      <c r="R1082" s="9">
        <f>(((I1082/60)/60)/24)+DATE(1970,1,1)</f>
        <v>41770.138113425928</v>
      </c>
      <c r="S1082">
        <f>YEAR(Q1082)</f>
        <v>2014</v>
      </c>
    </row>
    <row r="1083" spans="1:19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tr">
        <f>O1083&amp;"/"&amp;P1083</f>
        <v>games/video games</v>
      </c>
      <c r="O1083" t="s">
        <v>8290</v>
      </c>
      <c r="P1083" t="s">
        <v>8291</v>
      </c>
      <c r="Q1083" s="9">
        <f>(((J1083/60)/60)/24)+DATE(1970,1,1)</f>
        <v>42002.926990740743</v>
      </c>
      <c r="R1083" s="9">
        <f>(((I1083/60)/60)/24)+DATE(1970,1,1)</f>
        <v>42032.926990740743</v>
      </c>
      <c r="S1083">
        <f>YEAR(Q1083)</f>
        <v>2014</v>
      </c>
    </row>
    <row r="1084" spans="1:19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tr">
        <f>O1084&amp;"/"&amp;P1084</f>
        <v>games/video games</v>
      </c>
      <c r="O1084" t="s">
        <v>8290</v>
      </c>
      <c r="P1084" t="s">
        <v>8291</v>
      </c>
      <c r="Q1084" s="9">
        <f>(((J1084/60)/60)/24)+DATE(1970,1,1)</f>
        <v>41101.906111111115</v>
      </c>
      <c r="R1084" s="9">
        <f>(((I1084/60)/60)/24)+DATE(1970,1,1)</f>
        <v>41131.906111111115</v>
      </c>
      <c r="S1084">
        <f>YEAR(Q1084)</f>
        <v>2012</v>
      </c>
    </row>
    <row r="1085" spans="1:19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tr">
        <f>O1085&amp;"/"&amp;P1085</f>
        <v>games/video games</v>
      </c>
      <c r="O1085" t="s">
        <v>8290</v>
      </c>
      <c r="P1085" t="s">
        <v>8291</v>
      </c>
      <c r="Q1085" s="9">
        <f>(((J1085/60)/60)/24)+DATE(1970,1,1)</f>
        <v>41793.659525462965</v>
      </c>
      <c r="R1085" s="9">
        <f>(((I1085/60)/60)/24)+DATE(1970,1,1)</f>
        <v>41853.659525462965</v>
      </c>
      <c r="S1085">
        <f>YEAR(Q1085)</f>
        <v>2014</v>
      </c>
    </row>
    <row r="1086" spans="1:19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tr">
        <f>O1086&amp;"/"&amp;P1086</f>
        <v>games/video games</v>
      </c>
      <c r="O1086" t="s">
        <v>8290</v>
      </c>
      <c r="P1086" t="s">
        <v>8291</v>
      </c>
      <c r="Q1086" s="9">
        <f>(((J1086/60)/60)/24)+DATE(1970,1,1)</f>
        <v>41829.912083333329</v>
      </c>
      <c r="R1086" s="9">
        <f>(((I1086/60)/60)/24)+DATE(1970,1,1)</f>
        <v>41859.912083333329</v>
      </c>
      <c r="S1086">
        <f>YEAR(Q1086)</f>
        <v>2014</v>
      </c>
    </row>
    <row r="1087" spans="1:19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tr">
        <f>O1087&amp;"/"&amp;P1087</f>
        <v>games/video games</v>
      </c>
      <c r="O1087" t="s">
        <v>8290</v>
      </c>
      <c r="P1087" t="s">
        <v>8291</v>
      </c>
      <c r="Q1087" s="9">
        <f>(((J1087/60)/60)/24)+DATE(1970,1,1)</f>
        <v>42413.671006944445</v>
      </c>
      <c r="R1087" s="9">
        <f>(((I1087/60)/60)/24)+DATE(1970,1,1)</f>
        <v>42443.629340277781</v>
      </c>
      <c r="S1087">
        <f>YEAR(Q1087)</f>
        <v>2016</v>
      </c>
    </row>
    <row r="1088" spans="1:19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tr">
        <f>O1088&amp;"/"&amp;P1088</f>
        <v>games/video games</v>
      </c>
      <c r="O1088" t="s">
        <v>8290</v>
      </c>
      <c r="P1088" t="s">
        <v>8291</v>
      </c>
      <c r="Q1088" s="9">
        <f>(((J1088/60)/60)/24)+DATE(1970,1,1)</f>
        <v>41845.866793981484</v>
      </c>
      <c r="R1088" s="9">
        <f>(((I1088/60)/60)/24)+DATE(1970,1,1)</f>
        <v>41875.866793981484</v>
      </c>
      <c r="S1088">
        <f>YEAR(Q1088)</f>
        <v>2014</v>
      </c>
    </row>
    <row r="1089" spans="1:19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tr">
        <f>O1089&amp;"/"&amp;P1089</f>
        <v>games/video games</v>
      </c>
      <c r="O1089" t="s">
        <v>8290</v>
      </c>
      <c r="P1089" t="s">
        <v>8291</v>
      </c>
      <c r="Q1089" s="9">
        <f>(((J1089/60)/60)/24)+DATE(1970,1,1)</f>
        <v>41775.713969907411</v>
      </c>
      <c r="R1089" s="9">
        <f>(((I1089/60)/60)/24)+DATE(1970,1,1)</f>
        <v>41805.713969907411</v>
      </c>
      <c r="S1089">
        <f>YEAR(Q1089)</f>
        <v>2014</v>
      </c>
    </row>
    <row r="1090" spans="1:19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tr">
        <f>O1090&amp;"/"&amp;P1090</f>
        <v>games/video games</v>
      </c>
      <c r="O1090" t="s">
        <v>8290</v>
      </c>
      <c r="P1090" t="s">
        <v>8291</v>
      </c>
      <c r="Q1090" s="9">
        <f>(((J1090/60)/60)/24)+DATE(1970,1,1)</f>
        <v>41723.799386574072</v>
      </c>
      <c r="R1090" s="9">
        <f>(((I1090/60)/60)/24)+DATE(1970,1,1)</f>
        <v>41753.799386574072</v>
      </c>
      <c r="S1090">
        <f>YEAR(Q1090)</f>
        <v>2014</v>
      </c>
    </row>
    <row r="1091" spans="1:19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tr">
        <f>O1091&amp;"/"&amp;P1091</f>
        <v>games/video games</v>
      </c>
      <c r="O1091" t="s">
        <v>8290</v>
      </c>
      <c r="P1091" t="s">
        <v>8291</v>
      </c>
      <c r="Q1091" s="9">
        <f>(((J1091/60)/60)/24)+DATE(1970,1,1)</f>
        <v>42151.189525462964</v>
      </c>
      <c r="R1091" s="9">
        <f>(((I1091/60)/60)/24)+DATE(1970,1,1)</f>
        <v>42181.189525462964</v>
      </c>
      <c r="S1091">
        <f>YEAR(Q1091)</f>
        <v>2015</v>
      </c>
    </row>
    <row r="1092" spans="1:19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tr">
        <f>O1092&amp;"/"&amp;P1092</f>
        <v>games/video games</v>
      </c>
      <c r="O1092" t="s">
        <v>8290</v>
      </c>
      <c r="P1092" t="s">
        <v>8291</v>
      </c>
      <c r="Q1092" s="9">
        <f>(((J1092/60)/60)/24)+DATE(1970,1,1)</f>
        <v>42123.185798611114</v>
      </c>
      <c r="R1092" s="9">
        <f>(((I1092/60)/60)/24)+DATE(1970,1,1)</f>
        <v>42153.185798611114</v>
      </c>
      <c r="S1092">
        <f>YEAR(Q1092)</f>
        <v>2015</v>
      </c>
    </row>
    <row r="1093" spans="1:19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tr">
        <f>O1093&amp;"/"&amp;P1093</f>
        <v>games/video games</v>
      </c>
      <c r="O1093" t="s">
        <v>8290</v>
      </c>
      <c r="P1093" t="s">
        <v>8291</v>
      </c>
      <c r="Q1093" s="9">
        <f>(((J1093/60)/60)/24)+DATE(1970,1,1)</f>
        <v>42440.820277777777</v>
      </c>
      <c r="R1093" s="9">
        <f>(((I1093/60)/60)/24)+DATE(1970,1,1)</f>
        <v>42470.778611111105</v>
      </c>
      <c r="S1093">
        <f>YEAR(Q1093)</f>
        <v>2016</v>
      </c>
    </row>
    <row r="1094" spans="1:19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tr">
        <f>O1094&amp;"/"&amp;P1094</f>
        <v>games/video games</v>
      </c>
      <c r="O1094" t="s">
        <v>8290</v>
      </c>
      <c r="P1094" t="s">
        <v>8291</v>
      </c>
      <c r="Q1094" s="9">
        <f>(((J1094/60)/60)/24)+DATE(1970,1,1)</f>
        <v>41250.025902777779</v>
      </c>
      <c r="R1094" s="9">
        <f>(((I1094/60)/60)/24)+DATE(1970,1,1)</f>
        <v>41280.025902777779</v>
      </c>
      <c r="S1094">
        <f>YEAR(Q1094)</f>
        <v>2012</v>
      </c>
    </row>
    <row r="1095" spans="1:19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tr">
        <f>O1095&amp;"/"&amp;P1095</f>
        <v>games/video games</v>
      </c>
      <c r="O1095" t="s">
        <v>8290</v>
      </c>
      <c r="P1095" t="s">
        <v>8291</v>
      </c>
      <c r="Q1095" s="9">
        <f>(((J1095/60)/60)/24)+DATE(1970,1,1)</f>
        <v>42396.973807870367</v>
      </c>
      <c r="R1095" s="9">
        <f>(((I1095/60)/60)/24)+DATE(1970,1,1)</f>
        <v>42411.973807870367</v>
      </c>
      <c r="S1095">
        <f>YEAR(Q1095)</f>
        <v>2016</v>
      </c>
    </row>
    <row r="1096" spans="1:19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tr">
        <f>O1096&amp;"/"&amp;P1096</f>
        <v>games/video games</v>
      </c>
      <c r="O1096" t="s">
        <v>8290</v>
      </c>
      <c r="P1096" t="s">
        <v>8291</v>
      </c>
      <c r="Q1096" s="9">
        <f>(((J1096/60)/60)/24)+DATE(1970,1,1)</f>
        <v>40795.713344907403</v>
      </c>
      <c r="R1096" s="9">
        <f>(((I1096/60)/60)/24)+DATE(1970,1,1)</f>
        <v>40825.713344907403</v>
      </c>
      <c r="S1096">
        <f>YEAR(Q1096)</f>
        <v>2011</v>
      </c>
    </row>
    <row r="1097" spans="1:19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tr">
        <f>O1097&amp;"/"&amp;P1097</f>
        <v>games/video games</v>
      </c>
      <c r="O1097" t="s">
        <v>8290</v>
      </c>
      <c r="P1097" t="s">
        <v>8291</v>
      </c>
      <c r="Q1097" s="9">
        <f>(((J1097/60)/60)/24)+DATE(1970,1,1)</f>
        <v>41486.537268518521</v>
      </c>
      <c r="R1097" s="9">
        <f>(((I1097/60)/60)/24)+DATE(1970,1,1)</f>
        <v>41516.537268518521</v>
      </c>
      <c r="S1097">
        <f>YEAR(Q1097)</f>
        <v>2013</v>
      </c>
    </row>
    <row r="1098" spans="1:19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tr">
        <f>O1098&amp;"/"&amp;P1098</f>
        <v>games/video games</v>
      </c>
      <c r="O1098" t="s">
        <v>8290</v>
      </c>
      <c r="P1098" t="s">
        <v>8291</v>
      </c>
      <c r="Q1098" s="9">
        <f>(((J1098/60)/60)/24)+DATE(1970,1,1)</f>
        <v>41885.51798611111</v>
      </c>
      <c r="R1098" s="9">
        <f>(((I1098/60)/60)/24)+DATE(1970,1,1)</f>
        <v>41916.145833333336</v>
      </c>
      <c r="S1098">
        <f>YEAR(Q1098)</f>
        <v>2014</v>
      </c>
    </row>
    <row r="1099" spans="1:19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tr">
        <f>O1099&amp;"/"&amp;P1099</f>
        <v>games/video games</v>
      </c>
      <c r="O1099" t="s">
        <v>8290</v>
      </c>
      <c r="P1099" t="s">
        <v>8291</v>
      </c>
      <c r="Q1099" s="9">
        <f>(((J1099/60)/60)/24)+DATE(1970,1,1)</f>
        <v>41660.792557870373</v>
      </c>
      <c r="R1099" s="9">
        <f>(((I1099/60)/60)/24)+DATE(1970,1,1)</f>
        <v>41700.792557870373</v>
      </c>
      <c r="S1099">
        <f>YEAR(Q1099)</f>
        <v>2014</v>
      </c>
    </row>
    <row r="1100" spans="1:19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tr">
        <f>O1100&amp;"/"&amp;P1100</f>
        <v>games/video games</v>
      </c>
      <c r="O1100" t="s">
        <v>8290</v>
      </c>
      <c r="P1100" t="s">
        <v>8291</v>
      </c>
      <c r="Q1100" s="9">
        <f>(((J1100/60)/60)/24)+DATE(1970,1,1)</f>
        <v>41712.762673611112</v>
      </c>
      <c r="R1100" s="9">
        <f>(((I1100/60)/60)/24)+DATE(1970,1,1)</f>
        <v>41742.762673611112</v>
      </c>
      <c r="S1100">
        <f>YEAR(Q1100)</f>
        <v>2014</v>
      </c>
    </row>
    <row r="1101" spans="1:19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tr">
        <f>O1101&amp;"/"&amp;P1101</f>
        <v>games/video games</v>
      </c>
      <c r="O1101" t="s">
        <v>8290</v>
      </c>
      <c r="P1101" t="s">
        <v>8291</v>
      </c>
      <c r="Q1101" s="9">
        <f>(((J1101/60)/60)/24)+DATE(1970,1,1)</f>
        <v>42107.836435185185</v>
      </c>
      <c r="R1101" s="9">
        <f>(((I1101/60)/60)/24)+DATE(1970,1,1)</f>
        <v>42137.836435185185</v>
      </c>
      <c r="S1101">
        <f>YEAR(Q1101)</f>
        <v>2015</v>
      </c>
    </row>
    <row r="1102" spans="1:19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tr">
        <f>O1102&amp;"/"&amp;P1102</f>
        <v>games/video games</v>
      </c>
      <c r="O1102" t="s">
        <v>8290</v>
      </c>
      <c r="P1102" t="s">
        <v>8291</v>
      </c>
      <c r="Q1102" s="9">
        <f>(((J1102/60)/60)/24)+DATE(1970,1,1)</f>
        <v>42384.110775462963</v>
      </c>
      <c r="R1102" s="9">
        <f>(((I1102/60)/60)/24)+DATE(1970,1,1)</f>
        <v>42414.110775462963</v>
      </c>
      <c r="S1102">
        <f>YEAR(Q1102)</f>
        <v>2016</v>
      </c>
    </row>
    <row r="1103" spans="1:19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tr">
        <f>O1103&amp;"/"&amp;P1103</f>
        <v>games/video games</v>
      </c>
      <c r="O1103" t="s">
        <v>8290</v>
      </c>
      <c r="P1103" t="s">
        <v>8291</v>
      </c>
      <c r="Q1103" s="9">
        <f>(((J1103/60)/60)/24)+DATE(1970,1,1)</f>
        <v>42538.77243055556</v>
      </c>
      <c r="R1103" s="9">
        <f>(((I1103/60)/60)/24)+DATE(1970,1,1)</f>
        <v>42565.758333333331</v>
      </c>
      <c r="S1103">
        <f>YEAR(Q1103)</f>
        <v>2016</v>
      </c>
    </row>
    <row r="1104" spans="1:19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tr">
        <f>O1104&amp;"/"&amp;P1104</f>
        <v>games/video games</v>
      </c>
      <c r="O1104" t="s">
        <v>8290</v>
      </c>
      <c r="P1104" t="s">
        <v>8291</v>
      </c>
      <c r="Q1104" s="9">
        <f>(((J1104/60)/60)/24)+DATE(1970,1,1)</f>
        <v>41577.045428240745</v>
      </c>
      <c r="R1104" s="9">
        <f>(((I1104/60)/60)/24)+DATE(1970,1,1)</f>
        <v>41617.249305555553</v>
      </c>
      <c r="S1104">
        <f>YEAR(Q1104)</f>
        <v>2013</v>
      </c>
    </row>
    <row r="1105" spans="1:19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tr">
        <f>O1105&amp;"/"&amp;P1105</f>
        <v>games/video games</v>
      </c>
      <c r="O1105" t="s">
        <v>8290</v>
      </c>
      <c r="P1105" t="s">
        <v>8291</v>
      </c>
      <c r="Q1105" s="9">
        <f>(((J1105/60)/60)/24)+DATE(1970,1,1)</f>
        <v>42479.22210648148</v>
      </c>
      <c r="R1105" s="9">
        <f>(((I1105/60)/60)/24)+DATE(1970,1,1)</f>
        <v>42539.22210648148</v>
      </c>
      <c r="S1105">
        <f>YEAR(Q1105)</f>
        <v>2016</v>
      </c>
    </row>
    <row r="1106" spans="1:19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tr">
        <f>O1106&amp;"/"&amp;P1106</f>
        <v>games/video games</v>
      </c>
      <c r="O1106" t="s">
        <v>8290</v>
      </c>
      <c r="P1106" t="s">
        <v>8291</v>
      </c>
      <c r="Q1106" s="9">
        <f>(((J1106/60)/60)/24)+DATE(1970,1,1)</f>
        <v>41771.40996527778</v>
      </c>
      <c r="R1106" s="9">
        <f>(((I1106/60)/60)/24)+DATE(1970,1,1)</f>
        <v>41801.40996527778</v>
      </c>
      <c r="S1106">
        <f>YEAR(Q1106)</f>
        <v>2014</v>
      </c>
    </row>
    <row r="1107" spans="1:19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tr">
        <f>O1107&amp;"/"&amp;P1107</f>
        <v>games/video games</v>
      </c>
      <c r="O1107" t="s">
        <v>8290</v>
      </c>
      <c r="P1107" t="s">
        <v>8291</v>
      </c>
      <c r="Q1107" s="9">
        <f>(((J1107/60)/60)/24)+DATE(1970,1,1)</f>
        <v>41692.135729166665</v>
      </c>
      <c r="R1107" s="9">
        <f>(((I1107/60)/60)/24)+DATE(1970,1,1)</f>
        <v>41722.0940625</v>
      </c>
      <c r="S1107">
        <f>YEAR(Q1107)</f>
        <v>2014</v>
      </c>
    </row>
    <row r="1108" spans="1:19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tr">
        <f>O1108&amp;"/"&amp;P1108</f>
        <v>games/video games</v>
      </c>
      <c r="O1108" t="s">
        <v>8290</v>
      </c>
      <c r="P1108" t="s">
        <v>8291</v>
      </c>
      <c r="Q1108" s="9">
        <f>(((J1108/60)/60)/24)+DATE(1970,1,1)</f>
        <v>40973.740451388891</v>
      </c>
      <c r="R1108" s="9">
        <f>(((I1108/60)/60)/24)+DATE(1970,1,1)</f>
        <v>41003.698784722219</v>
      </c>
      <c r="S1108">
        <f>YEAR(Q1108)</f>
        <v>2012</v>
      </c>
    </row>
    <row r="1109" spans="1:19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tr">
        <f>O1109&amp;"/"&amp;P1109</f>
        <v>games/video games</v>
      </c>
      <c r="O1109" t="s">
        <v>8290</v>
      </c>
      <c r="P1109" t="s">
        <v>8291</v>
      </c>
      <c r="Q1109" s="9">
        <f>(((J1109/60)/60)/24)+DATE(1970,1,1)</f>
        <v>41813.861388888887</v>
      </c>
      <c r="R1109" s="9">
        <f>(((I1109/60)/60)/24)+DATE(1970,1,1)</f>
        <v>41843.861388888887</v>
      </c>
      <c r="S1109">
        <f>YEAR(Q1109)</f>
        <v>2014</v>
      </c>
    </row>
    <row r="1110" spans="1:19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tr">
        <f>O1110&amp;"/"&amp;P1110</f>
        <v>games/video games</v>
      </c>
      <c r="O1110" t="s">
        <v>8290</v>
      </c>
      <c r="P1110" t="s">
        <v>8291</v>
      </c>
      <c r="Q1110" s="9">
        <f>(((J1110/60)/60)/24)+DATE(1970,1,1)</f>
        <v>40952.636979166666</v>
      </c>
      <c r="R1110" s="9">
        <f>(((I1110/60)/60)/24)+DATE(1970,1,1)</f>
        <v>41012.595312500001</v>
      </c>
      <c r="S1110">
        <f>YEAR(Q1110)</f>
        <v>2012</v>
      </c>
    </row>
    <row r="1111" spans="1:19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tr">
        <f>O1111&amp;"/"&amp;P1111</f>
        <v>games/video games</v>
      </c>
      <c r="O1111" t="s">
        <v>8290</v>
      </c>
      <c r="P1111" t="s">
        <v>8291</v>
      </c>
      <c r="Q1111" s="9">
        <f>(((J1111/60)/60)/24)+DATE(1970,1,1)</f>
        <v>42662.752199074079</v>
      </c>
      <c r="R1111" s="9">
        <f>(((I1111/60)/60)/24)+DATE(1970,1,1)</f>
        <v>42692.793865740736</v>
      </c>
      <c r="S1111">
        <f>YEAR(Q1111)</f>
        <v>2016</v>
      </c>
    </row>
    <row r="1112" spans="1:19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tr">
        <f>O1112&amp;"/"&amp;P1112</f>
        <v>games/video games</v>
      </c>
      <c r="O1112" t="s">
        <v>8290</v>
      </c>
      <c r="P1112" t="s">
        <v>8291</v>
      </c>
      <c r="Q1112" s="9">
        <f>(((J1112/60)/60)/24)+DATE(1970,1,1)</f>
        <v>41220.933124999996</v>
      </c>
      <c r="R1112" s="9">
        <f>(((I1112/60)/60)/24)+DATE(1970,1,1)</f>
        <v>41250.933124999996</v>
      </c>
      <c r="S1112">
        <f>YEAR(Q1112)</f>
        <v>2012</v>
      </c>
    </row>
    <row r="1113" spans="1:19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tr">
        <f>O1113&amp;"/"&amp;P1113</f>
        <v>games/video games</v>
      </c>
      <c r="O1113" t="s">
        <v>8290</v>
      </c>
      <c r="P1113" t="s">
        <v>8291</v>
      </c>
      <c r="Q1113" s="9">
        <f>(((J1113/60)/60)/24)+DATE(1970,1,1)</f>
        <v>42347.203587962969</v>
      </c>
      <c r="R1113" s="9">
        <f>(((I1113/60)/60)/24)+DATE(1970,1,1)</f>
        <v>42377.203587962969</v>
      </c>
      <c r="S1113">
        <f>YEAR(Q1113)</f>
        <v>2015</v>
      </c>
    </row>
    <row r="1114" spans="1:19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tr">
        <f>O1114&amp;"/"&amp;P1114</f>
        <v>games/video games</v>
      </c>
      <c r="O1114" t="s">
        <v>8290</v>
      </c>
      <c r="P1114" t="s">
        <v>8291</v>
      </c>
      <c r="Q1114" s="9">
        <f>(((J1114/60)/60)/24)+DATE(1970,1,1)</f>
        <v>41963.759386574078</v>
      </c>
      <c r="R1114" s="9">
        <f>(((I1114/60)/60)/24)+DATE(1970,1,1)</f>
        <v>42023.354166666672</v>
      </c>
      <c r="S1114">
        <f>YEAR(Q1114)</f>
        <v>2014</v>
      </c>
    </row>
    <row r="1115" spans="1:19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tr">
        <f>O1115&amp;"/"&amp;P1115</f>
        <v>games/video games</v>
      </c>
      <c r="O1115" t="s">
        <v>8290</v>
      </c>
      <c r="P1115" t="s">
        <v>8291</v>
      </c>
      <c r="Q1115" s="9">
        <f>(((J1115/60)/60)/24)+DATE(1970,1,1)</f>
        <v>41835.977083333331</v>
      </c>
      <c r="R1115" s="9">
        <f>(((I1115/60)/60)/24)+DATE(1970,1,1)</f>
        <v>41865.977083333331</v>
      </c>
      <c r="S1115">
        <f>YEAR(Q1115)</f>
        <v>2014</v>
      </c>
    </row>
    <row r="1116" spans="1:19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tr">
        <f>O1116&amp;"/"&amp;P1116</f>
        <v>games/video games</v>
      </c>
      <c r="O1116" t="s">
        <v>8290</v>
      </c>
      <c r="P1116" t="s">
        <v>8291</v>
      </c>
      <c r="Q1116" s="9">
        <f>(((J1116/60)/60)/24)+DATE(1970,1,1)</f>
        <v>41526.345914351856</v>
      </c>
      <c r="R1116" s="9">
        <f>(((I1116/60)/60)/24)+DATE(1970,1,1)</f>
        <v>41556.345914351856</v>
      </c>
      <c r="S1116">
        <f>YEAR(Q1116)</f>
        <v>2013</v>
      </c>
    </row>
    <row r="1117" spans="1:19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tr">
        <f>O1117&amp;"/"&amp;P1117</f>
        <v>games/video games</v>
      </c>
      <c r="O1117" t="s">
        <v>8290</v>
      </c>
      <c r="P1117" t="s">
        <v>8291</v>
      </c>
      <c r="Q1117" s="9">
        <f>(((J1117/60)/60)/24)+DATE(1970,1,1)</f>
        <v>42429.695543981477</v>
      </c>
      <c r="R1117" s="9">
        <f>(((I1117/60)/60)/24)+DATE(1970,1,1)</f>
        <v>42459.653877314813</v>
      </c>
      <c r="S1117">
        <f>YEAR(Q1117)</f>
        <v>2016</v>
      </c>
    </row>
    <row r="1118" spans="1:19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tr">
        <f>O1118&amp;"/"&amp;P1118</f>
        <v>games/video games</v>
      </c>
      <c r="O1118" t="s">
        <v>8290</v>
      </c>
      <c r="P1118" t="s">
        <v>8291</v>
      </c>
      <c r="Q1118" s="9">
        <f>(((J1118/60)/60)/24)+DATE(1970,1,1)</f>
        <v>41009.847314814811</v>
      </c>
      <c r="R1118" s="9">
        <f>(((I1118/60)/60)/24)+DATE(1970,1,1)</f>
        <v>41069.847314814811</v>
      </c>
      <c r="S1118">
        <f>YEAR(Q1118)</f>
        <v>2012</v>
      </c>
    </row>
    <row r="1119" spans="1:19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tr">
        <f>O1119&amp;"/"&amp;P1119</f>
        <v>games/video games</v>
      </c>
      <c r="O1119" t="s">
        <v>8290</v>
      </c>
      <c r="P1119" t="s">
        <v>8291</v>
      </c>
      <c r="Q1119" s="9">
        <f>(((J1119/60)/60)/24)+DATE(1970,1,1)</f>
        <v>42333.598530092597</v>
      </c>
      <c r="R1119" s="9">
        <f>(((I1119/60)/60)/24)+DATE(1970,1,1)</f>
        <v>42363.598530092597</v>
      </c>
      <c r="S1119">
        <f>YEAR(Q1119)</f>
        <v>2015</v>
      </c>
    </row>
    <row r="1120" spans="1:19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tr">
        <f>O1120&amp;"/"&amp;P1120</f>
        <v>games/video games</v>
      </c>
      <c r="O1120" t="s">
        <v>8290</v>
      </c>
      <c r="P1120" t="s">
        <v>8291</v>
      </c>
      <c r="Q1120" s="9">
        <f>(((J1120/60)/60)/24)+DATE(1970,1,1)</f>
        <v>41704.16642361111</v>
      </c>
      <c r="R1120" s="9">
        <f>(((I1120/60)/60)/24)+DATE(1970,1,1)</f>
        <v>41734.124756944446</v>
      </c>
      <c r="S1120">
        <f>YEAR(Q1120)</f>
        <v>2014</v>
      </c>
    </row>
    <row r="1121" spans="1:19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tr">
        <f>O1121&amp;"/"&amp;P1121</f>
        <v>games/video games</v>
      </c>
      <c r="O1121" t="s">
        <v>8290</v>
      </c>
      <c r="P1121" t="s">
        <v>8291</v>
      </c>
      <c r="Q1121" s="9">
        <f>(((J1121/60)/60)/24)+DATE(1970,1,1)</f>
        <v>41722.792407407411</v>
      </c>
      <c r="R1121" s="9">
        <f>(((I1121/60)/60)/24)+DATE(1970,1,1)</f>
        <v>41735.792407407411</v>
      </c>
      <c r="S1121">
        <f>YEAR(Q1121)</f>
        <v>2014</v>
      </c>
    </row>
    <row r="1122" spans="1:19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tr">
        <f>O1122&amp;"/"&amp;P1122</f>
        <v>games/video games</v>
      </c>
      <c r="O1122" t="s">
        <v>8290</v>
      </c>
      <c r="P1122" t="s">
        <v>8291</v>
      </c>
      <c r="Q1122" s="9">
        <f>(((J1122/60)/60)/24)+DATE(1970,1,1)</f>
        <v>40799.872685185182</v>
      </c>
      <c r="R1122" s="9">
        <f>(((I1122/60)/60)/24)+DATE(1970,1,1)</f>
        <v>40844.872685185182</v>
      </c>
      <c r="S1122">
        <f>YEAR(Q1122)</f>
        <v>2011</v>
      </c>
    </row>
    <row r="1123" spans="1:19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tr">
        <f>O1123&amp;"/"&amp;P1123</f>
        <v>games/video games</v>
      </c>
      <c r="O1123" t="s">
        <v>8290</v>
      </c>
      <c r="P1123" t="s">
        <v>8291</v>
      </c>
      <c r="Q1123" s="9">
        <f>(((J1123/60)/60)/24)+DATE(1970,1,1)</f>
        <v>42412.934212962966</v>
      </c>
      <c r="R1123" s="9">
        <f>(((I1123/60)/60)/24)+DATE(1970,1,1)</f>
        <v>42442.892546296294</v>
      </c>
      <c r="S1123">
        <f>YEAR(Q1123)</f>
        <v>2016</v>
      </c>
    </row>
    <row r="1124" spans="1:19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tr">
        <f>O1124&amp;"/"&amp;P1124</f>
        <v>games/video games</v>
      </c>
      <c r="O1124" t="s">
        <v>8290</v>
      </c>
      <c r="P1124" t="s">
        <v>8291</v>
      </c>
      <c r="Q1124" s="9">
        <f>(((J1124/60)/60)/24)+DATE(1970,1,1)</f>
        <v>41410.703993055555</v>
      </c>
      <c r="R1124" s="9">
        <f>(((I1124/60)/60)/24)+DATE(1970,1,1)</f>
        <v>41424.703993055555</v>
      </c>
      <c r="S1124">
        <f>YEAR(Q1124)</f>
        <v>2013</v>
      </c>
    </row>
    <row r="1125" spans="1:19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tr">
        <f>O1125&amp;"/"&amp;P1125</f>
        <v>games/video games</v>
      </c>
      <c r="O1125" t="s">
        <v>8290</v>
      </c>
      <c r="P1125" t="s">
        <v>8291</v>
      </c>
      <c r="Q1125" s="9">
        <f>(((J1125/60)/60)/24)+DATE(1970,1,1)</f>
        <v>41718.5237037037</v>
      </c>
      <c r="R1125" s="9">
        <f>(((I1125/60)/60)/24)+DATE(1970,1,1)</f>
        <v>41748.5237037037</v>
      </c>
      <c r="S1125">
        <f>YEAR(Q1125)</f>
        <v>2014</v>
      </c>
    </row>
    <row r="1126" spans="1:19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tr">
        <f>O1126&amp;"/"&amp;P1126</f>
        <v>games/mobile games</v>
      </c>
      <c r="O1126" t="s">
        <v>8290</v>
      </c>
      <c r="P1126" t="s">
        <v>8292</v>
      </c>
      <c r="Q1126" s="9">
        <f>(((J1126/60)/60)/24)+DATE(1970,1,1)</f>
        <v>42094.667256944449</v>
      </c>
      <c r="R1126" s="9">
        <f>(((I1126/60)/60)/24)+DATE(1970,1,1)</f>
        <v>42124.667256944449</v>
      </c>
      <c r="S1126">
        <f>YEAR(Q1126)</f>
        <v>2015</v>
      </c>
    </row>
    <row r="1127" spans="1:19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tr">
        <f>O1127&amp;"/"&amp;P1127</f>
        <v>games/mobile games</v>
      </c>
      <c r="O1127" t="s">
        <v>8290</v>
      </c>
      <c r="P1127" t="s">
        <v>8292</v>
      </c>
      <c r="Q1127" s="9">
        <f>(((J1127/60)/60)/24)+DATE(1970,1,1)</f>
        <v>42212.624189814815</v>
      </c>
      <c r="R1127" s="9">
        <f>(((I1127/60)/60)/24)+DATE(1970,1,1)</f>
        <v>42272.624189814815</v>
      </c>
      <c r="S1127">
        <f>YEAR(Q1127)</f>
        <v>2015</v>
      </c>
    </row>
    <row r="1128" spans="1:19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tr">
        <f>O1128&amp;"/"&amp;P1128</f>
        <v>games/mobile games</v>
      </c>
      <c r="O1128" t="s">
        <v>8290</v>
      </c>
      <c r="P1128" t="s">
        <v>8292</v>
      </c>
      <c r="Q1128" s="9">
        <f>(((J1128/60)/60)/24)+DATE(1970,1,1)</f>
        <v>42535.327476851846</v>
      </c>
      <c r="R1128" s="9">
        <f>(((I1128/60)/60)/24)+DATE(1970,1,1)</f>
        <v>42565.327476851846</v>
      </c>
      <c r="S1128">
        <f>YEAR(Q1128)</f>
        <v>2016</v>
      </c>
    </row>
    <row r="1129" spans="1:19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tr">
        <f>O1129&amp;"/"&amp;P1129</f>
        <v>games/mobile games</v>
      </c>
      <c r="O1129" t="s">
        <v>8290</v>
      </c>
      <c r="P1129" t="s">
        <v>8292</v>
      </c>
      <c r="Q1129" s="9">
        <f>(((J1129/60)/60)/24)+DATE(1970,1,1)</f>
        <v>41926.854166666664</v>
      </c>
      <c r="R1129" s="9">
        <f>(((I1129/60)/60)/24)+DATE(1970,1,1)</f>
        <v>41957.895833333328</v>
      </c>
      <c r="S1129">
        <f>YEAR(Q1129)</f>
        <v>2014</v>
      </c>
    </row>
    <row r="1130" spans="1:19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tr">
        <f>O1130&amp;"/"&amp;P1130</f>
        <v>games/mobile games</v>
      </c>
      <c r="O1130" t="s">
        <v>8290</v>
      </c>
      <c r="P1130" t="s">
        <v>8292</v>
      </c>
      <c r="Q1130" s="9">
        <f>(((J1130/60)/60)/24)+DATE(1970,1,1)</f>
        <v>41828.649502314816</v>
      </c>
      <c r="R1130" s="9">
        <f>(((I1130/60)/60)/24)+DATE(1970,1,1)</f>
        <v>41858.649502314816</v>
      </c>
      <c r="S1130">
        <f>YEAR(Q1130)</f>
        <v>2014</v>
      </c>
    </row>
    <row r="1131" spans="1:19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tr">
        <f>O1131&amp;"/"&amp;P1131</f>
        <v>games/mobile games</v>
      </c>
      <c r="O1131" t="s">
        <v>8290</v>
      </c>
      <c r="P1131" t="s">
        <v>8292</v>
      </c>
      <c r="Q1131" s="9">
        <f>(((J1131/60)/60)/24)+DATE(1970,1,1)</f>
        <v>42496.264965277776</v>
      </c>
      <c r="R1131" s="9">
        <f>(((I1131/60)/60)/24)+DATE(1970,1,1)</f>
        <v>42526.264965277776</v>
      </c>
      <c r="S1131">
        <f>YEAR(Q1131)</f>
        <v>2016</v>
      </c>
    </row>
    <row r="1132" spans="1:19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tr">
        <f>O1132&amp;"/"&amp;P1132</f>
        <v>games/mobile games</v>
      </c>
      <c r="O1132" t="s">
        <v>8290</v>
      </c>
      <c r="P1132" t="s">
        <v>8292</v>
      </c>
      <c r="Q1132" s="9">
        <f>(((J1132/60)/60)/24)+DATE(1970,1,1)</f>
        <v>41908.996527777781</v>
      </c>
      <c r="R1132" s="9">
        <f>(((I1132/60)/60)/24)+DATE(1970,1,1)</f>
        <v>41969.038194444445</v>
      </c>
      <c r="S1132">
        <f>YEAR(Q1132)</f>
        <v>2014</v>
      </c>
    </row>
    <row r="1133" spans="1:19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tr">
        <f>O1133&amp;"/"&amp;P1133</f>
        <v>games/mobile games</v>
      </c>
      <c r="O1133" t="s">
        <v>8290</v>
      </c>
      <c r="P1133" t="s">
        <v>8292</v>
      </c>
      <c r="Q1133" s="9">
        <f>(((J1133/60)/60)/24)+DATE(1970,1,1)</f>
        <v>42332.908194444448</v>
      </c>
      <c r="R1133" s="9">
        <f>(((I1133/60)/60)/24)+DATE(1970,1,1)</f>
        <v>42362.908194444448</v>
      </c>
      <c r="S1133">
        <f>YEAR(Q1133)</f>
        <v>2015</v>
      </c>
    </row>
    <row r="1134" spans="1:19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tr">
        <f>O1134&amp;"/"&amp;P1134</f>
        <v>games/mobile games</v>
      </c>
      <c r="O1134" t="s">
        <v>8290</v>
      </c>
      <c r="P1134" t="s">
        <v>8292</v>
      </c>
      <c r="Q1134" s="9">
        <f>(((J1134/60)/60)/24)+DATE(1970,1,1)</f>
        <v>42706.115405092598</v>
      </c>
      <c r="R1134" s="9">
        <f>(((I1134/60)/60)/24)+DATE(1970,1,1)</f>
        <v>42736.115405092598</v>
      </c>
      <c r="S1134">
        <f>YEAR(Q1134)</f>
        <v>2016</v>
      </c>
    </row>
    <row r="1135" spans="1:19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tr">
        <f>O1135&amp;"/"&amp;P1135</f>
        <v>games/mobile games</v>
      </c>
      <c r="O1135" t="s">
        <v>8290</v>
      </c>
      <c r="P1135" t="s">
        <v>8292</v>
      </c>
      <c r="Q1135" s="9">
        <f>(((J1135/60)/60)/24)+DATE(1970,1,1)</f>
        <v>41821.407187500001</v>
      </c>
      <c r="R1135" s="9">
        <f>(((I1135/60)/60)/24)+DATE(1970,1,1)</f>
        <v>41851.407187500001</v>
      </c>
      <c r="S1135">
        <f>YEAR(Q1135)</f>
        <v>2014</v>
      </c>
    </row>
    <row r="1136" spans="1:19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tr">
        <f>O1136&amp;"/"&amp;P1136</f>
        <v>games/mobile games</v>
      </c>
      <c r="O1136" t="s">
        <v>8290</v>
      </c>
      <c r="P1136" t="s">
        <v>8292</v>
      </c>
      <c r="Q1136" s="9">
        <f>(((J1136/60)/60)/24)+DATE(1970,1,1)</f>
        <v>41958.285046296296</v>
      </c>
      <c r="R1136" s="9">
        <f>(((I1136/60)/60)/24)+DATE(1970,1,1)</f>
        <v>41972.189583333333</v>
      </c>
      <c r="S1136">
        <f>YEAR(Q1136)</f>
        <v>2014</v>
      </c>
    </row>
    <row r="1137" spans="1:19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tr">
        <f>O1137&amp;"/"&amp;P1137</f>
        <v>games/mobile games</v>
      </c>
      <c r="O1137" t="s">
        <v>8290</v>
      </c>
      <c r="P1137" t="s">
        <v>8292</v>
      </c>
      <c r="Q1137" s="9">
        <f>(((J1137/60)/60)/24)+DATE(1970,1,1)</f>
        <v>42558.989513888882</v>
      </c>
      <c r="R1137" s="9">
        <f>(((I1137/60)/60)/24)+DATE(1970,1,1)</f>
        <v>42588.989513888882</v>
      </c>
      <c r="S1137">
        <f>YEAR(Q1137)</f>
        <v>2016</v>
      </c>
    </row>
    <row r="1138" spans="1:19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tr">
        <f>O1138&amp;"/"&amp;P1138</f>
        <v>games/mobile games</v>
      </c>
      <c r="O1138" t="s">
        <v>8290</v>
      </c>
      <c r="P1138" t="s">
        <v>8292</v>
      </c>
      <c r="Q1138" s="9">
        <f>(((J1138/60)/60)/24)+DATE(1970,1,1)</f>
        <v>42327.671631944439</v>
      </c>
      <c r="R1138" s="9">
        <f>(((I1138/60)/60)/24)+DATE(1970,1,1)</f>
        <v>42357.671631944439</v>
      </c>
      <c r="S1138">
        <f>YEAR(Q1138)</f>
        <v>2015</v>
      </c>
    </row>
    <row r="1139" spans="1:19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tr">
        <f>O1139&amp;"/"&amp;P1139</f>
        <v>games/mobile games</v>
      </c>
      <c r="O1139" t="s">
        <v>8290</v>
      </c>
      <c r="P1139" t="s">
        <v>8292</v>
      </c>
      <c r="Q1139" s="9">
        <f>(((J1139/60)/60)/24)+DATE(1970,1,1)</f>
        <v>42453.819687499999</v>
      </c>
      <c r="R1139" s="9">
        <f>(((I1139/60)/60)/24)+DATE(1970,1,1)</f>
        <v>42483.819687499999</v>
      </c>
      <c r="S1139">
        <f>YEAR(Q1139)</f>
        <v>2016</v>
      </c>
    </row>
    <row r="1140" spans="1:19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tr">
        <f>O1140&amp;"/"&amp;P1140</f>
        <v>games/mobile games</v>
      </c>
      <c r="O1140" t="s">
        <v>8290</v>
      </c>
      <c r="P1140" t="s">
        <v>8292</v>
      </c>
      <c r="Q1140" s="9">
        <f>(((J1140/60)/60)/24)+DATE(1970,1,1)</f>
        <v>42736.9066087963</v>
      </c>
      <c r="R1140" s="9">
        <f>(((I1140/60)/60)/24)+DATE(1970,1,1)</f>
        <v>42756.9066087963</v>
      </c>
      <c r="S1140">
        <f>YEAR(Q1140)</f>
        <v>2017</v>
      </c>
    </row>
    <row r="1141" spans="1:19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tr">
        <f>O1141&amp;"/"&amp;P1141</f>
        <v>games/mobile games</v>
      </c>
      <c r="O1141" t="s">
        <v>8290</v>
      </c>
      <c r="P1141" t="s">
        <v>8292</v>
      </c>
      <c r="Q1141" s="9">
        <f>(((J1141/60)/60)/24)+DATE(1970,1,1)</f>
        <v>41975.347523148142</v>
      </c>
      <c r="R1141" s="9">
        <f>(((I1141/60)/60)/24)+DATE(1970,1,1)</f>
        <v>42005.347523148142</v>
      </c>
      <c r="S1141">
        <f>YEAR(Q1141)</f>
        <v>2014</v>
      </c>
    </row>
    <row r="1142" spans="1:19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tr">
        <f>O1142&amp;"/"&amp;P1142</f>
        <v>games/mobile games</v>
      </c>
      <c r="O1142" t="s">
        <v>8290</v>
      </c>
      <c r="P1142" t="s">
        <v>8292</v>
      </c>
      <c r="Q1142" s="9">
        <f>(((J1142/60)/60)/24)+DATE(1970,1,1)</f>
        <v>42192.462048611109</v>
      </c>
      <c r="R1142" s="9">
        <f>(((I1142/60)/60)/24)+DATE(1970,1,1)</f>
        <v>42222.462048611109</v>
      </c>
      <c r="S1142">
        <f>YEAR(Q1142)</f>
        <v>2015</v>
      </c>
    </row>
    <row r="1143" spans="1:19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tr">
        <f>O1143&amp;"/"&amp;P1143</f>
        <v>games/mobile games</v>
      </c>
      <c r="O1143" t="s">
        <v>8290</v>
      </c>
      <c r="P1143" t="s">
        <v>8292</v>
      </c>
      <c r="Q1143" s="9">
        <f>(((J1143/60)/60)/24)+DATE(1970,1,1)</f>
        <v>42164.699652777781</v>
      </c>
      <c r="R1143" s="9">
        <f>(((I1143/60)/60)/24)+DATE(1970,1,1)</f>
        <v>42194.699652777781</v>
      </c>
      <c r="S1143">
        <f>YEAR(Q1143)</f>
        <v>2015</v>
      </c>
    </row>
    <row r="1144" spans="1:19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tr">
        <f>O1144&amp;"/"&amp;P1144</f>
        <v>games/mobile games</v>
      </c>
      <c r="O1144" t="s">
        <v>8290</v>
      </c>
      <c r="P1144" t="s">
        <v>8292</v>
      </c>
      <c r="Q1144" s="9">
        <f>(((J1144/60)/60)/24)+DATE(1970,1,1)</f>
        <v>42022.006099537044</v>
      </c>
      <c r="R1144" s="9">
        <f>(((I1144/60)/60)/24)+DATE(1970,1,1)</f>
        <v>42052.006099537044</v>
      </c>
      <c r="S1144">
        <f>YEAR(Q1144)</f>
        <v>2015</v>
      </c>
    </row>
    <row r="1145" spans="1:19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tr">
        <f>O1145&amp;"/"&amp;P1145</f>
        <v>games/mobile games</v>
      </c>
      <c r="O1145" t="s">
        <v>8290</v>
      </c>
      <c r="P1145" t="s">
        <v>8292</v>
      </c>
      <c r="Q1145" s="9">
        <f>(((J1145/60)/60)/24)+DATE(1970,1,1)</f>
        <v>42325.19358796296</v>
      </c>
      <c r="R1145" s="9">
        <f>(((I1145/60)/60)/24)+DATE(1970,1,1)</f>
        <v>42355.19358796296</v>
      </c>
      <c r="S1145">
        <f>YEAR(Q1145)</f>
        <v>2015</v>
      </c>
    </row>
    <row r="1146" spans="1:19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tr">
        <f>O1146&amp;"/"&amp;P1146</f>
        <v>food/food trucks</v>
      </c>
      <c r="O1146" t="s">
        <v>8293</v>
      </c>
      <c r="P1146" t="s">
        <v>8294</v>
      </c>
      <c r="Q1146" s="9">
        <f>(((J1146/60)/60)/24)+DATE(1970,1,1)</f>
        <v>42093.181944444441</v>
      </c>
      <c r="R1146" s="9">
        <f>(((I1146/60)/60)/24)+DATE(1970,1,1)</f>
        <v>42123.181944444441</v>
      </c>
      <c r="S1146">
        <f>YEAR(Q1146)</f>
        <v>2015</v>
      </c>
    </row>
    <row r="1147" spans="1:19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tr">
        <f>O1147&amp;"/"&amp;P1147</f>
        <v>food/food trucks</v>
      </c>
      <c r="O1147" t="s">
        <v>8293</v>
      </c>
      <c r="P1147" t="s">
        <v>8294</v>
      </c>
      <c r="Q1147" s="9">
        <f>(((J1147/60)/60)/24)+DATE(1970,1,1)</f>
        <v>41854.747592592597</v>
      </c>
      <c r="R1147" s="9">
        <f>(((I1147/60)/60)/24)+DATE(1970,1,1)</f>
        <v>41914.747592592597</v>
      </c>
      <c r="S1147">
        <f>YEAR(Q1147)</f>
        <v>2014</v>
      </c>
    </row>
    <row r="1148" spans="1:19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tr">
        <f>O1148&amp;"/"&amp;P1148</f>
        <v>food/food trucks</v>
      </c>
      <c r="O1148" t="s">
        <v>8293</v>
      </c>
      <c r="P1148" t="s">
        <v>8294</v>
      </c>
      <c r="Q1148" s="9">
        <f>(((J1148/60)/60)/24)+DATE(1970,1,1)</f>
        <v>41723.9533912037</v>
      </c>
      <c r="R1148" s="9">
        <f>(((I1148/60)/60)/24)+DATE(1970,1,1)</f>
        <v>41761.9533912037</v>
      </c>
      <c r="S1148">
        <f>YEAR(Q1148)</f>
        <v>2014</v>
      </c>
    </row>
    <row r="1149" spans="1:19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tr">
        <f>O1149&amp;"/"&amp;P1149</f>
        <v>food/food trucks</v>
      </c>
      <c r="O1149" t="s">
        <v>8293</v>
      </c>
      <c r="P1149" t="s">
        <v>8294</v>
      </c>
      <c r="Q1149" s="9">
        <f>(((J1149/60)/60)/24)+DATE(1970,1,1)</f>
        <v>41871.972025462965</v>
      </c>
      <c r="R1149" s="9">
        <f>(((I1149/60)/60)/24)+DATE(1970,1,1)</f>
        <v>41931.972025462965</v>
      </c>
      <c r="S1149">
        <f>YEAR(Q1149)</f>
        <v>2014</v>
      </c>
    </row>
    <row r="1150" spans="1:19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tr">
        <f>O1150&amp;"/"&amp;P1150</f>
        <v>food/food trucks</v>
      </c>
      <c r="O1150" t="s">
        <v>8293</v>
      </c>
      <c r="P1150" t="s">
        <v>8294</v>
      </c>
      <c r="Q1150" s="9">
        <f>(((J1150/60)/60)/24)+DATE(1970,1,1)</f>
        <v>42675.171076388884</v>
      </c>
      <c r="R1150" s="9">
        <f>(((I1150/60)/60)/24)+DATE(1970,1,1)</f>
        <v>42705.212743055556</v>
      </c>
      <c r="S1150">
        <f>YEAR(Q1150)</f>
        <v>2016</v>
      </c>
    </row>
    <row r="1151" spans="1:19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tr">
        <f>O1151&amp;"/"&amp;P1151</f>
        <v>food/food trucks</v>
      </c>
      <c r="O1151" t="s">
        <v>8293</v>
      </c>
      <c r="P1151" t="s">
        <v>8294</v>
      </c>
      <c r="Q1151" s="9">
        <f>(((J1151/60)/60)/24)+DATE(1970,1,1)</f>
        <v>42507.71025462963</v>
      </c>
      <c r="R1151" s="9">
        <f>(((I1151/60)/60)/24)+DATE(1970,1,1)</f>
        <v>42537.71025462963</v>
      </c>
      <c r="S1151">
        <f>YEAR(Q1151)</f>
        <v>2016</v>
      </c>
    </row>
    <row r="1152" spans="1:19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tr">
        <f>O1152&amp;"/"&amp;P1152</f>
        <v>food/food trucks</v>
      </c>
      <c r="O1152" t="s">
        <v>8293</v>
      </c>
      <c r="P1152" t="s">
        <v>8294</v>
      </c>
      <c r="Q1152" s="9">
        <f>(((J1152/60)/60)/24)+DATE(1970,1,1)</f>
        <v>42317.954571759255</v>
      </c>
      <c r="R1152" s="9">
        <f>(((I1152/60)/60)/24)+DATE(1970,1,1)</f>
        <v>42377.954571759255</v>
      </c>
      <c r="S1152">
        <f>YEAR(Q1152)</f>
        <v>2015</v>
      </c>
    </row>
    <row r="1153" spans="1:19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tr">
        <f>O1153&amp;"/"&amp;P1153</f>
        <v>food/food trucks</v>
      </c>
      <c r="O1153" t="s">
        <v>8293</v>
      </c>
      <c r="P1153" t="s">
        <v>8294</v>
      </c>
      <c r="Q1153" s="9">
        <f>(((J1153/60)/60)/24)+DATE(1970,1,1)</f>
        <v>42224.102581018517</v>
      </c>
      <c r="R1153" s="9">
        <f>(((I1153/60)/60)/24)+DATE(1970,1,1)</f>
        <v>42254.102581018517</v>
      </c>
      <c r="S1153">
        <f>YEAR(Q1153)</f>
        <v>2015</v>
      </c>
    </row>
    <row r="1154" spans="1:19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tr">
        <f>O1154&amp;"/"&amp;P1154</f>
        <v>food/food trucks</v>
      </c>
      <c r="O1154" t="s">
        <v>8293</v>
      </c>
      <c r="P1154" t="s">
        <v>8294</v>
      </c>
      <c r="Q1154" s="9">
        <f>(((J1154/60)/60)/24)+DATE(1970,1,1)</f>
        <v>42109.709629629629</v>
      </c>
      <c r="R1154" s="9">
        <f>(((I1154/60)/60)/24)+DATE(1970,1,1)</f>
        <v>42139.709629629629</v>
      </c>
      <c r="S1154">
        <f>YEAR(Q1154)</f>
        <v>2015</v>
      </c>
    </row>
    <row r="1155" spans="1:19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tr">
        <f>O1155&amp;"/"&amp;P1155</f>
        <v>food/food trucks</v>
      </c>
      <c r="O1155" t="s">
        <v>8293</v>
      </c>
      <c r="P1155" t="s">
        <v>8294</v>
      </c>
      <c r="Q1155" s="9">
        <f>(((J1155/60)/60)/24)+DATE(1970,1,1)</f>
        <v>42143.714178240742</v>
      </c>
      <c r="R1155" s="9">
        <f>(((I1155/60)/60)/24)+DATE(1970,1,1)</f>
        <v>42173.714178240742</v>
      </c>
      <c r="S1155">
        <f>YEAR(Q1155)</f>
        <v>2015</v>
      </c>
    </row>
    <row r="1156" spans="1:19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tr">
        <f>O1156&amp;"/"&amp;P1156</f>
        <v>food/food trucks</v>
      </c>
      <c r="O1156" t="s">
        <v>8293</v>
      </c>
      <c r="P1156" t="s">
        <v>8294</v>
      </c>
      <c r="Q1156" s="9">
        <f>(((J1156/60)/60)/24)+DATE(1970,1,1)</f>
        <v>42223.108865740738</v>
      </c>
      <c r="R1156" s="9">
        <f>(((I1156/60)/60)/24)+DATE(1970,1,1)</f>
        <v>42253.108865740738</v>
      </c>
      <c r="S1156">
        <f>YEAR(Q1156)</f>
        <v>2015</v>
      </c>
    </row>
    <row r="1157" spans="1:19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tr">
        <f>O1157&amp;"/"&amp;P1157</f>
        <v>food/food trucks</v>
      </c>
      <c r="O1157" t="s">
        <v>8293</v>
      </c>
      <c r="P1157" t="s">
        <v>8294</v>
      </c>
      <c r="Q1157" s="9">
        <f>(((J1157/60)/60)/24)+DATE(1970,1,1)</f>
        <v>41835.763981481483</v>
      </c>
      <c r="R1157" s="9">
        <f>(((I1157/60)/60)/24)+DATE(1970,1,1)</f>
        <v>41865.763981481483</v>
      </c>
      <c r="S1157">
        <f>YEAR(Q1157)</f>
        <v>2014</v>
      </c>
    </row>
    <row r="1158" spans="1:19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tr">
        <f>O1158&amp;"/"&amp;P1158</f>
        <v>food/food trucks</v>
      </c>
      <c r="O1158" t="s">
        <v>8293</v>
      </c>
      <c r="P1158" t="s">
        <v>8294</v>
      </c>
      <c r="Q1158" s="9">
        <f>(((J1158/60)/60)/24)+DATE(1970,1,1)</f>
        <v>42029.07131944444</v>
      </c>
      <c r="R1158" s="9">
        <f>(((I1158/60)/60)/24)+DATE(1970,1,1)</f>
        <v>42059.07131944444</v>
      </c>
      <c r="S1158">
        <f>YEAR(Q1158)</f>
        <v>2015</v>
      </c>
    </row>
    <row r="1159" spans="1:19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tr">
        <f>O1159&amp;"/"&amp;P1159</f>
        <v>food/food trucks</v>
      </c>
      <c r="O1159" t="s">
        <v>8293</v>
      </c>
      <c r="P1159" t="s">
        <v>8294</v>
      </c>
      <c r="Q1159" s="9">
        <f>(((J1159/60)/60)/24)+DATE(1970,1,1)</f>
        <v>41918.628240740742</v>
      </c>
      <c r="R1159" s="9">
        <f>(((I1159/60)/60)/24)+DATE(1970,1,1)</f>
        <v>41978.669907407413</v>
      </c>
      <c r="S1159">
        <f>YEAR(Q1159)</f>
        <v>2014</v>
      </c>
    </row>
    <row r="1160" spans="1:19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tr">
        <f>O1160&amp;"/"&amp;P1160</f>
        <v>food/food trucks</v>
      </c>
      <c r="O1160" t="s">
        <v>8293</v>
      </c>
      <c r="P1160" t="s">
        <v>8294</v>
      </c>
      <c r="Q1160" s="9">
        <f>(((J1160/60)/60)/24)+DATE(1970,1,1)</f>
        <v>41952.09175925926</v>
      </c>
      <c r="R1160" s="9">
        <f>(((I1160/60)/60)/24)+DATE(1970,1,1)</f>
        <v>41982.09175925926</v>
      </c>
      <c r="S1160">
        <f>YEAR(Q1160)</f>
        <v>2014</v>
      </c>
    </row>
    <row r="1161" spans="1:19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tr">
        <f>O1161&amp;"/"&amp;P1161</f>
        <v>food/food trucks</v>
      </c>
      <c r="O1161" t="s">
        <v>8293</v>
      </c>
      <c r="P1161" t="s">
        <v>8294</v>
      </c>
      <c r="Q1161" s="9">
        <f>(((J1161/60)/60)/24)+DATE(1970,1,1)</f>
        <v>42154.726446759261</v>
      </c>
      <c r="R1161" s="9">
        <f>(((I1161/60)/60)/24)+DATE(1970,1,1)</f>
        <v>42185.65625</v>
      </c>
      <c r="S1161">
        <f>YEAR(Q1161)</f>
        <v>2015</v>
      </c>
    </row>
    <row r="1162" spans="1:19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tr">
        <f>O1162&amp;"/"&amp;P1162</f>
        <v>food/food trucks</v>
      </c>
      <c r="O1162" t="s">
        <v>8293</v>
      </c>
      <c r="P1162" t="s">
        <v>8294</v>
      </c>
      <c r="Q1162" s="9">
        <f>(((J1162/60)/60)/24)+DATE(1970,1,1)</f>
        <v>42061.154930555553</v>
      </c>
      <c r="R1162" s="9">
        <f>(((I1162/60)/60)/24)+DATE(1970,1,1)</f>
        <v>42091.113263888896</v>
      </c>
      <c r="S1162">
        <f>YEAR(Q1162)</f>
        <v>2015</v>
      </c>
    </row>
    <row r="1163" spans="1:19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tr">
        <f>O1163&amp;"/"&amp;P1163</f>
        <v>food/food trucks</v>
      </c>
      <c r="O1163" t="s">
        <v>8293</v>
      </c>
      <c r="P1163" t="s">
        <v>8294</v>
      </c>
      <c r="Q1163" s="9">
        <f>(((J1163/60)/60)/24)+DATE(1970,1,1)</f>
        <v>42122.629502314812</v>
      </c>
      <c r="R1163" s="9">
        <f>(((I1163/60)/60)/24)+DATE(1970,1,1)</f>
        <v>42143.629502314812</v>
      </c>
      <c r="S1163">
        <f>YEAR(Q1163)</f>
        <v>2015</v>
      </c>
    </row>
    <row r="1164" spans="1:19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tr">
        <f>O1164&amp;"/"&amp;P1164</f>
        <v>food/food trucks</v>
      </c>
      <c r="O1164" t="s">
        <v>8293</v>
      </c>
      <c r="P1164" t="s">
        <v>8294</v>
      </c>
      <c r="Q1164" s="9">
        <f>(((J1164/60)/60)/24)+DATE(1970,1,1)</f>
        <v>41876.683611111112</v>
      </c>
      <c r="R1164" s="9">
        <f>(((I1164/60)/60)/24)+DATE(1970,1,1)</f>
        <v>41907.683611111112</v>
      </c>
      <c r="S1164">
        <f>YEAR(Q1164)</f>
        <v>2014</v>
      </c>
    </row>
    <row r="1165" spans="1:19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tr">
        <f>O1165&amp;"/"&amp;P1165</f>
        <v>food/food trucks</v>
      </c>
      <c r="O1165" t="s">
        <v>8293</v>
      </c>
      <c r="P1165" t="s">
        <v>8294</v>
      </c>
      <c r="Q1165" s="9">
        <f>(((J1165/60)/60)/24)+DATE(1970,1,1)</f>
        <v>41830.723611111112</v>
      </c>
      <c r="R1165" s="9">
        <f>(((I1165/60)/60)/24)+DATE(1970,1,1)</f>
        <v>41860.723611111112</v>
      </c>
      <c r="S1165">
        <f>YEAR(Q1165)</f>
        <v>2014</v>
      </c>
    </row>
    <row r="1166" spans="1:19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tr">
        <f>O1166&amp;"/"&amp;P1166</f>
        <v>food/food trucks</v>
      </c>
      <c r="O1166" t="s">
        <v>8293</v>
      </c>
      <c r="P1166" t="s">
        <v>8294</v>
      </c>
      <c r="Q1166" s="9">
        <f>(((J1166/60)/60)/24)+DATE(1970,1,1)</f>
        <v>42509.724328703705</v>
      </c>
      <c r="R1166" s="9">
        <f>(((I1166/60)/60)/24)+DATE(1970,1,1)</f>
        <v>42539.724328703705</v>
      </c>
      <c r="S1166">
        <f>YEAR(Q1166)</f>
        <v>2016</v>
      </c>
    </row>
    <row r="1167" spans="1:19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tr">
        <f>O1167&amp;"/"&amp;P1167</f>
        <v>food/food trucks</v>
      </c>
      <c r="O1167" t="s">
        <v>8293</v>
      </c>
      <c r="P1167" t="s">
        <v>8294</v>
      </c>
      <c r="Q1167" s="9">
        <f>(((J1167/60)/60)/24)+DATE(1970,1,1)</f>
        <v>41792.214467592588</v>
      </c>
      <c r="R1167" s="9">
        <f>(((I1167/60)/60)/24)+DATE(1970,1,1)</f>
        <v>41826.214467592588</v>
      </c>
      <c r="S1167">
        <f>YEAR(Q1167)</f>
        <v>2014</v>
      </c>
    </row>
    <row r="1168" spans="1:19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tr">
        <f>O1168&amp;"/"&amp;P1168</f>
        <v>food/food trucks</v>
      </c>
      <c r="O1168" t="s">
        <v>8293</v>
      </c>
      <c r="P1168" t="s">
        <v>8294</v>
      </c>
      <c r="Q1168" s="9">
        <f>(((J1168/60)/60)/24)+DATE(1970,1,1)</f>
        <v>42150.485439814816</v>
      </c>
      <c r="R1168" s="9">
        <f>(((I1168/60)/60)/24)+DATE(1970,1,1)</f>
        <v>42181.166666666672</v>
      </c>
      <c r="S1168">
        <f>YEAR(Q1168)</f>
        <v>2015</v>
      </c>
    </row>
    <row r="1169" spans="1:19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tr">
        <f>O1169&amp;"/"&amp;P1169</f>
        <v>food/food trucks</v>
      </c>
      <c r="O1169" t="s">
        <v>8293</v>
      </c>
      <c r="P1169" t="s">
        <v>8294</v>
      </c>
      <c r="Q1169" s="9">
        <f>(((J1169/60)/60)/24)+DATE(1970,1,1)</f>
        <v>41863.734895833331</v>
      </c>
      <c r="R1169" s="9">
        <f>(((I1169/60)/60)/24)+DATE(1970,1,1)</f>
        <v>41894.734895833331</v>
      </c>
      <c r="S1169">
        <f>YEAR(Q1169)</f>
        <v>2014</v>
      </c>
    </row>
    <row r="1170" spans="1:19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tr">
        <f>O1170&amp;"/"&amp;P1170</f>
        <v>food/food trucks</v>
      </c>
      <c r="O1170" t="s">
        <v>8293</v>
      </c>
      <c r="P1170" t="s">
        <v>8294</v>
      </c>
      <c r="Q1170" s="9">
        <f>(((J1170/60)/60)/24)+DATE(1970,1,1)</f>
        <v>42605.053993055553</v>
      </c>
      <c r="R1170" s="9">
        <f>(((I1170/60)/60)/24)+DATE(1970,1,1)</f>
        <v>42635.053993055553</v>
      </c>
      <c r="S1170">
        <f>YEAR(Q1170)</f>
        <v>2016</v>
      </c>
    </row>
    <row r="1171" spans="1:19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tr">
        <f>O1171&amp;"/"&amp;P1171</f>
        <v>food/food trucks</v>
      </c>
      <c r="O1171" t="s">
        <v>8293</v>
      </c>
      <c r="P1171" t="s">
        <v>8294</v>
      </c>
      <c r="Q1171" s="9">
        <f>(((J1171/60)/60)/24)+DATE(1970,1,1)</f>
        <v>42027.353738425925</v>
      </c>
      <c r="R1171" s="9">
        <f>(((I1171/60)/60)/24)+DATE(1970,1,1)</f>
        <v>42057.353738425925</v>
      </c>
      <c r="S1171">
        <f>YEAR(Q1171)</f>
        <v>2015</v>
      </c>
    </row>
    <row r="1172" spans="1:19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tr">
        <f>O1172&amp;"/"&amp;P1172</f>
        <v>food/food trucks</v>
      </c>
      <c r="O1172" t="s">
        <v>8293</v>
      </c>
      <c r="P1172" t="s">
        <v>8294</v>
      </c>
      <c r="Q1172" s="9">
        <f>(((J1172/60)/60)/24)+DATE(1970,1,1)</f>
        <v>42124.893182870372</v>
      </c>
      <c r="R1172" s="9">
        <f>(((I1172/60)/60)/24)+DATE(1970,1,1)</f>
        <v>42154.893182870372</v>
      </c>
      <c r="S1172">
        <f>YEAR(Q1172)</f>
        <v>2015</v>
      </c>
    </row>
    <row r="1173" spans="1:19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tr">
        <f>O1173&amp;"/"&amp;P1173</f>
        <v>food/food trucks</v>
      </c>
      <c r="O1173" t="s">
        <v>8293</v>
      </c>
      <c r="P1173" t="s">
        <v>8294</v>
      </c>
      <c r="Q1173" s="9">
        <f>(((J1173/60)/60)/24)+DATE(1970,1,1)</f>
        <v>41938.804710648146</v>
      </c>
      <c r="R1173" s="9">
        <f>(((I1173/60)/60)/24)+DATE(1970,1,1)</f>
        <v>41956.846377314811</v>
      </c>
      <c r="S1173">
        <f>YEAR(Q1173)</f>
        <v>2014</v>
      </c>
    </row>
    <row r="1174" spans="1:19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tr">
        <f>O1174&amp;"/"&amp;P1174</f>
        <v>food/food trucks</v>
      </c>
      <c r="O1174" t="s">
        <v>8293</v>
      </c>
      <c r="P1174" t="s">
        <v>8294</v>
      </c>
      <c r="Q1174" s="9">
        <f>(((J1174/60)/60)/24)+DATE(1970,1,1)</f>
        <v>41841.682314814818</v>
      </c>
      <c r="R1174" s="9">
        <f>(((I1174/60)/60)/24)+DATE(1970,1,1)</f>
        <v>41871.682314814818</v>
      </c>
      <c r="S1174">
        <f>YEAR(Q1174)</f>
        <v>2014</v>
      </c>
    </row>
    <row r="1175" spans="1:19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tr">
        <f>O1175&amp;"/"&amp;P1175</f>
        <v>food/food trucks</v>
      </c>
      <c r="O1175" t="s">
        <v>8293</v>
      </c>
      <c r="P1175" t="s">
        <v>8294</v>
      </c>
      <c r="Q1175" s="9">
        <f>(((J1175/60)/60)/24)+DATE(1970,1,1)</f>
        <v>42184.185844907406</v>
      </c>
      <c r="R1175" s="9">
        <f>(((I1175/60)/60)/24)+DATE(1970,1,1)</f>
        <v>42219.185844907406</v>
      </c>
      <c r="S1175">
        <f>YEAR(Q1175)</f>
        <v>2015</v>
      </c>
    </row>
    <row r="1176" spans="1:19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tr">
        <f>O1176&amp;"/"&amp;P1176</f>
        <v>food/food trucks</v>
      </c>
      <c r="O1176" t="s">
        <v>8293</v>
      </c>
      <c r="P1176" t="s">
        <v>8294</v>
      </c>
      <c r="Q1176" s="9">
        <f>(((J1176/60)/60)/24)+DATE(1970,1,1)</f>
        <v>42468.84174768519</v>
      </c>
      <c r="R1176" s="9">
        <f>(((I1176/60)/60)/24)+DATE(1970,1,1)</f>
        <v>42498.84174768519</v>
      </c>
      <c r="S1176">
        <f>YEAR(Q1176)</f>
        <v>2016</v>
      </c>
    </row>
    <row r="1177" spans="1:19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tr">
        <f>O1177&amp;"/"&amp;P1177</f>
        <v>food/food trucks</v>
      </c>
      <c r="O1177" t="s">
        <v>8293</v>
      </c>
      <c r="P1177" t="s">
        <v>8294</v>
      </c>
      <c r="Q1177" s="9">
        <f>(((J1177/60)/60)/24)+DATE(1970,1,1)</f>
        <v>42170.728460648148</v>
      </c>
      <c r="R1177" s="9">
        <f>(((I1177/60)/60)/24)+DATE(1970,1,1)</f>
        <v>42200.728460648148</v>
      </c>
      <c r="S1177">
        <f>YEAR(Q1177)</f>
        <v>2015</v>
      </c>
    </row>
    <row r="1178" spans="1:19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tr">
        <f>O1178&amp;"/"&amp;P1178</f>
        <v>food/food trucks</v>
      </c>
      <c r="O1178" t="s">
        <v>8293</v>
      </c>
      <c r="P1178" t="s">
        <v>8294</v>
      </c>
      <c r="Q1178" s="9">
        <f>(((J1178/60)/60)/24)+DATE(1970,1,1)</f>
        <v>42746.019652777773</v>
      </c>
      <c r="R1178" s="9">
        <f>(((I1178/60)/60)/24)+DATE(1970,1,1)</f>
        <v>42800.541666666672</v>
      </c>
      <c r="S1178">
        <f>YEAR(Q1178)</f>
        <v>2017</v>
      </c>
    </row>
    <row r="1179" spans="1:19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tr">
        <f>O1179&amp;"/"&amp;P1179</f>
        <v>food/food trucks</v>
      </c>
      <c r="O1179" t="s">
        <v>8293</v>
      </c>
      <c r="P1179" t="s">
        <v>8294</v>
      </c>
      <c r="Q1179" s="9">
        <f>(((J1179/60)/60)/24)+DATE(1970,1,1)</f>
        <v>41897.660833333335</v>
      </c>
      <c r="R1179" s="9">
        <f>(((I1179/60)/60)/24)+DATE(1970,1,1)</f>
        <v>41927.660833333335</v>
      </c>
      <c r="S1179">
        <f>YEAR(Q1179)</f>
        <v>2014</v>
      </c>
    </row>
    <row r="1180" spans="1:19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tr">
        <f>O1180&amp;"/"&amp;P1180</f>
        <v>food/food trucks</v>
      </c>
      <c r="O1180" t="s">
        <v>8293</v>
      </c>
      <c r="P1180" t="s">
        <v>8294</v>
      </c>
      <c r="Q1180" s="9">
        <f>(((J1180/60)/60)/24)+DATE(1970,1,1)</f>
        <v>41837.905694444446</v>
      </c>
      <c r="R1180" s="9">
        <f>(((I1180/60)/60)/24)+DATE(1970,1,1)</f>
        <v>41867.905694444446</v>
      </c>
      <c r="S1180">
        <f>YEAR(Q1180)</f>
        <v>2014</v>
      </c>
    </row>
    <row r="1181" spans="1:19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tr">
        <f>O1181&amp;"/"&amp;P1181</f>
        <v>food/food trucks</v>
      </c>
      <c r="O1181" t="s">
        <v>8293</v>
      </c>
      <c r="P1181" t="s">
        <v>8294</v>
      </c>
      <c r="Q1181" s="9">
        <f>(((J1181/60)/60)/24)+DATE(1970,1,1)</f>
        <v>42275.720219907409</v>
      </c>
      <c r="R1181" s="9">
        <f>(((I1181/60)/60)/24)+DATE(1970,1,1)</f>
        <v>42305.720219907409</v>
      </c>
      <c r="S1181">
        <f>YEAR(Q1181)</f>
        <v>2015</v>
      </c>
    </row>
    <row r="1182" spans="1:19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tr">
        <f>O1182&amp;"/"&amp;P1182</f>
        <v>food/food trucks</v>
      </c>
      <c r="O1182" t="s">
        <v>8293</v>
      </c>
      <c r="P1182" t="s">
        <v>8294</v>
      </c>
      <c r="Q1182" s="9">
        <f>(((J1182/60)/60)/24)+DATE(1970,1,1)</f>
        <v>41781.806875000002</v>
      </c>
      <c r="R1182" s="9">
        <f>(((I1182/60)/60)/24)+DATE(1970,1,1)</f>
        <v>41818.806875000002</v>
      </c>
      <c r="S1182">
        <f>YEAR(Q1182)</f>
        <v>2014</v>
      </c>
    </row>
    <row r="1183" spans="1:19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tr">
        <f>O1183&amp;"/"&amp;P1183</f>
        <v>food/food trucks</v>
      </c>
      <c r="O1183" t="s">
        <v>8293</v>
      </c>
      <c r="P1183" t="s">
        <v>8294</v>
      </c>
      <c r="Q1183" s="9">
        <f>(((J1183/60)/60)/24)+DATE(1970,1,1)</f>
        <v>42034.339363425926</v>
      </c>
      <c r="R1183" s="9">
        <f>(((I1183/60)/60)/24)+DATE(1970,1,1)</f>
        <v>42064.339363425926</v>
      </c>
      <c r="S1183">
        <f>YEAR(Q1183)</f>
        <v>2015</v>
      </c>
    </row>
    <row r="1184" spans="1:19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tr">
        <f>O1184&amp;"/"&amp;P1184</f>
        <v>food/food trucks</v>
      </c>
      <c r="O1184" t="s">
        <v>8293</v>
      </c>
      <c r="P1184" t="s">
        <v>8294</v>
      </c>
      <c r="Q1184" s="9">
        <f>(((J1184/60)/60)/24)+DATE(1970,1,1)</f>
        <v>42728.827407407407</v>
      </c>
      <c r="R1184" s="9">
        <f>(((I1184/60)/60)/24)+DATE(1970,1,1)</f>
        <v>42747.695833333331</v>
      </c>
      <c r="S1184">
        <f>YEAR(Q1184)</f>
        <v>2016</v>
      </c>
    </row>
    <row r="1185" spans="1:19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tr">
        <f>O1185&amp;"/"&amp;P1185</f>
        <v>food/food trucks</v>
      </c>
      <c r="O1185" t="s">
        <v>8293</v>
      </c>
      <c r="P1185" t="s">
        <v>8294</v>
      </c>
      <c r="Q1185" s="9">
        <f>(((J1185/60)/60)/24)+DATE(1970,1,1)</f>
        <v>42656.86137731481</v>
      </c>
      <c r="R1185" s="9">
        <f>(((I1185/60)/60)/24)+DATE(1970,1,1)</f>
        <v>42676.165972222225</v>
      </c>
      <c r="S1185">
        <f>YEAR(Q1185)</f>
        <v>2016</v>
      </c>
    </row>
    <row r="1186" spans="1:19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tr">
        <f>O1186&amp;"/"&amp;P1186</f>
        <v>photography/photobooks</v>
      </c>
      <c r="O1186" t="s">
        <v>8295</v>
      </c>
      <c r="P1186" t="s">
        <v>8296</v>
      </c>
      <c r="Q1186" s="9">
        <f>(((J1186/60)/60)/24)+DATE(1970,1,1)</f>
        <v>42741.599664351852</v>
      </c>
      <c r="R1186" s="9">
        <f>(((I1186/60)/60)/24)+DATE(1970,1,1)</f>
        <v>42772.599664351852</v>
      </c>
      <c r="S1186">
        <f>YEAR(Q1186)</f>
        <v>2017</v>
      </c>
    </row>
    <row r="1187" spans="1:19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tr">
        <f>O1187&amp;"/"&amp;P1187</f>
        <v>photography/photobooks</v>
      </c>
      <c r="O1187" t="s">
        <v>8295</v>
      </c>
      <c r="P1187" t="s">
        <v>8296</v>
      </c>
      <c r="Q1187" s="9">
        <f>(((J1187/60)/60)/24)+DATE(1970,1,1)</f>
        <v>42130.865150462967</v>
      </c>
      <c r="R1187" s="9">
        <f>(((I1187/60)/60)/24)+DATE(1970,1,1)</f>
        <v>42163.166666666672</v>
      </c>
      <c r="S1187">
        <f>YEAR(Q1187)</f>
        <v>2015</v>
      </c>
    </row>
    <row r="1188" spans="1:19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tr">
        <f>O1188&amp;"/"&amp;P1188</f>
        <v>photography/photobooks</v>
      </c>
      <c r="O1188" t="s">
        <v>8295</v>
      </c>
      <c r="P1188" t="s">
        <v>8296</v>
      </c>
      <c r="Q1188" s="9">
        <f>(((J1188/60)/60)/24)+DATE(1970,1,1)</f>
        <v>42123.86336805555</v>
      </c>
      <c r="R1188" s="9">
        <f>(((I1188/60)/60)/24)+DATE(1970,1,1)</f>
        <v>42156.945833333331</v>
      </c>
      <c r="S1188">
        <f>YEAR(Q1188)</f>
        <v>2015</v>
      </c>
    </row>
    <row r="1189" spans="1:19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tr">
        <f>O1189&amp;"/"&amp;P1189</f>
        <v>photography/photobooks</v>
      </c>
      <c r="O1189" t="s">
        <v>8295</v>
      </c>
      <c r="P1189" t="s">
        <v>8296</v>
      </c>
      <c r="Q1189" s="9">
        <f>(((J1189/60)/60)/24)+DATE(1970,1,1)</f>
        <v>42109.894942129627</v>
      </c>
      <c r="R1189" s="9">
        <f>(((I1189/60)/60)/24)+DATE(1970,1,1)</f>
        <v>42141.75</v>
      </c>
      <c r="S1189">
        <f>YEAR(Q1189)</f>
        <v>2015</v>
      </c>
    </row>
    <row r="1190" spans="1:19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tr">
        <f>O1190&amp;"/"&amp;P1190</f>
        <v>photography/photobooks</v>
      </c>
      <c r="O1190" t="s">
        <v>8295</v>
      </c>
      <c r="P1190" t="s">
        <v>8296</v>
      </c>
      <c r="Q1190" s="9">
        <f>(((J1190/60)/60)/24)+DATE(1970,1,1)</f>
        <v>42711.700694444444</v>
      </c>
      <c r="R1190" s="9">
        <f>(((I1190/60)/60)/24)+DATE(1970,1,1)</f>
        <v>42732.700694444444</v>
      </c>
      <c r="S1190">
        <f>YEAR(Q1190)</f>
        <v>2016</v>
      </c>
    </row>
    <row r="1191" spans="1:19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tr">
        <f>O1191&amp;"/"&amp;P1191</f>
        <v>photography/photobooks</v>
      </c>
      <c r="O1191" t="s">
        <v>8295</v>
      </c>
      <c r="P1191" t="s">
        <v>8296</v>
      </c>
      <c r="Q1191" s="9">
        <f>(((J1191/60)/60)/24)+DATE(1970,1,1)</f>
        <v>42529.979108796295</v>
      </c>
      <c r="R1191" s="9">
        <f>(((I1191/60)/60)/24)+DATE(1970,1,1)</f>
        <v>42550.979108796295</v>
      </c>
      <c r="S1191">
        <f>YEAR(Q1191)</f>
        <v>2016</v>
      </c>
    </row>
    <row r="1192" spans="1:19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tr">
        <f>O1192&amp;"/"&amp;P1192</f>
        <v>photography/photobooks</v>
      </c>
      <c r="O1192" t="s">
        <v>8295</v>
      </c>
      <c r="P1192" t="s">
        <v>8296</v>
      </c>
      <c r="Q1192" s="9">
        <f>(((J1192/60)/60)/24)+DATE(1970,1,1)</f>
        <v>41852.665798611109</v>
      </c>
      <c r="R1192" s="9">
        <f>(((I1192/60)/60)/24)+DATE(1970,1,1)</f>
        <v>41882.665798611109</v>
      </c>
      <c r="S1192">
        <f>YEAR(Q1192)</f>
        <v>2014</v>
      </c>
    </row>
    <row r="1193" spans="1:19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tr">
        <f>O1193&amp;"/"&amp;P1193</f>
        <v>photography/photobooks</v>
      </c>
      <c r="O1193" t="s">
        <v>8295</v>
      </c>
      <c r="P1193" t="s">
        <v>8296</v>
      </c>
      <c r="Q1193" s="9">
        <f>(((J1193/60)/60)/24)+DATE(1970,1,1)</f>
        <v>42419.603703703702</v>
      </c>
      <c r="R1193" s="9">
        <f>(((I1193/60)/60)/24)+DATE(1970,1,1)</f>
        <v>42449.562037037031</v>
      </c>
      <c r="S1193">
        <f>YEAR(Q1193)</f>
        <v>2016</v>
      </c>
    </row>
    <row r="1194" spans="1:19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tr">
        <f>O1194&amp;"/"&amp;P1194</f>
        <v>photography/photobooks</v>
      </c>
      <c r="O1194" t="s">
        <v>8295</v>
      </c>
      <c r="P1194" t="s">
        <v>8296</v>
      </c>
      <c r="Q1194" s="9">
        <f>(((J1194/60)/60)/24)+DATE(1970,1,1)</f>
        <v>42747.506689814814</v>
      </c>
      <c r="R1194" s="9">
        <f>(((I1194/60)/60)/24)+DATE(1970,1,1)</f>
        <v>42777.506689814814</v>
      </c>
      <c r="S1194">
        <f>YEAR(Q1194)</f>
        <v>2017</v>
      </c>
    </row>
    <row r="1195" spans="1:19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tr">
        <f>O1195&amp;"/"&amp;P1195</f>
        <v>photography/photobooks</v>
      </c>
      <c r="O1195" t="s">
        <v>8295</v>
      </c>
      <c r="P1195" t="s">
        <v>8296</v>
      </c>
      <c r="Q1195" s="9">
        <f>(((J1195/60)/60)/24)+DATE(1970,1,1)</f>
        <v>42409.776076388895</v>
      </c>
      <c r="R1195" s="9">
        <f>(((I1195/60)/60)/24)+DATE(1970,1,1)</f>
        <v>42469.734409722223</v>
      </c>
      <c r="S1195">
        <f>YEAR(Q1195)</f>
        <v>2016</v>
      </c>
    </row>
    <row r="1196" spans="1:19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tr">
        <f>O1196&amp;"/"&amp;P1196</f>
        <v>photography/photobooks</v>
      </c>
      <c r="O1196" t="s">
        <v>8295</v>
      </c>
      <c r="P1196" t="s">
        <v>8296</v>
      </c>
      <c r="Q1196" s="9">
        <f>(((J1196/60)/60)/24)+DATE(1970,1,1)</f>
        <v>42072.488182870366</v>
      </c>
      <c r="R1196" s="9">
        <f>(((I1196/60)/60)/24)+DATE(1970,1,1)</f>
        <v>42102.488182870366</v>
      </c>
      <c r="S1196">
        <f>YEAR(Q1196)</f>
        <v>2015</v>
      </c>
    </row>
    <row r="1197" spans="1:19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tr">
        <f>O1197&amp;"/"&amp;P1197</f>
        <v>photography/photobooks</v>
      </c>
      <c r="O1197" t="s">
        <v>8295</v>
      </c>
      <c r="P1197" t="s">
        <v>8296</v>
      </c>
      <c r="Q1197" s="9">
        <f>(((J1197/60)/60)/24)+DATE(1970,1,1)</f>
        <v>42298.34783564815</v>
      </c>
      <c r="R1197" s="9">
        <f>(((I1197/60)/60)/24)+DATE(1970,1,1)</f>
        <v>42358.375</v>
      </c>
      <c r="S1197">
        <f>YEAR(Q1197)</f>
        <v>2015</v>
      </c>
    </row>
    <row r="1198" spans="1:19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tr">
        <f>O1198&amp;"/"&amp;P1198</f>
        <v>photography/photobooks</v>
      </c>
      <c r="O1198" t="s">
        <v>8295</v>
      </c>
      <c r="P1198" t="s">
        <v>8296</v>
      </c>
      <c r="Q1198" s="9">
        <f>(((J1198/60)/60)/24)+DATE(1970,1,1)</f>
        <v>42326.818738425922</v>
      </c>
      <c r="R1198" s="9">
        <f>(((I1198/60)/60)/24)+DATE(1970,1,1)</f>
        <v>42356.818738425922</v>
      </c>
      <c r="S1198">
        <f>YEAR(Q1198)</f>
        <v>2015</v>
      </c>
    </row>
    <row r="1199" spans="1:19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tr">
        <f>O1199&amp;"/"&amp;P1199</f>
        <v>photography/photobooks</v>
      </c>
      <c r="O1199" t="s">
        <v>8295</v>
      </c>
      <c r="P1199" t="s">
        <v>8296</v>
      </c>
      <c r="Q1199" s="9">
        <f>(((J1199/60)/60)/24)+DATE(1970,1,1)</f>
        <v>42503.66474537037</v>
      </c>
      <c r="R1199" s="9">
        <f>(((I1199/60)/60)/24)+DATE(1970,1,1)</f>
        <v>42534.249305555553</v>
      </c>
      <c r="S1199">
        <f>YEAR(Q1199)</f>
        <v>2016</v>
      </c>
    </row>
    <row r="1200" spans="1:19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tr">
        <f>O1200&amp;"/"&amp;P1200</f>
        <v>photography/photobooks</v>
      </c>
      <c r="O1200" t="s">
        <v>8295</v>
      </c>
      <c r="P1200" t="s">
        <v>8296</v>
      </c>
      <c r="Q1200" s="9">
        <f>(((J1200/60)/60)/24)+DATE(1970,1,1)</f>
        <v>42333.619050925925</v>
      </c>
      <c r="R1200" s="9">
        <f>(((I1200/60)/60)/24)+DATE(1970,1,1)</f>
        <v>42369.125</v>
      </c>
      <c r="S1200">
        <f>YEAR(Q1200)</f>
        <v>2015</v>
      </c>
    </row>
    <row r="1201" spans="1:19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tr">
        <f>O1201&amp;"/"&amp;P1201</f>
        <v>photography/photobooks</v>
      </c>
      <c r="O1201" t="s">
        <v>8295</v>
      </c>
      <c r="P1201" t="s">
        <v>8296</v>
      </c>
      <c r="Q1201" s="9">
        <f>(((J1201/60)/60)/24)+DATE(1970,1,1)</f>
        <v>42161.770833333328</v>
      </c>
      <c r="R1201" s="9">
        <f>(((I1201/60)/60)/24)+DATE(1970,1,1)</f>
        <v>42193.770833333328</v>
      </c>
      <c r="S1201">
        <f>YEAR(Q1201)</f>
        <v>2015</v>
      </c>
    </row>
    <row r="1202" spans="1:19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tr">
        <f>O1202&amp;"/"&amp;P1202</f>
        <v>photography/photobooks</v>
      </c>
      <c r="O1202" t="s">
        <v>8295</v>
      </c>
      <c r="P1202" t="s">
        <v>8296</v>
      </c>
      <c r="Q1202" s="9">
        <f>(((J1202/60)/60)/24)+DATE(1970,1,1)</f>
        <v>42089.477500000001</v>
      </c>
      <c r="R1202" s="9">
        <f>(((I1202/60)/60)/24)+DATE(1970,1,1)</f>
        <v>42110.477500000001</v>
      </c>
      <c r="S1202">
        <f>YEAR(Q1202)</f>
        <v>2015</v>
      </c>
    </row>
    <row r="1203" spans="1:19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tr">
        <f>O1203&amp;"/"&amp;P1203</f>
        <v>photography/photobooks</v>
      </c>
      <c r="O1203" t="s">
        <v>8295</v>
      </c>
      <c r="P1203" t="s">
        <v>8296</v>
      </c>
      <c r="Q1203" s="9">
        <f>(((J1203/60)/60)/24)+DATE(1970,1,1)</f>
        <v>42536.60701388889</v>
      </c>
      <c r="R1203" s="9">
        <f>(((I1203/60)/60)/24)+DATE(1970,1,1)</f>
        <v>42566.60701388889</v>
      </c>
      <c r="S1203">
        <f>YEAR(Q1203)</f>
        <v>2016</v>
      </c>
    </row>
    <row r="1204" spans="1:19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tr">
        <f>O1204&amp;"/"&amp;P1204</f>
        <v>photography/photobooks</v>
      </c>
      <c r="O1204" t="s">
        <v>8295</v>
      </c>
      <c r="P1204" t="s">
        <v>8296</v>
      </c>
      <c r="Q1204" s="9">
        <f>(((J1204/60)/60)/24)+DATE(1970,1,1)</f>
        <v>42152.288819444439</v>
      </c>
      <c r="R1204" s="9">
        <f>(((I1204/60)/60)/24)+DATE(1970,1,1)</f>
        <v>42182.288819444439</v>
      </c>
      <c r="S1204">
        <f>YEAR(Q1204)</f>
        <v>2015</v>
      </c>
    </row>
    <row r="1205" spans="1:19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tr">
        <f>O1205&amp;"/"&amp;P1205</f>
        <v>photography/photobooks</v>
      </c>
      <c r="O1205" t="s">
        <v>8295</v>
      </c>
      <c r="P1205" t="s">
        <v>8296</v>
      </c>
      <c r="Q1205" s="9">
        <f>(((J1205/60)/60)/24)+DATE(1970,1,1)</f>
        <v>42125.614895833336</v>
      </c>
      <c r="R1205" s="9">
        <f>(((I1205/60)/60)/24)+DATE(1970,1,1)</f>
        <v>42155.614895833336</v>
      </c>
      <c r="S1205">
        <f>YEAR(Q1205)</f>
        <v>2015</v>
      </c>
    </row>
    <row r="1206" spans="1:19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tr">
        <f>O1206&amp;"/"&amp;P1206</f>
        <v>photography/photobooks</v>
      </c>
      <c r="O1206" t="s">
        <v>8295</v>
      </c>
      <c r="P1206" t="s">
        <v>8296</v>
      </c>
      <c r="Q1206" s="9">
        <f>(((J1206/60)/60)/24)+DATE(1970,1,1)</f>
        <v>42297.748067129629</v>
      </c>
      <c r="R1206" s="9">
        <f>(((I1206/60)/60)/24)+DATE(1970,1,1)</f>
        <v>42342.208333333328</v>
      </c>
      <c r="S1206">
        <f>YEAR(Q1206)</f>
        <v>2015</v>
      </c>
    </row>
    <row r="1207" spans="1:19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tr">
        <f>O1207&amp;"/"&amp;P1207</f>
        <v>photography/photobooks</v>
      </c>
      <c r="O1207" t="s">
        <v>8295</v>
      </c>
      <c r="P1207" t="s">
        <v>8296</v>
      </c>
      <c r="Q1207" s="9">
        <f>(((J1207/60)/60)/24)+DATE(1970,1,1)</f>
        <v>42138.506377314814</v>
      </c>
      <c r="R1207" s="9">
        <f>(((I1207/60)/60)/24)+DATE(1970,1,1)</f>
        <v>42168.506377314814</v>
      </c>
      <c r="S1207">
        <f>YEAR(Q1207)</f>
        <v>2015</v>
      </c>
    </row>
    <row r="1208" spans="1:19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tr">
        <f>O1208&amp;"/"&amp;P1208</f>
        <v>photography/photobooks</v>
      </c>
      <c r="O1208" t="s">
        <v>8295</v>
      </c>
      <c r="P1208" t="s">
        <v>8296</v>
      </c>
      <c r="Q1208" s="9">
        <f>(((J1208/60)/60)/24)+DATE(1970,1,1)</f>
        <v>42772.776076388895</v>
      </c>
      <c r="R1208" s="9">
        <f>(((I1208/60)/60)/24)+DATE(1970,1,1)</f>
        <v>42805.561805555553</v>
      </c>
      <c r="S1208">
        <f>YEAR(Q1208)</f>
        <v>2017</v>
      </c>
    </row>
    <row r="1209" spans="1:19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tr">
        <f>O1209&amp;"/"&amp;P1209</f>
        <v>photography/photobooks</v>
      </c>
      <c r="O1209" t="s">
        <v>8295</v>
      </c>
      <c r="P1209" t="s">
        <v>8296</v>
      </c>
      <c r="Q1209" s="9">
        <f>(((J1209/60)/60)/24)+DATE(1970,1,1)</f>
        <v>42430.430243055554</v>
      </c>
      <c r="R1209" s="9">
        <f>(((I1209/60)/60)/24)+DATE(1970,1,1)</f>
        <v>42460.416666666672</v>
      </c>
      <c r="S1209">
        <f>YEAR(Q1209)</f>
        <v>2016</v>
      </c>
    </row>
    <row r="1210" spans="1:19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tr">
        <f>O1210&amp;"/"&amp;P1210</f>
        <v>photography/photobooks</v>
      </c>
      <c r="O1210" t="s">
        <v>8295</v>
      </c>
      <c r="P1210" t="s">
        <v>8296</v>
      </c>
      <c r="Q1210" s="9">
        <f>(((J1210/60)/60)/24)+DATE(1970,1,1)</f>
        <v>42423.709074074075</v>
      </c>
      <c r="R1210" s="9">
        <f>(((I1210/60)/60)/24)+DATE(1970,1,1)</f>
        <v>42453.667407407411</v>
      </c>
      <c r="S1210">
        <f>YEAR(Q1210)</f>
        <v>2016</v>
      </c>
    </row>
    <row r="1211" spans="1:19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tr">
        <f>O1211&amp;"/"&amp;P1211</f>
        <v>photography/photobooks</v>
      </c>
      <c r="O1211" t="s">
        <v>8295</v>
      </c>
      <c r="P1211" t="s">
        <v>8296</v>
      </c>
      <c r="Q1211" s="9">
        <f>(((J1211/60)/60)/24)+DATE(1970,1,1)</f>
        <v>42761.846122685187</v>
      </c>
      <c r="R1211" s="9">
        <f>(((I1211/60)/60)/24)+DATE(1970,1,1)</f>
        <v>42791.846122685187</v>
      </c>
      <c r="S1211">
        <f>YEAR(Q1211)</f>
        <v>2017</v>
      </c>
    </row>
    <row r="1212" spans="1:19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tr">
        <f>O1212&amp;"/"&amp;P1212</f>
        <v>photography/photobooks</v>
      </c>
      <c r="O1212" t="s">
        <v>8295</v>
      </c>
      <c r="P1212" t="s">
        <v>8296</v>
      </c>
      <c r="Q1212" s="9">
        <f>(((J1212/60)/60)/24)+DATE(1970,1,1)</f>
        <v>42132.941805555558</v>
      </c>
      <c r="R1212" s="9">
        <f>(((I1212/60)/60)/24)+DATE(1970,1,1)</f>
        <v>42155.875</v>
      </c>
      <c r="S1212">
        <f>YEAR(Q1212)</f>
        <v>2015</v>
      </c>
    </row>
    <row r="1213" spans="1:19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tr">
        <f>O1213&amp;"/"&amp;P1213</f>
        <v>photography/photobooks</v>
      </c>
      <c r="O1213" t="s">
        <v>8295</v>
      </c>
      <c r="P1213" t="s">
        <v>8296</v>
      </c>
      <c r="Q1213" s="9">
        <f>(((J1213/60)/60)/24)+DATE(1970,1,1)</f>
        <v>42515.866446759261</v>
      </c>
      <c r="R1213" s="9">
        <f>(((I1213/60)/60)/24)+DATE(1970,1,1)</f>
        <v>42530.866446759261</v>
      </c>
      <c r="S1213">
        <f>YEAR(Q1213)</f>
        <v>2016</v>
      </c>
    </row>
    <row r="1214" spans="1:19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tr">
        <f>O1214&amp;"/"&amp;P1214</f>
        <v>photography/photobooks</v>
      </c>
      <c r="O1214" t="s">
        <v>8295</v>
      </c>
      <c r="P1214" t="s">
        <v>8296</v>
      </c>
      <c r="Q1214" s="9">
        <f>(((J1214/60)/60)/24)+DATE(1970,1,1)</f>
        <v>42318.950173611112</v>
      </c>
      <c r="R1214" s="9">
        <f>(((I1214/60)/60)/24)+DATE(1970,1,1)</f>
        <v>42335.041666666672</v>
      </c>
      <c r="S1214">
        <f>YEAR(Q1214)</f>
        <v>2015</v>
      </c>
    </row>
    <row r="1215" spans="1:19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tr">
        <f>O1215&amp;"/"&amp;P1215</f>
        <v>photography/photobooks</v>
      </c>
      <c r="O1215" t="s">
        <v>8295</v>
      </c>
      <c r="P1215" t="s">
        <v>8296</v>
      </c>
      <c r="Q1215" s="9">
        <f>(((J1215/60)/60)/24)+DATE(1970,1,1)</f>
        <v>42731.755787037036</v>
      </c>
      <c r="R1215" s="9">
        <f>(((I1215/60)/60)/24)+DATE(1970,1,1)</f>
        <v>42766.755787037036</v>
      </c>
      <c r="S1215">
        <f>YEAR(Q1215)</f>
        <v>2016</v>
      </c>
    </row>
    <row r="1216" spans="1:19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tr">
        <f>O1216&amp;"/"&amp;P1216</f>
        <v>photography/photobooks</v>
      </c>
      <c r="O1216" t="s">
        <v>8295</v>
      </c>
      <c r="P1216" t="s">
        <v>8296</v>
      </c>
      <c r="Q1216" s="9">
        <f>(((J1216/60)/60)/24)+DATE(1970,1,1)</f>
        <v>42104.840335648143</v>
      </c>
      <c r="R1216" s="9">
        <f>(((I1216/60)/60)/24)+DATE(1970,1,1)</f>
        <v>42164.840335648143</v>
      </c>
      <c r="S1216">
        <f>YEAR(Q1216)</f>
        <v>2015</v>
      </c>
    </row>
    <row r="1217" spans="1:19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tr">
        <f>O1217&amp;"/"&amp;P1217</f>
        <v>photography/photobooks</v>
      </c>
      <c r="O1217" t="s">
        <v>8295</v>
      </c>
      <c r="P1217" t="s">
        <v>8296</v>
      </c>
      <c r="Q1217" s="9">
        <f>(((J1217/60)/60)/24)+DATE(1970,1,1)</f>
        <v>41759.923101851848</v>
      </c>
      <c r="R1217" s="9">
        <f>(((I1217/60)/60)/24)+DATE(1970,1,1)</f>
        <v>41789.923101851848</v>
      </c>
      <c r="S1217">
        <f>YEAR(Q1217)</f>
        <v>2014</v>
      </c>
    </row>
    <row r="1218" spans="1:19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tr">
        <f>O1218&amp;"/"&amp;P1218</f>
        <v>photography/photobooks</v>
      </c>
      <c r="O1218" t="s">
        <v>8295</v>
      </c>
      <c r="P1218" t="s">
        <v>8296</v>
      </c>
      <c r="Q1218" s="9">
        <f>(((J1218/60)/60)/24)+DATE(1970,1,1)</f>
        <v>42247.616400462968</v>
      </c>
      <c r="R1218" s="9">
        <f>(((I1218/60)/60)/24)+DATE(1970,1,1)</f>
        <v>42279.960416666669</v>
      </c>
      <c r="S1218">
        <f>YEAR(Q1218)</f>
        <v>2015</v>
      </c>
    </row>
    <row r="1219" spans="1:19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tr">
        <f>O1219&amp;"/"&amp;P1219</f>
        <v>photography/photobooks</v>
      </c>
      <c r="O1219" t="s">
        <v>8295</v>
      </c>
      <c r="P1219" t="s">
        <v>8296</v>
      </c>
      <c r="Q1219" s="9">
        <f>(((J1219/60)/60)/24)+DATE(1970,1,1)</f>
        <v>42535.809490740736</v>
      </c>
      <c r="R1219" s="9">
        <f>(((I1219/60)/60)/24)+DATE(1970,1,1)</f>
        <v>42565.809490740736</v>
      </c>
      <c r="S1219">
        <f>YEAR(Q1219)</f>
        <v>2016</v>
      </c>
    </row>
    <row r="1220" spans="1:19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tr">
        <f>O1220&amp;"/"&amp;P1220</f>
        <v>photography/photobooks</v>
      </c>
      <c r="O1220" t="s">
        <v>8295</v>
      </c>
      <c r="P1220" t="s">
        <v>8296</v>
      </c>
      <c r="Q1220" s="9">
        <f>(((J1220/60)/60)/24)+DATE(1970,1,1)</f>
        <v>42278.662037037036</v>
      </c>
      <c r="R1220" s="9">
        <f>(((I1220/60)/60)/24)+DATE(1970,1,1)</f>
        <v>42309.125</v>
      </c>
      <c r="S1220">
        <f>YEAR(Q1220)</f>
        <v>2015</v>
      </c>
    </row>
    <row r="1221" spans="1:19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tr">
        <f>O1221&amp;"/"&amp;P1221</f>
        <v>photography/photobooks</v>
      </c>
      <c r="O1221" t="s">
        <v>8295</v>
      </c>
      <c r="P1221" t="s">
        <v>8296</v>
      </c>
      <c r="Q1221" s="9">
        <f>(((J1221/60)/60)/24)+DATE(1970,1,1)</f>
        <v>42633.461956018517</v>
      </c>
      <c r="R1221" s="9">
        <f>(((I1221/60)/60)/24)+DATE(1970,1,1)</f>
        <v>42663.461956018517</v>
      </c>
      <c r="S1221">
        <f>YEAR(Q1221)</f>
        <v>2016</v>
      </c>
    </row>
    <row r="1222" spans="1:19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tr">
        <f>O1222&amp;"/"&amp;P1222</f>
        <v>photography/photobooks</v>
      </c>
      <c r="O1222" t="s">
        <v>8295</v>
      </c>
      <c r="P1222" t="s">
        <v>8296</v>
      </c>
      <c r="Q1222" s="9">
        <f>(((J1222/60)/60)/24)+DATE(1970,1,1)</f>
        <v>42211.628611111111</v>
      </c>
      <c r="R1222" s="9">
        <f>(((I1222/60)/60)/24)+DATE(1970,1,1)</f>
        <v>42241.628611111111</v>
      </c>
      <c r="S1222">
        <f>YEAR(Q1222)</f>
        <v>2015</v>
      </c>
    </row>
    <row r="1223" spans="1:19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tr">
        <f>O1223&amp;"/"&amp;P1223</f>
        <v>photography/photobooks</v>
      </c>
      <c r="O1223" t="s">
        <v>8295</v>
      </c>
      <c r="P1223" t="s">
        <v>8296</v>
      </c>
      <c r="Q1223" s="9">
        <f>(((J1223/60)/60)/24)+DATE(1970,1,1)</f>
        <v>42680.47555555556</v>
      </c>
      <c r="R1223" s="9">
        <f>(((I1223/60)/60)/24)+DATE(1970,1,1)</f>
        <v>42708</v>
      </c>
      <c r="S1223">
        <f>YEAR(Q1223)</f>
        <v>2016</v>
      </c>
    </row>
    <row r="1224" spans="1:19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tr">
        <f>O1224&amp;"/"&amp;P1224</f>
        <v>photography/photobooks</v>
      </c>
      <c r="O1224" t="s">
        <v>8295</v>
      </c>
      <c r="P1224" t="s">
        <v>8296</v>
      </c>
      <c r="Q1224" s="9">
        <f>(((J1224/60)/60)/24)+DATE(1970,1,1)</f>
        <v>42430.720451388886</v>
      </c>
      <c r="R1224" s="9">
        <f>(((I1224/60)/60)/24)+DATE(1970,1,1)</f>
        <v>42461.166666666672</v>
      </c>
      <c r="S1224">
        <f>YEAR(Q1224)</f>
        <v>2016</v>
      </c>
    </row>
    <row r="1225" spans="1:19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tr">
        <f>O1225&amp;"/"&amp;P1225</f>
        <v>photography/photobooks</v>
      </c>
      <c r="O1225" t="s">
        <v>8295</v>
      </c>
      <c r="P1225" t="s">
        <v>8296</v>
      </c>
      <c r="Q1225" s="9">
        <f>(((J1225/60)/60)/24)+DATE(1970,1,1)</f>
        <v>42654.177187499998</v>
      </c>
      <c r="R1225" s="9">
        <f>(((I1225/60)/60)/24)+DATE(1970,1,1)</f>
        <v>42684.218854166669</v>
      </c>
      <c r="S1225">
        <f>YEAR(Q1225)</f>
        <v>2016</v>
      </c>
    </row>
    <row r="1226" spans="1:19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tr">
        <f>O1226&amp;"/"&amp;P1226</f>
        <v>music/world music</v>
      </c>
      <c r="O1226" t="s">
        <v>8282</v>
      </c>
      <c r="P1226" t="s">
        <v>8297</v>
      </c>
      <c r="Q1226" s="9">
        <f>(((J1226/60)/60)/24)+DATE(1970,1,1)</f>
        <v>41736.549791666665</v>
      </c>
      <c r="R1226" s="9">
        <f>(((I1226/60)/60)/24)+DATE(1970,1,1)</f>
        <v>41796.549791666665</v>
      </c>
      <c r="S1226">
        <f>YEAR(Q1226)</f>
        <v>2014</v>
      </c>
    </row>
    <row r="1227" spans="1:19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tr">
        <f>O1227&amp;"/"&amp;P1227</f>
        <v>music/world music</v>
      </c>
      <c r="O1227" t="s">
        <v>8282</v>
      </c>
      <c r="P1227" t="s">
        <v>8297</v>
      </c>
      <c r="Q1227" s="9">
        <f>(((J1227/60)/60)/24)+DATE(1970,1,1)</f>
        <v>41509.905995370369</v>
      </c>
      <c r="R1227" s="9">
        <f>(((I1227/60)/60)/24)+DATE(1970,1,1)</f>
        <v>41569.905995370369</v>
      </c>
      <c r="S1227">
        <f>YEAR(Q1227)</f>
        <v>2013</v>
      </c>
    </row>
    <row r="1228" spans="1:19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tr">
        <f>O1228&amp;"/"&amp;P1228</f>
        <v>music/world music</v>
      </c>
      <c r="O1228" t="s">
        <v>8282</v>
      </c>
      <c r="P1228" t="s">
        <v>8297</v>
      </c>
      <c r="Q1228" s="9">
        <f>(((J1228/60)/60)/24)+DATE(1970,1,1)</f>
        <v>41715.874780092592</v>
      </c>
      <c r="R1228" s="9">
        <f>(((I1228/60)/60)/24)+DATE(1970,1,1)</f>
        <v>41750.041666666664</v>
      </c>
      <c r="S1228">
        <f>YEAR(Q1228)</f>
        <v>2014</v>
      </c>
    </row>
    <row r="1229" spans="1:19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tr">
        <f>O1229&amp;"/"&amp;P1229</f>
        <v>music/world music</v>
      </c>
      <c r="O1229" t="s">
        <v>8282</v>
      </c>
      <c r="P1229" t="s">
        <v>8297</v>
      </c>
      <c r="Q1229" s="9">
        <f>(((J1229/60)/60)/24)+DATE(1970,1,1)</f>
        <v>41827.919166666667</v>
      </c>
      <c r="R1229" s="9">
        <f>(((I1229/60)/60)/24)+DATE(1970,1,1)</f>
        <v>41858.291666666664</v>
      </c>
      <c r="S1229">
        <f>YEAR(Q1229)</f>
        <v>2014</v>
      </c>
    </row>
    <row r="1230" spans="1:19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tr">
        <f>O1230&amp;"/"&amp;P1230</f>
        <v>music/world music</v>
      </c>
      <c r="O1230" t="s">
        <v>8282</v>
      </c>
      <c r="P1230" t="s">
        <v>8297</v>
      </c>
      <c r="Q1230" s="9">
        <f>(((J1230/60)/60)/24)+DATE(1970,1,1)</f>
        <v>40754.729259259257</v>
      </c>
      <c r="R1230" s="9">
        <f>(((I1230/60)/60)/24)+DATE(1970,1,1)</f>
        <v>40814.729259259257</v>
      </c>
      <c r="S1230">
        <f>YEAR(Q1230)</f>
        <v>2011</v>
      </c>
    </row>
    <row r="1231" spans="1:19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tr">
        <f>O1231&amp;"/"&amp;P1231</f>
        <v>music/world music</v>
      </c>
      <c r="O1231" t="s">
        <v>8282</v>
      </c>
      <c r="P1231" t="s">
        <v>8297</v>
      </c>
      <c r="Q1231" s="9">
        <f>(((J1231/60)/60)/24)+DATE(1970,1,1)</f>
        <v>40985.459803240738</v>
      </c>
      <c r="R1231" s="9">
        <f>(((I1231/60)/60)/24)+DATE(1970,1,1)</f>
        <v>41015.666666666664</v>
      </c>
      <c r="S1231">
        <f>YEAR(Q1231)</f>
        <v>2012</v>
      </c>
    </row>
    <row r="1232" spans="1:19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tr">
        <f>O1232&amp;"/"&amp;P1232</f>
        <v>music/world music</v>
      </c>
      <c r="O1232" t="s">
        <v>8282</v>
      </c>
      <c r="P1232" t="s">
        <v>8297</v>
      </c>
      <c r="Q1232" s="9">
        <f>(((J1232/60)/60)/24)+DATE(1970,1,1)</f>
        <v>40568.972569444442</v>
      </c>
      <c r="R1232" s="9">
        <f>(((I1232/60)/60)/24)+DATE(1970,1,1)</f>
        <v>40598.972569444442</v>
      </c>
      <c r="S1232">
        <f>YEAR(Q1232)</f>
        <v>2011</v>
      </c>
    </row>
    <row r="1233" spans="1:19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tr">
        <f>O1233&amp;"/"&amp;P1233</f>
        <v>music/world music</v>
      </c>
      <c r="O1233" t="s">
        <v>8282</v>
      </c>
      <c r="P1233" t="s">
        <v>8297</v>
      </c>
      <c r="Q1233" s="9">
        <f>(((J1233/60)/60)/24)+DATE(1970,1,1)</f>
        <v>42193.941759259258</v>
      </c>
      <c r="R1233" s="9">
        <f>(((I1233/60)/60)/24)+DATE(1970,1,1)</f>
        <v>42244.041666666672</v>
      </c>
      <c r="S1233">
        <f>YEAR(Q1233)</f>
        <v>2015</v>
      </c>
    </row>
    <row r="1234" spans="1:19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tr">
        <f>O1234&amp;"/"&amp;P1234</f>
        <v>music/world music</v>
      </c>
      <c r="O1234" t="s">
        <v>8282</v>
      </c>
      <c r="P1234" t="s">
        <v>8297</v>
      </c>
      <c r="Q1234" s="9">
        <f>(((J1234/60)/60)/24)+DATE(1970,1,1)</f>
        <v>41506.848032407412</v>
      </c>
      <c r="R1234" s="9">
        <f>(((I1234/60)/60)/24)+DATE(1970,1,1)</f>
        <v>41553.848032407412</v>
      </c>
      <c r="S1234">
        <f>YEAR(Q1234)</f>
        <v>2013</v>
      </c>
    </row>
    <row r="1235" spans="1:19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tr">
        <f>O1235&amp;"/"&amp;P1235</f>
        <v>music/world music</v>
      </c>
      <c r="O1235" t="s">
        <v>8282</v>
      </c>
      <c r="P1235" t="s">
        <v>8297</v>
      </c>
      <c r="Q1235" s="9">
        <f>(((J1235/60)/60)/24)+DATE(1970,1,1)</f>
        <v>40939.948773148149</v>
      </c>
      <c r="R1235" s="9">
        <f>(((I1235/60)/60)/24)+DATE(1970,1,1)</f>
        <v>40960.948773148149</v>
      </c>
      <c r="S1235">
        <f>YEAR(Q1235)</f>
        <v>2012</v>
      </c>
    </row>
    <row r="1236" spans="1:19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tr">
        <f>O1236&amp;"/"&amp;P1236</f>
        <v>music/world music</v>
      </c>
      <c r="O1236" t="s">
        <v>8282</v>
      </c>
      <c r="P1236" t="s">
        <v>8297</v>
      </c>
      <c r="Q1236" s="9">
        <f>(((J1236/60)/60)/24)+DATE(1970,1,1)</f>
        <v>42007.788680555561</v>
      </c>
      <c r="R1236" s="9">
        <f>(((I1236/60)/60)/24)+DATE(1970,1,1)</f>
        <v>42037.788680555561</v>
      </c>
      <c r="S1236">
        <f>YEAR(Q1236)</f>
        <v>2015</v>
      </c>
    </row>
    <row r="1237" spans="1:19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tr">
        <f>O1237&amp;"/"&amp;P1237</f>
        <v>music/world music</v>
      </c>
      <c r="O1237" t="s">
        <v>8282</v>
      </c>
      <c r="P1237" t="s">
        <v>8297</v>
      </c>
      <c r="Q1237" s="9">
        <f>(((J1237/60)/60)/24)+DATE(1970,1,1)</f>
        <v>41583.135405092595</v>
      </c>
      <c r="R1237" s="9">
        <f>(((I1237/60)/60)/24)+DATE(1970,1,1)</f>
        <v>41623.135405092595</v>
      </c>
      <c r="S1237">
        <f>YEAR(Q1237)</f>
        <v>2013</v>
      </c>
    </row>
    <row r="1238" spans="1:19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tr">
        <f>O1238&amp;"/"&amp;P1238</f>
        <v>music/world music</v>
      </c>
      <c r="O1238" t="s">
        <v>8282</v>
      </c>
      <c r="P1238" t="s">
        <v>8297</v>
      </c>
      <c r="Q1238" s="9">
        <f>(((J1238/60)/60)/24)+DATE(1970,1,1)</f>
        <v>41110.680138888885</v>
      </c>
      <c r="R1238" s="9">
        <f>(((I1238/60)/60)/24)+DATE(1970,1,1)</f>
        <v>41118.666666666664</v>
      </c>
      <c r="S1238">
        <f>YEAR(Q1238)</f>
        <v>2012</v>
      </c>
    </row>
    <row r="1239" spans="1:19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tr">
        <f>O1239&amp;"/"&amp;P1239</f>
        <v>music/world music</v>
      </c>
      <c r="O1239" t="s">
        <v>8282</v>
      </c>
      <c r="P1239" t="s">
        <v>8297</v>
      </c>
      <c r="Q1239" s="9">
        <f>(((J1239/60)/60)/24)+DATE(1970,1,1)</f>
        <v>41125.283159722225</v>
      </c>
      <c r="R1239" s="9">
        <f>(((I1239/60)/60)/24)+DATE(1970,1,1)</f>
        <v>41145.283159722225</v>
      </c>
      <c r="S1239">
        <f>YEAR(Q1239)</f>
        <v>2012</v>
      </c>
    </row>
    <row r="1240" spans="1:19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tr">
        <f>O1240&amp;"/"&amp;P1240</f>
        <v>music/world music</v>
      </c>
      <c r="O1240" t="s">
        <v>8282</v>
      </c>
      <c r="P1240" t="s">
        <v>8297</v>
      </c>
      <c r="Q1240" s="9">
        <f>(((J1240/60)/60)/24)+DATE(1970,1,1)</f>
        <v>40731.61037037037</v>
      </c>
      <c r="R1240" s="9">
        <f>(((I1240/60)/60)/24)+DATE(1970,1,1)</f>
        <v>40761.61037037037</v>
      </c>
      <c r="S1240">
        <f>YEAR(Q1240)</f>
        <v>2011</v>
      </c>
    </row>
    <row r="1241" spans="1:19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tr">
        <f>O1241&amp;"/"&amp;P1241</f>
        <v>music/world music</v>
      </c>
      <c r="O1241" t="s">
        <v>8282</v>
      </c>
      <c r="P1241" t="s">
        <v>8297</v>
      </c>
      <c r="Q1241" s="9">
        <f>(((J1241/60)/60)/24)+DATE(1970,1,1)</f>
        <v>40883.962581018517</v>
      </c>
      <c r="R1241" s="9">
        <f>(((I1241/60)/60)/24)+DATE(1970,1,1)</f>
        <v>40913.962581018517</v>
      </c>
      <c r="S1241">
        <f>YEAR(Q1241)</f>
        <v>2011</v>
      </c>
    </row>
    <row r="1242" spans="1:19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tr">
        <f>O1242&amp;"/"&amp;P1242</f>
        <v>music/world music</v>
      </c>
      <c r="O1242" t="s">
        <v>8282</v>
      </c>
      <c r="P1242" t="s">
        <v>8297</v>
      </c>
      <c r="Q1242" s="9">
        <f>(((J1242/60)/60)/24)+DATE(1970,1,1)</f>
        <v>41409.040011574078</v>
      </c>
      <c r="R1242" s="9">
        <f>(((I1242/60)/60)/24)+DATE(1970,1,1)</f>
        <v>41467.910416666666</v>
      </c>
      <c r="S1242">
        <f>YEAR(Q1242)</f>
        <v>2013</v>
      </c>
    </row>
    <row r="1243" spans="1:19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tr">
        <f>O1243&amp;"/"&amp;P1243</f>
        <v>music/world music</v>
      </c>
      <c r="O1243" t="s">
        <v>8282</v>
      </c>
      <c r="P1243" t="s">
        <v>8297</v>
      </c>
      <c r="Q1243" s="9">
        <f>(((J1243/60)/60)/24)+DATE(1970,1,1)</f>
        <v>41923.837731481479</v>
      </c>
      <c r="R1243" s="9">
        <f>(((I1243/60)/60)/24)+DATE(1970,1,1)</f>
        <v>41946.249305555553</v>
      </c>
      <c r="S1243">
        <f>YEAR(Q1243)</f>
        <v>2014</v>
      </c>
    </row>
    <row r="1244" spans="1:19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tr">
        <f>O1244&amp;"/"&amp;P1244</f>
        <v>music/world music</v>
      </c>
      <c r="O1244" t="s">
        <v>8282</v>
      </c>
      <c r="P1244" t="s">
        <v>8297</v>
      </c>
      <c r="Q1244" s="9">
        <f>(((J1244/60)/60)/24)+DATE(1970,1,1)</f>
        <v>40782.165532407409</v>
      </c>
      <c r="R1244" s="9">
        <f>(((I1244/60)/60)/24)+DATE(1970,1,1)</f>
        <v>40797.554166666669</v>
      </c>
      <c r="S1244">
        <f>YEAR(Q1244)</f>
        <v>2011</v>
      </c>
    </row>
    <row r="1245" spans="1:19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tr">
        <f>O1245&amp;"/"&amp;P1245</f>
        <v>music/world music</v>
      </c>
      <c r="O1245" t="s">
        <v>8282</v>
      </c>
      <c r="P1245" t="s">
        <v>8297</v>
      </c>
      <c r="Q1245" s="9">
        <f>(((J1245/60)/60)/24)+DATE(1970,1,1)</f>
        <v>40671.879293981481</v>
      </c>
      <c r="R1245" s="9">
        <f>(((I1245/60)/60)/24)+DATE(1970,1,1)</f>
        <v>40732.875</v>
      </c>
      <c r="S1245">
        <f>YEAR(Q1245)</f>
        <v>2011</v>
      </c>
    </row>
    <row r="1246" spans="1:19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tr">
        <f>O1246&amp;"/"&amp;P1246</f>
        <v>music/rock</v>
      </c>
      <c r="O1246" t="s">
        <v>8282</v>
      </c>
      <c r="P1246" t="s">
        <v>8283</v>
      </c>
      <c r="Q1246" s="9">
        <f>(((J1246/60)/60)/24)+DATE(1970,1,1)</f>
        <v>41355.825497685182</v>
      </c>
      <c r="R1246" s="9">
        <f>(((I1246/60)/60)/24)+DATE(1970,1,1)</f>
        <v>41386.875</v>
      </c>
      <c r="S1246">
        <f>YEAR(Q1246)</f>
        <v>2013</v>
      </c>
    </row>
    <row r="1247" spans="1:19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tr">
        <f>O1247&amp;"/"&amp;P1247</f>
        <v>music/rock</v>
      </c>
      <c r="O1247" t="s">
        <v>8282</v>
      </c>
      <c r="P1247" t="s">
        <v>8283</v>
      </c>
      <c r="Q1247" s="9">
        <f>(((J1247/60)/60)/24)+DATE(1970,1,1)</f>
        <v>41774.599930555552</v>
      </c>
      <c r="R1247" s="9">
        <f>(((I1247/60)/60)/24)+DATE(1970,1,1)</f>
        <v>41804.599930555552</v>
      </c>
      <c r="S1247">
        <f>YEAR(Q1247)</f>
        <v>2014</v>
      </c>
    </row>
    <row r="1248" spans="1:19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tr">
        <f>O1248&amp;"/"&amp;P1248</f>
        <v>music/rock</v>
      </c>
      <c r="O1248" t="s">
        <v>8282</v>
      </c>
      <c r="P1248" t="s">
        <v>8283</v>
      </c>
      <c r="Q1248" s="9">
        <f>(((J1248/60)/60)/24)+DATE(1970,1,1)</f>
        <v>40838.043391203704</v>
      </c>
      <c r="R1248" s="9">
        <f>(((I1248/60)/60)/24)+DATE(1970,1,1)</f>
        <v>40883.085057870368</v>
      </c>
      <c r="S1248">
        <f>YEAR(Q1248)</f>
        <v>2011</v>
      </c>
    </row>
    <row r="1249" spans="1:19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tr">
        <f>O1249&amp;"/"&amp;P1249</f>
        <v>music/rock</v>
      </c>
      <c r="O1249" t="s">
        <v>8282</v>
      </c>
      <c r="P1249" t="s">
        <v>8283</v>
      </c>
      <c r="Q1249" s="9">
        <f>(((J1249/60)/60)/24)+DATE(1970,1,1)</f>
        <v>41370.292303240742</v>
      </c>
      <c r="R1249" s="9">
        <f>(((I1249/60)/60)/24)+DATE(1970,1,1)</f>
        <v>41400.292303240742</v>
      </c>
      <c r="S1249">
        <f>YEAR(Q1249)</f>
        <v>2013</v>
      </c>
    </row>
    <row r="1250" spans="1:19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tr">
        <f>O1250&amp;"/"&amp;P1250</f>
        <v>music/rock</v>
      </c>
      <c r="O1250" t="s">
        <v>8282</v>
      </c>
      <c r="P1250" t="s">
        <v>8283</v>
      </c>
      <c r="Q1250" s="9">
        <f>(((J1250/60)/60)/24)+DATE(1970,1,1)</f>
        <v>41767.656863425924</v>
      </c>
      <c r="R1250" s="9">
        <f>(((I1250/60)/60)/24)+DATE(1970,1,1)</f>
        <v>41803.290972222225</v>
      </c>
      <c r="S1250">
        <f>YEAR(Q1250)</f>
        <v>2014</v>
      </c>
    </row>
    <row r="1251" spans="1:19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tr">
        <f>O1251&amp;"/"&amp;P1251</f>
        <v>music/rock</v>
      </c>
      <c r="O1251" t="s">
        <v>8282</v>
      </c>
      <c r="P1251" t="s">
        <v>8283</v>
      </c>
      <c r="Q1251" s="9">
        <f>(((J1251/60)/60)/24)+DATE(1970,1,1)</f>
        <v>41067.74086805556</v>
      </c>
      <c r="R1251" s="9">
        <f>(((I1251/60)/60)/24)+DATE(1970,1,1)</f>
        <v>41097.74086805556</v>
      </c>
      <c r="S1251">
        <f>YEAR(Q1251)</f>
        <v>2012</v>
      </c>
    </row>
    <row r="1252" spans="1:19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tr">
        <f>O1252&amp;"/"&amp;P1252</f>
        <v>music/rock</v>
      </c>
      <c r="O1252" t="s">
        <v>8282</v>
      </c>
      <c r="P1252" t="s">
        <v>8283</v>
      </c>
      <c r="Q1252" s="9">
        <f>(((J1252/60)/60)/24)+DATE(1970,1,1)</f>
        <v>41843.64271990741</v>
      </c>
      <c r="R1252" s="9">
        <f>(((I1252/60)/60)/24)+DATE(1970,1,1)</f>
        <v>41888.64271990741</v>
      </c>
      <c r="S1252">
        <f>YEAR(Q1252)</f>
        <v>2014</v>
      </c>
    </row>
    <row r="1253" spans="1:19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tr">
        <f>O1253&amp;"/"&amp;P1253</f>
        <v>music/rock</v>
      </c>
      <c r="O1253" t="s">
        <v>8282</v>
      </c>
      <c r="P1253" t="s">
        <v>8283</v>
      </c>
      <c r="Q1253" s="9">
        <f>(((J1253/60)/60)/24)+DATE(1970,1,1)</f>
        <v>40751.814432870371</v>
      </c>
      <c r="R1253" s="9">
        <f>(((I1253/60)/60)/24)+DATE(1970,1,1)</f>
        <v>40811.814432870371</v>
      </c>
      <c r="S1253">
        <f>YEAR(Q1253)</f>
        <v>2011</v>
      </c>
    </row>
    <row r="1254" spans="1:19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tr">
        <f>O1254&amp;"/"&amp;P1254</f>
        <v>music/rock</v>
      </c>
      <c r="O1254" t="s">
        <v>8282</v>
      </c>
      <c r="P1254" t="s">
        <v>8283</v>
      </c>
      <c r="Q1254" s="9">
        <f>(((J1254/60)/60)/24)+DATE(1970,1,1)</f>
        <v>41543.988067129627</v>
      </c>
      <c r="R1254" s="9">
        <f>(((I1254/60)/60)/24)+DATE(1970,1,1)</f>
        <v>41571.988067129627</v>
      </c>
      <c r="S1254">
        <f>YEAR(Q1254)</f>
        <v>2013</v>
      </c>
    </row>
    <row r="1255" spans="1:19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tr">
        <f>O1255&amp;"/"&amp;P1255</f>
        <v>music/rock</v>
      </c>
      <c r="O1255" t="s">
        <v>8282</v>
      </c>
      <c r="P1255" t="s">
        <v>8283</v>
      </c>
      <c r="Q1255" s="9">
        <f>(((J1255/60)/60)/24)+DATE(1970,1,1)</f>
        <v>41855.783645833333</v>
      </c>
      <c r="R1255" s="9">
        <f>(((I1255/60)/60)/24)+DATE(1970,1,1)</f>
        <v>41885.783645833333</v>
      </c>
      <c r="S1255">
        <f>YEAR(Q1255)</f>
        <v>2014</v>
      </c>
    </row>
    <row r="1256" spans="1:19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tr">
        <f>O1256&amp;"/"&amp;P1256</f>
        <v>music/rock</v>
      </c>
      <c r="O1256" t="s">
        <v>8282</v>
      </c>
      <c r="P1256" t="s">
        <v>8283</v>
      </c>
      <c r="Q1256" s="9">
        <f>(((J1256/60)/60)/24)+DATE(1970,1,1)</f>
        <v>40487.621365740742</v>
      </c>
      <c r="R1256" s="9">
        <f>(((I1256/60)/60)/24)+DATE(1970,1,1)</f>
        <v>40544.207638888889</v>
      </c>
      <c r="S1256">
        <f>YEAR(Q1256)</f>
        <v>2010</v>
      </c>
    </row>
    <row r="1257" spans="1:19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tr">
        <f>O1257&amp;"/"&amp;P1257</f>
        <v>music/rock</v>
      </c>
      <c r="O1257" t="s">
        <v>8282</v>
      </c>
      <c r="P1257" t="s">
        <v>8283</v>
      </c>
      <c r="Q1257" s="9">
        <f>(((J1257/60)/60)/24)+DATE(1970,1,1)</f>
        <v>41579.845509259263</v>
      </c>
      <c r="R1257" s="9">
        <f>(((I1257/60)/60)/24)+DATE(1970,1,1)</f>
        <v>41609.887175925927</v>
      </c>
      <c r="S1257">
        <f>YEAR(Q1257)</f>
        <v>2013</v>
      </c>
    </row>
    <row r="1258" spans="1:19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tr">
        <f>O1258&amp;"/"&amp;P1258</f>
        <v>music/rock</v>
      </c>
      <c r="O1258" t="s">
        <v>8282</v>
      </c>
      <c r="P1258" t="s">
        <v>8283</v>
      </c>
      <c r="Q1258" s="9">
        <f>(((J1258/60)/60)/24)+DATE(1970,1,1)</f>
        <v>40921.919340277782</v>
      </c>
      <c r="R1258" s="9">
        <f>(((I1258/60)/60)/24)+DATE(1970,1,1)</f>
        <v>40951.919340277782</v>
      </c>
      <c r="S1258">
        <f>YEAR(Q1258)</f>
        <v>2012</v>
      </c>
    </row>
    <row r="1259" spans="1:19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tr">
        <f>O1259&amp;"/"&amp;P1259</f>
        <v>music/rock</v>
      </c>
      <c r="O1259" t="s">
        <v>8282</v>
      </c>
      <c r="P1259" t="s">
        <v>8283</v>
      </c>
      <c r="Q1259" s="9">
        <f>(((J1259/60)/60)/24)+DATE(1970,1,1)</f>
        <v>40587.085532407407</v>
      </c>
      <c r="R1259" s="9">
        <f>(((I1259/60)/60)/24)+DATE(1970,1,1)</f>
        <v>40636.043865740743</v>
      </c>
      <c r="S1259">
        <f>YEAR(Q1259)</f>
        <v>2011</v>
      </c>
    </row>
    <row r="1260" spans="1:19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tr">
        <f>O1260&amp;"/"&amp;P1260</f>
        <v>music/rock</v>
      </c>
      <c r="O1260" t="s">
        <v>8282</v>
      </c>
      <c r="P1260" t="s">
        <v>8283</v>
      </c>
      <c r="Q1260" s="9">
        <f>(((J1260/60)/60)/24)+DATE(1970,1,1)</f>
        <v>41487.611250000002</v>
      </c>
      <c r="R1260" s="9">
        <f>(((I1260/60)/60)/24)+DATE(1970,1,1)</f>
        <v>41517.611250000002</v>
      </c>
      <c r="S1260">
        <f>YEAR(Q1260)</f>
        <v>2013</v>
      </c>
    </row>
    <row r="1261" spans="1:19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tr">
        <f>O1261&amp;"/"&amp;P1261</f>
        <v>music/rock</v>
      </c>
      <c r="O1261" t="s">
        <v>8282</v>
      </c>
      <c r="P1261" t="s">
        <v>8283</v>
      </c>
      <c r="Q1261" s="9">
        <f>(((J1261/60)/60)/24)+DATE(1970,1,1)</f>
        <v>41766.970648148148</v>
      </c>
      <c r="R1261" s="9">
        <f>(((I1261/60)/60)/24)+DATE(1970,1,1)</f>
        <v>41799.165972222225</v>
      </c>
      <c r="S1261">
        <f>YEAR(Q1261)</f>
        <v>2014</v>
      </c>
    </row>
    <row r="1262" spans="1:19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tr">
        <f>O1262&amp;"/"&amp;P1262</f>
        <v>music/rock</v>
      </c>
      <c r="O1262" t="s">
        <v>8282</v>
      </c>
      <c r="P1262" t="s">
        <v>8283</v>
      </c>
      <c r="Q1262" s="9">
        <f>(((J1262/60)/60)/24)+DATE(1970,1,1)</f>
        <v>41666.842824074076</v>
      </c>
      <c r="R1262" s="9">
        <f>(((I1262/60)/60)/24)+DATE(1970,1,1)</f>
        <v>41696.842824074076</v>
      </c>
      <c r="S1262">
        <f>YEAR(Q1262)</f>
        <v>2014</v>
      </c>
    </row>
    <row r="1263" spans="1:19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tr">
        <f>O1263&amp;"/"&amp;P1263</f>
        <v>music/rock</v>
      </c>
      <c r="O1263" t="s">
        <v>8282</v>
      </c>
      <c r="P1263" t="s">
        <v>8283</v>
      </c>
      <c r="Q1263" s="9">
        <f>(((J1263/60)/60)/24)+DATE(1970,1,1)</f>
        <v>41638.342905092592</v>
      </c>
      <c r="R1263" s="9">
        <f>(((I1263/60)/60)/24)+DATE(1970,1,1)</f>
        <v>41668.342905092592</v>
      </c>
      <c r="S1263">
        <f>YEAR(Q1263)</f>
        <v>2013</v>
      </c>
    </row>
    <row r="1264" spans="1:19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tr">
        <f>O1264&amp;"/"&amp;P1264</f>
        <v>music/rock</v>
      </c>
      <c r="O1264" t="s">
        <v>8282</v>
      </c>
      <c r="P1264" t="s">
        <v>8283</v>
      </c>
      <c r="Q1264" s="9">
        <f>(((J1264/60)/60)/24)+DATE(1970,1,1)</f>
        <v>41656.762638888889</v>
      </c>
      <c r="R1264" s="9">
        <f>(((I1264/60)/60)/24)+DATE(1970,1,1)</f>
        <v>41686.762638888889</v>
      </c>
      <c r="S1264">
        <f>YEAR(Q1264)</f>
        <v>2014</v>
      </c>
    </row>
    <row r="1265" spans="1:19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tr">
        <f>O1265&amp;"/"&amp;P1265</f>
        <v>music/rock</v>
      </c>
      <c r="O1265" t="s">
        <v>8282</v>
      </c>
      <c r="P1265" t="s">
        <v>8283</v>
      </c>
      <c r="Q1265" s="9">
        <f>(((J1265/60)/60)/24)+DATE(1970,1,1)</f>
        <v>41692.084143518521</v>
      </c>
      <c r="R1265" s="9">
        <f>(((I1265/60)/60)/24)+DATE(1970,1,1)</f>
        <v>41727.041666666664</v>
      </c>
      <c r="S1265">
        <f>YEAR(Q1265)</f>
        <v>2014</v>
      </c>
    </row>
    <row r="1266" spans="1:19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tr">
        <f>O1266&amp;"/"&amp;P1266</f>
        <v>music/rock</v>
      </c>
      <c r="O1266" t="s">
        <v>8282</v>
      </c>
      <c r="P1266" t="s">
        <v>8283</v>
      </c>
      <c r="Q1266" s="9">
        <f>(((J1266/60)/60)/24)+DATE(1970,1,1)</f>
        <v>41547.662997685184</v>
      </c>
      <c r="R1266" s="9">
        <f>(((I1266/60)/60)/24)+DATE(1970,1,1)</f>
        <v>41576.662997685184</v>
      </c>
      <c r="S1266">
        <f>YEAR(Q1266)</f>
        <v>2013</v>
      </c>
    </row>
    <row r="1267" spans="1:19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tr">
        <f>O1267&amp;"/"&amp;P1267</f>
        <v>music/rock</v>
      </c>
      <c r="O1267" t="s">
        <v>8282</v>
      </c>
      <c r="P1267" t="s">
        <v>8283</v>
      </c>
      <c r="Q1267" s="9">
        <f>(((J1267/60)/60)/24)+DATE(1970,1,1)</f>
        <v>40465.655266203699</v>
      </c>
      <c r="R1267" s="9">
        <f>(((I1267/60)/60)/24)+DATE(1970,1,1)</f>
        <v>40512.655266203699</v>
      </c>
      <c r="S1267">
        <f>YEAR(Q1267)</f>
        <v>2010</v>
      </c>
    </row>
    <row r="1268" spans="1:19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tr">
        <f>O1268&amp;"/"&amp;P1268</f>
        <v>music/rock</v>
      </c>
      <c r="O1268" t="s">
        <v>8282</v>
      </c>
      <c r="P1268" t="s">
        <v>8283</v>
      </c>
      <c r="Q1268" s="9">
        <f>(((J1268/60)/60)/24)+DATE(1970,1,1)</f>
        <v>41620.87667824074</v>
      </c>
      <c r="R1268" s="9">
        <f>(((I1268/60)/60)/24)+DATE(1970,1,1)</f>
        <v>41650.87667824074</v>
      </c>
      <c r="S1268">
        <f>YEAR(Q1268)</f>
        <v>2013</v>
      </c>
    </row>
    <row r="1269" spans="1:19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tr">
        <f>O1269&amp;"/"&amp;P1269</f>
        <v>music/rock</v>
      </c>
      <c r="O1269" t="s">
        <v>8282</v>
      </c>
      <c r="P1269" t="s">
        <v>8283</v>
      </c>
      <c r="Q1269" s="9">
        <f>(((J1269/60)/60)/24)+DATE(1970,1,1)</f>
        <v>41449.585162037038</v>
      </c>
      <c r="R1269" s="9">
        <f>(((I1269/60)/60)/24)+DATE(1970,1,1)</f>
        <v>41479.585162037038</v>
      </c>
      <c r="S1269">
        <f>YEAR(Q1269)</f>
        <v>2013</v>
      </c>
    </row>
    <row r="1270" spans="1:19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tr">
        <f>O1270&amp;"/"&amp;P1270</f>
        <v>music/rock</v>
      </c>
      <c r="O1270" t="s">
        <v>8282</v>
      </c>
      <c r="P1270" t="s">
        <v>8283</v>
      </c>
      <c r="Q1270" s="9">
        <f>(((J1270/60)/60)/24)+DATE(1970,1,1)</f>
        <v>41507.845451388886</v>
      </c>
      <c r="R1270" s="9">
        <f>(((I1270/60)/60)/24)+DATE(1970,1,1)</f>
        <v>41537.845451388886</v>
      </c>
      <c r="S1270">
        <f>YEAR(Q1270)</f>
        <v>2013</v>
      </c>
    </row>
    <row r="1271" spans="1:19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tr">
        <f>O1271&amp;"/"&amp;P1271</f>
        <v>music/rock</v>
      </c>
      <c r="O1271" t="s">
        <v>8282</v>
      </c>
      <c r="P1271" t="s">
        <v>8283</v>
      </c>
      <c r="Q1271" s="9">
        <f>(((J1271/60)/60)/24)+DATE(1970,1,1)</f>
        <v>42445.823055555549</v>
      </c>
      <c r="R1271" s="9">
        <f>(((I1271/60)/60)/24)+DATE(1970,1,1)</f>
        <v>42476</v>
      </c>
      <c r="S1271">
        <f>YEAR(Q1271)</f>
        <v>2016</v>
      </c>
    </row>
    <row r="1272" spans="1:19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tr">
        <f>O1272&amp;"/"&amp;P1272</f>
        <v>music/rock</v>
      </c>
      <c r="O1272" t="s">
        <v>8282</v>
      </c>
      <c r="P1272" t="s">
        <v>8283</v>
      </c>
      <c r="Q1272" s="9">
        <f>(((J1272/60)/60)/24)+DATE(1970,1,1)</f>
        <v>40933.856967592597</v>
      </c>
      <c r="R1272" s="9">
        <f>(((I1272/60)/60)/24)+DATE(1970,1,1)</f>
        <v>40993.815300925926</v>
      </c>
      <c r="S1272">
        <f>YEAR(Q1272)</f>
        <v>2012</v>
      </c>
    </row>
    <row r="1273" spans="1:19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tr">
        <f>O1273&amp;"/"&amp;P1273</f>
        <v>music/rock</v>
      </c>
      <c r="O1273" t="s">
        <v>8282</v>
      </c>
      <c r="P1273" t="s">
        <v>8283</v>
      </c>
      <c r="Q1273" s="9">
        <f>(((J1273/60)/60)/24)+DATE(1970,1,1)</f>
        <v>41561.683553240742</v>
      </c>
      <c r="R1273" s="9">
        <f>(((I1273/60)/60)/24)+DATE(1970,1,1)</f>
        <v>41591.725219907406</v>
      </c>
      <c r="S1273">
        <f>YEAR(Q1273)</f>
        <v>2013</v>
      </c>
    </row>
    <row r="1274" spans="1:19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tr">
        <f>O1274&amp;"/"&amp;P1274</f>
        <v>music/rock</v>
      </c>
      <c r="O1274" t="s">
        <v>8282</v>
      </c>
      <c r="P1274" t="s">
        <v>8283</v>
      </c>
      <c r="Q1274" s="9">
        <f>(((J1274/60)/60)/24)+DATE(1970,1,1)</f>
        <v>40274.745127314818</v>
      </c>
      <c r="R1274" s="9">
        <f>(((I1274/60)/60)/24)+DATE(1970,1,1)</f>
        <v>40344.166666666664</v>
      </c>
      <c r="S1274">
        <f>YEAR(Q1274)</f>
        <v>2010</v>
      </c>
    </row>
    <row r="1275" spans="1:19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tr">
        <f>O1275&amp;"/"&amp;P1275</f>
        <v>music/rock</v>
      </c>
      <c r="O1275" t="s">
        <v>8282</v>
      </c>
      <c r="P1275" t="s">
        <v>8283</v>
      </c>
      <c r="Q1275" s="9">
        <f>(((J1275/60)/60)/24)+DATE(1970,1,1)</f>
        <v>41852.730219907404</v>
      </c>
      <c r="R1275" s="9">
        <f>(((I1275/60)/60)/24)+DATE(1970,1,1)</f>
        <v>41882.730219907404</v>
      </c>
      <c r="S1275">
        <f>YEAR(Q1275)</f>
        <v>2014</v>
      </c>
    </row>
    <row r="1276" spans="1:19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tr">
        <f>O1276&amp;"/"&amp;P1276</f>
        <v>music/rock</v>
      </c>
      <c r="O1276" t="s">
        <v>8282</v>
      </c>
      <c r="P1276" t="s">
        <v>8283</v>
      </c>
      <c r="Q1276" s="9">
        <f>(((J1276/60)/60)/24)+DATE(1970,1,1)</f>
        <v>41116.690104166664</v>
      </c>
      <c r="R1276" s="9">
        <f>(((I1276/60)/60)/24)+DATE(1970,1,1)</f>
        <v>41151.690104166664</v>
      </c>
      <c r="S1276">
        <f>YEAR(Q1276)</f>
        <v>2012</v>
      </c>
    </row>
    <row r="1277" spans="1:19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tr">
        <f>O1277&amp;"/"&amp;P1277</f>
        <v>music/rock</v>
      </c>
      <c r="O1277" t="s">
        <v>8282</v>
      </c>
      <c r="P1277" t="s">
        <v>8283</v>
      </c>
      <c r="Q1277" s="9">
        <f>(((J1277/60)/60)/24)+DATE(1970,1,1)</f>
        <v>41458.867905092593</v>
      </c>
      <c r="R1277" s="9">
        <f>(((I1277/60)/60)/24)+DATE(1970,1,1)</f>
        <v>41493.867905092593</v>
      </c>
      <c r="S1277">
        <f>YEAR(Q1277)</f>
        <v>2013</v>
      </c>
    </row>
    <row r="1278" spans="1:19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tr">
        <f>O1278&amp;"/"&amp;P1278</f>
        <v>music/rock</v>
      </c>
      <c r="O1278" t="s">
        <v>8282</v>
      </c>
      <c r="P1278" t="s">
        <v>8283</v>
      </c>
      <c r="Q1278" s="9">
        <f>(((J1278/60)/60)/24)+DATE(1970,1,1)</f>
        <v>40007.704247685186</v>
      </c>
      <c r="R1278" s="9">
        <f>(((I1278/60)/60)/24)+DATE(1970,1,1)</f>
        <v>40057.166666666664</v>
      </c>
      <c r="S1278">
        <f>YEAR(Q1278)</f>
        <v>2009</v>
      </c>
    </row>
    <row r="1279" spans="1:19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tr">
        <f>O1279&amp;"/"&amp;P1279</f>
        <v>music/rock</v>
      </c>
      <c r="O1279" t="s">
        <v>8282</v>
      </c>
      <c r="P1279" t="s">
        <v>8283</v>
      </c>
      <c r="Q1279" s="9">
        <f>(((J1279/60)/60)/24)+DATE(1970,1,1)</f>
        <v>41121.561886574076</v>
      </c>
      <c r="R1279" s="9">
        <f>(((I1279/60)/60)/24)+DATE(1970,1,1)</f>
        <v>41156.561886574076</v>
      </c>
      <c r="S1279">
        <f>YEAR(Q1279)</f>
        <v>2012</v>
      </c>
    </row>
    <row r="1280" spans="1:19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tr">
        <f>O1280&amp;"/"&amp;P1280</f>
        <v>music/rock</v>
      </c>
      <c r="O1280" t="s">
        <v>8282</v>
      </c>
      <c r="P1280" t="s">
        <v>8283</v>
      </c>
      <c r="Q1280" s="9">
        <f>(((J1280/60)/60)/24)+DATE(1970,1,1)</f>
        <v>41786.555162037039</v>
      </c>
      <c r="R1280" s="9">
        <f>(((I1280/60)/60)/24)+DATE(1970,1,1)</f>
        <v>41815.083333333336</v>
      </c>
      <c r="S1280">
        <f>YEAR(Q1280)</f>
        <v>2014</v>
      </c>
    </row>
    <row r="1281" spans="1:19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tr">
        <f>O1281&amp;"/"&amp;P1281</f>
        <v>music/rock</v>
      </c>
      <c r="O1281" t="s">
        <v>8282</v>
      </c>
      <c r="P1281" t="s">
        <v>8283</v>
      </c>
      <c r="Q1281" s="9">
        <f>(((J1281/60)/60)/24)+DATE(1970,1,1)</f>
        <v>41682.099189814813</v>
      </c>
      <c r="R1281" s="9">
        <f>(((I1281/60)/60)/24)+DATE(1970,1,1)</f>
        <v>41722.057523148149</v>
      </c>
      <c r="S1281">
        <f>YEAR(Q1281)</f>
        <v>2014</v>
      </c>
    </row>
    <row r="1282" spans="1:19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tr">
        <f>O1282&amp;"/"&amp;P1282</f>
        <v>music/rock</v>
      </c>
      <c r="O1282" t="s">
        <v>8282</v>
      </c>
      <c r="P1282" t="s">
        <v>8283</v>
      </c>
      <c r="Q1282" s="9">
        <f>(((J1282/60)/60)/24)+DATE(1970,1,1)</f>
        <v>40513.757569444446</v>
      </c>
      <c r="R1282" s="9">
        <f>(((I1282/60)/60)/24)+DATE(1970,1,1)</f>
        <v>40603.757569444446</v>
      </c>
      <c r="S1282">
        <f>YEAR(Q1282)</f>
        <v>2010</v>
      </c>
    </row>
    <row r="1283" spans="1:19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tr">
        <f>O1283&amp;"/"&amp;P1283</f>
        <v>music/rock</v>
      </c>
      <c r="O1283" t="s">
        <v>8282</v>
      </c>
      <c r="P1283" t="s">
        <v>8283</v>
      </c>
      <c r="Q1283" s="9">
        <f>(((J1283/60)/60)/24)+DATE(1970,1,1)</f>
        <v>41463.743472222224</v>
      </c>
      <c r="R1283" s="9">
        <f>(((I1283/60)/60)/24)+DATE(1970,1,1)</f>
        <v>41483.743472222224</v>
      </c>
      <c r="S1283">
        <f>YEAR(Q1283)</f>
        <v>2013</v>
      </c>
    </row>
    <row r="1284" spans="1:19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tr">
        <f>O1284&amp;"/"&amp;P1284</f>
        <v>music/rock</v>
      </c>
      <c r="O1284" t="s">
        <v>8282</v>
      </c>
      <c r="P1284" t="s">
        <v>8283</v>
      </c>
      <c r="Q1284" s="9">
        <f>(((J1284/60)/60)/24)+DATE(1970,1,1)</f>
        <v>41586.475173611114</v>
      </c>
      <c r="R1284" s="9">
        <f>(((I1284/60)/60)/24)+DATE(1970,1,1)</f>
        <v>41617.207638888889</v>
      </c>
      <c r="S1284">
        <f>YEAR(Q1284)</f>
        <v>2013</v>
      </c>
    </row>
    <row r="1285" spans="1:19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tr">
        <f>O1285&amp;"/"&amp;P1285</f>
        <v>music/rock</v>
      </c>
      <c r="O1285" t="s">
        <v>8282</v>
      </c>
      <c r="P1285" t="s">
        <v>8283</v>
      </c>
      <c r="Q1285" s="9">
        <f>(((J1285/60)/60)/24)+DATE(1970,1,1)</f>
        <v>41320.717465277776</v>
      </c>
      <c r="R1285" s="9">
        <f>(((I1285/60)/60)/24)+DATE(1970,1,1)</f>
        <v>41344.166666666664</v>
      </c>
      <c r="S1285">
        <f>YEAR(Q1285)</f>
        <v>2013</v>
      </c>
    </row>
    <row r="1286" spans="1:19" ht="90" x14ac:dyDescent="0.25">
      <c r="A1286">
        <v>1287</v>
      </c>
      <c r="B1286" s="3" t="s">
        <v>1288</v>
      </c>
      <c r="C1286" s="3" t="s">
        <v>5397</v>
      </c>
      <c r="D1286" s="6">
        <v>250</v>
      </c>
      <c r="E1286" s="8">
        <v>605</v>
      </c>
      <c r="F1286" t="s">
        <v>8218</v>
      </c>
      <c r="G1286" t="s">
        <v>8224</v>
      </c>
      <c r="H1286" t="s">
        <v>8246</v>
      </c>
      <c r="I1286">
        <v>1434120856</v>
      </c>
      <c r="J1286">
        <v>1428936856</v>
      </c>
      <c r="K1286" t="b">
        <v>0</v>
      </c>
      <c r="L1286">
        <v>25</v>
      </c>
      <c r="M1286" t="b">
        <v>1</v>
      </c>
      <c r="N1286" t="str">
        <f>O1286&amp;"/"&amp;P1286</f>
        <v>theater/plays</v>
      </c>
      <c r="O1286" t="s">
        <v>8274</v>
      </c>
      <c r="P1286" t="s">
        <v>8275</v>
      </c>
      <c r="Q1286" s="9">
        <f>(((J1286/60)/60)/24)+DATE(1970,1,1)</f>
        <v>42107.621018518519</v>
      </c>
      <c r="R1286" s="9">
        <f>(((I1286/60)/60)/24)+DATE(1970,1,1)</f>
        <v>42167.621018518519</v>
      </c>
      <c r="S1286">
        <f>YEAR(Q1286)</f>
        <v>2015</v>
      </c>
    </row>
    <row r="1287" spans="1:19" ht="45" x14ac:dyDescent="0.25">
      <c r="A1287">
        <v>2815</v>
      </c>
      <c r="B1287" s="3" t="s">
        <v>2815</v>
      </c>
      <c r="C1287" s="3" t="s">
        <v>6925</v>
      </c>
      <c r="D1287" s="6">
        <v>250</v>
      </c>
      <c r="E1287" s="8">
        <v>605</v>
      </c>
      <c r="F1287" t="s">
        <v>8218</v>
      </c>
      <c r="G1287" t="s">
        <v>8228</v>
      </c>
      <c r="H1287" t="s">
        <v>8250</v>
      </c>
      <c r="I1287">
        <v>1470595109</v>
      </c>
      <c r="J1287">
        <v>1468003109</v>
      </c>
      <c r="K1287" t="b">
        <v>0</v>
      </c>
      <c r="L1287">
        <v>14</v>
      </c>
      <c r="M1287" t="b">
        <v>1</v>
      </c>
      <c r="N1287" t="str">
        <f>O1287&amp;"/"&amp;P1287</f>
        <v>theater/plays</v>
      </c>
      <c r="O1287" t="s">
        <v>8274</v>
      </c>
      <c r="P1287" t="s">
        <v>8275</v>
      </c>
      <c r="Q1287" s="9">
        <f>(((J1287/60)/60)/24)+DATE(1970,1,1)</f>
        <v>42559.776724537034</v>
      </c>
      <c r="R1287" s="9">
        <f>(((I1287/60)/60)/24)+DATE(1970,1,1)</f>
        <v>42589.776724537034</v>
      </c>
      <c r="S1287">
        <f>YEAR(Q1287)</f>
        <v>2016</v>
      </c>
    </row>
    <row r="1288" spans="1:19" ht="45" x14ac:dyDescent="0.25">
      <c r="A1288">
        <v>3336</v>
      </c>
      <c r="B1288" s="3" t="s">
        <v>3336</v>
      </c>
      <c r="C1288" s="3" t="s">
        <v>7446</v>
      </c>
      <c r="D1288" s="6">
        <v>250</v>
      </c>
      <c r="E1288" s="8">
        <v>250</v>
      </c>
      <c r="F1288" t="s">
        <v>8218</v>
      </c>
      <c r="G1288" t="s">
        <v>8224</v>
      </c>
      <c r="H1288" t="s">
        <v>8246</v>
      </c>
      <c r="I1288">
        <v>1459845246</v>
      </c>
      <c r="J1288">
        <v>1457429646</v>
      </c>
      <c r="K1288" t="b">
        <v>0</v>
      </c>
      <c r="L1288">
        <v>9</v>
      </c>
      <c r="M1288" t="b">
        <v>1</v>
      </c>
      <c r="N1288" t="str">
        <f>O1288&amp;"/"&amp;P1288</f>
        <v>theater/plays</v>
      </c>
      <c r="O1288" t="s">
        <v>8274</v>
      </c>
      <c r="P1288" t="s">
        <v>8275</v>
      </c>
      <c r="Q1288" s="9">
        <f>(((J1288/60)/60)/24)+DATE(1970,1,1)</f>
        <v>42437.398680555561</v>
      </c>
      <c r="R1288" s="9">
        <f>(((I1288/60)/60)/24)+DATE(1970,1,1)</f>
        <v>42465.35701388889</v>
      </c>
      <c r="S1288">
        <f>YEAR(Q1288)</f>
        <v>2016</v>
      </c>
    </row>
    <row r="1289" spans="1:19" ht="30" x14ac:dyDescent="0.25">
      <c r="A1289">
        <v>3397</v>
      </c>
      <c r="B1289" s="3" t="s">
        <v>3396</v>
      </c>
      <c r="C1289" s="3" t="s">
        <v>7507</v>
      </c>
      <c r="D1289" s="6">
        <v>250</v>
      </c>
      <c r="E1289" s="8">
        <v>280</v>
      </c>
      <c r="F1289" t="s">
        <v>8218</v>
      </c>
      <c r="G1289" t="s">
        <v>8224</v>
      </c>
      <c r="H1289" t="s">
        <v>8246</v>
      </c>
      <c r="I1289">
        <v>1455832800</v>
      </c>
      <c r="J1289">
        <v>1452338929</v>
      </c>
      <c r="K1289" t="b">
        <v>0</v>
      </c>
      <c r="L1289">
        <v>24</v>
      </c>
      <c r="M1289" t="b">
        <v>1</v>
      </c>
      <c r="N1289" t="str">
        <f>O1289&amp;"/"&amp;P1289</f>
        <v>theater/plays</v>
      </c>
      <c r="O1289" t="s">
        <v>8274</v>
      </c>
      <c r="P1289" t="s">
        <v>8275</v>
      </c>
      <c r="Q1289" s="9">
        <f>(((J1289/60)/60)/24)+DATE(1970,1,1)</f>
        <v>42378.478344907402</v>
      </c>
      <c r="R1289" s="9">
        <f>(((I1289/60)/60)/24)+DATE(1970,1,1)</f>
        <v>42418.916666666672</v>
      </c>
      <c r="S1289">
        <f>YEAR(Q1289)</f>
        <v>2016</v>
      </c>
    </row>
    <row r="1290" spans="1:19" ht="45" x14ac:dyDescent="0.25">
      <c r="A1290">
        <v>3423</v>
      </c>
      <c r="B1290" s="3" t="s">
        <v>3422</v>
      </c>
      <c r="C1290" s="3" t="s">
        <v>7533</v>
      </c>
      <c r="D1290" s="6">
        <v>250</v>
      </c>
      <c r="E1290" s="8">
        <v>350</v>
      </c>
      <c r="F1290" t="s">
        <v>8218</v>
      </c>
      <c r="G1290" t="s">
        <v>8223</v>
      </c>
      <c r="H1290" t="s">
        <v>8245</v>
      </c>
      <c r="I1290">
        <v>1429912341</v>
      </c>
      <c r="J1290">
        <v>1427320341</v>
      </c>
      <c r="K1290" t="b">
        <v>0</v>
      </c>
      <c r="L1290">
        <v>10</v>
      </c>
      <c r="M1290" t="b">
        <v>1</v>
      </c>
      <c r="N1290" t="str">
        <f>O1290&amp;"/"&amp;P1290</f>
        <v>theater/plays</v>
      </c>
      <c r="O1290" t="s">
        <v>8274</v>
      </c>
      <c r="P1290" t="s">
        <v>8275</v>
      </c>
      <c r="Q1290" s="9">
        <f>(((J1290/60)/60)/24)+DATE(1970,1,1)</f>
        <v>42088.911354166667</v>
      </c>
      <c r="R1290" s="9">
        <f>(((I1290/60)/60)/24)+DATE(1970,1,1)</f>
        <v>42118.911354166667</v>
      </c>
      <c r="S1290">
        <f>YEAR(Q1290)</f>
        <v>2015</v>
      </c>
    </row>
    <row r="1291" spans="1:19" ht="60" x14ac:dyDescent="0.25">
      <c r="A1291">
        <v>3442</v>
      </c>
      <c r="B1291" s="3" t="s">
        <v>3441</v>
      </c>
      <c r="C1291" s="3" t="s">
        <v>7552</v>
      </c>
      <c r="D1291" s="6">
        <v>250</v>
      </c>
      <c r="E1291" s="8">
        <v>250</v>
      </c>
      <c r="F1291" t="s">
        <v>8218</v>
      </c>
      <c r="G1291" t="s">
        <v>8223</v>
      </c>
      <c r="H1291" t="s">
        <v>8245</v>
      </c>
      <c r="I1291">
        <v>1433016672</v>
      </c>
      <c r="J1291">
        <v>1430424672</v>
      </c>
      <c r="K1291" t="b">
        <v>0</v>
      </c>
      <c r="L1291">
        <v>8</v>
      </c>
      <c r="M1291" t="b">
        <v>1</v>
      </c>
      <c r="N1291" t="str">
        <f>O1291&amp;"/"&amp;P1291</f>
        <v>theater/plays</v>
      </c>
      <c r="O1291" t="s">
        <v>8274</v>
      </c>
      <c r="P1291" t="s">
        <v>8275</v>
      </c>
      <c r="Q1291" s="9">
        <f>(((J1291/60)/60)/24)+DATE(1970,1,1)</f>
        <v>42124.841111111105</v>
      </c>
      <c r="R1291" s="9">
        <f>(((I1291/60)/60)/24)+DATE(1970,1,1)</f>
        <v>42154.841111111105</v>
      </c>
      <c r="S1291">
        <f>YEAR(Q1291)</f>
        <v>2015</v>
      </c>
    </row>
    <row r="1292" spans="1:19" ht="45" x14ac:dyDescent="0.25">
      <c r="A1292">
        <v>3462</v>
      </c>
      <c r="B1292" s="3" t="s">
        <v>3461</v>
      </c>
      <c r="C1292" s="3" t="s">
        <v>7572</v>
      </c>
      <c r="D1292" s="6">
        <v>250</v>
      </c>
      <c r="E1292" s="8">
        <v>505</v>
      </c>
      <c r="F1292" t="s">
        <v>8218</v>
      </c>
      <c r="G1292" t="s">
        <v>8223</v>
      </c>
      <c r="H1292" t="s">
        <v>8245</v>
      </c>
      <c r="I1292">
        <v>1436551200</v>
      </c>
      <c r="J1292">
        <v>1435181628</v>
      </c>
      <c r="K1292" t="b">
        <v>0</v>
      </c>
      <c r="L1292">
        <v>17</v>
      </c>
      <c r="M1292" t="b">
        <v>1</v>
      </c>
      <c r="N1292" t="str">
        <f>O1292&amp;"/"&amp;P1292</f>
        <v>theater/plays</v>
      </c>
      <c r="O1292" t="s">
        <v>8274</v>
      </c>
      <c r="P1292" t="s">
        <v>8275</v>
      </c>
      <c r="Q1292" s="9">
        <f>(((J1292/60)/60)/24)+DATE(1970,1,1)</f>
        <v>42179.898472222223</v>
      </c>
      <c r="R1292" s="9">
        <f>(((I1292/60)/60)/24)+DATE(1970,1,1)</f>
        <v>42195.75</v>
      </c>
      <c r="S1292">
        <f>YEAR(Q1292)</f>
        <v>2015</v>
      </c>
    </row>
    <row r="1293" spans="1:19" ht="45" x14ac:dyDescent="0.25">
      <c r="A1293">
        <v>3470</v>
      </c>
      <c r="B1293" s="3" t="s">
        <v>3469</v>
      </c>
      <c r="C1293" s="3" t="s">
        <v>7580</v>
      </c>
      <c r="D1293" s="6">
        <v>250</v>
      </c>
      <c r="E1293" s="8">
        <v>375</v>
      </c>
      <c r="F1293" t="s">
        <v>8218</v>
      </c>
      <c r="G1293" t="s">
        <v>8223</v>
      </c>
      <c r="H1293" t="s">
        <v>8245</v>
      </c>
      <c r="I1293">
        <v>1468618680</v>
      </c>
      <c r="J1293">
        <v>1465345902</v>
      </c>
      <c r="K1293" t="b">
        <v>0</v>
      </c>
      <c r="L1293">
        <v>9</v>
      </c>
      <c r="M1293" t="b">
        <v>1</v>
      </c>
      <c r="N1293" t="str">
        <f>O1293&amp;"/"&amp;P1293</f>
        <v>theater/plays</v>
      </c>
      <c r="O1293" t="s">
        <v>8274</v>
      </c>
      <c r="P1293" t="s">
        <v>8275</v>
      </c>
      <c r="Q1293" s="9">
        <f>(((J1293/60)/60)/24)+DATE(1970,1,1)</f>
        <v>42529.022013888884</v>
      </c>
      <c r="R1293" s="9">
        <f>(((I1293/60)/60)/24)+DATE(1970,1,1)</f>
        <v>42566.901388888888</v>
      </c>
      <c r="S1293">
        <f>YEAR(Q1293)</f>
        <v>2016</v>
      </c>
    </row>
    <row r="1294" spans="1:19" ht="60" x14ac:dyDescent="0.25">
      <c r="A1294">
        <v>3545</v>
      </c>
      <c r="B1294" s="3" t="s">
        <v>3544</v>
      </c>
      <c r="C1294" s="3" t="s">
        <v>7655</v>
      </c>
      <c r="D1294" s="6">
        <v>250</v>
      </c>
      <c r="E1294" s="8">
        <v>251</v>
      </c>
      <c r="F1294" t="s">
        <v>8218</v>
      </c>
      <c r="G1294" t="s">
        <v>8223</v>
      </c>
      <c r="H1294" t="s">
        <v>8245</v>
      </c>
      <c r="I1294">
        <v>1428780159</v>
      </c>
      <c r="J1294">
        <v>1426188159</v>
      </c>
      <c r="K1294" t="b">
        <v>0</v>
      </c>
      <c r="L1294">
        <v>8</v>
      </c>
      <c r="M1294" t="b">
        <v>1</v>
      </c>
      <c r="N1294" t="str">
        <f>O1294&amp;"/"&amp;P1294</f>
        <v>theater/plays</v>
      </c>
      <c r="O1294" t="s">
        <v>8274</v>
      </c>
      <c r="P1294" t="s">
        <v>8275</v>
      </c>
      <c r="Q1294" s="9">
        <f>(((J1294/60)/60)/24)+DATE(1970,1,1)</f>
        <v>42075.807395833333</v>
      </c>
      <c r="R1294" s="9">
        <f>(((I1294/60)/60)/24)+DATE(1970,1,1)</f>
        <v>42105.807395833333</v>
      </c>
      <c r="S1294">
        <f>YEAR(Q1294)</f>
        <v>2015</v>
      </c>
    </row>
    <row r="1295" spans="1:19" ht="60" x14ac:dyDescent="0.25">
      <c r="A1295">
        <v>3605</v>
      </c>
      <c r="B1295" s="3" t="s">
        <v>3604</v>
      </c>
      <c r="C1295" s="3" t="s">
        <v>7715</v>
      </c>
      <c r="D1295" s="6">
        <v>250</v>
      </c>
      <c r="E1295" s="8">
        <v>460</v>
      </c>
      <c r="F1295" t="s">
        <v>8218</v>
      </c>
      <c r="G1295" t="s">
        <v>8224</v>
      </c>
      <c r="H1295" t="s">
        <v>8246</v>
      </c>
      <c r="I1295">
        <v>1455390126</v>
      </c>
      <c r="J1295">
        <v>1452798126</v>
      </c>
      <c r="K1295" t="b">
        <v>0</v>
      </c>
      <c r="L1295">
        <v>15</v>
      </c>
      <c r="M1295" t="b">
        <v>1</v>
      </c>
      <c r="N1295" t="str">
        <f>O1295&amp;"/"&amp;P1295</f>
        <v>theater/plays</v>
      </c>
      <c r="O1295" t="s">
        <v>8274</v>
      </c>
      <c r="P1295" t="s">
        <v>8275</v>
      </c>
      <c r="Q1295" s="9">
        <f>(((J1295/60)/60)/24)+DATE(1970,1,1)</f>
        <v>42383.793124999997</v>
      </c>
      <c r="R1295" s="9">
        <f>(((I1295/60)/60)/24)+DATE(1970,1,1)</f>
        <v>42413.793124999997</v>
      </c>
      <c r="S1295">
        <f>YEAR(Q1295)</f>
        <v>2016</v>
      </c>
    </row>
    <row r="1296" spans="1:19" ht="60" x14ac:dyDescent="0.25">
      <c r="A1296">
        <v>3660</v>
      </c>
      <c r="B1296" s="3" t="s">
        <v>3657</v>
      </c>
      <c r="C1296" s="3" t="s">
        <v>7770</v>
      </c>
      <c r="D1296" s="6">
        <v>250</v>
      </c>
      <c r="E1296" s="8">
        <v>250</v>
      </c>
      <c r="F1296" t="s">
        <v>8218</v>
      </c>
      <c r="G1296" t="s">
        <v>8224</v>
      </c>
      <c r="H1296" t="s">
        <v>8246</v>
      </c>
      <c r="I1296">
        <v>1419368925</v>
      </c>
      <c r="J1296">
        <v>1417208925</v>
      </c>
      <c r="K1296" t="b">
        <v>0</v>
      </c>
      <c r="L1296">
        <v>22</v>
      </c>
      <c r="M1296" t="b">
        <v>1</v>
      </c>
      <c r="N1296" t="str">
        <f>O1296&amp;"/"&amp;P1296</f>
        <v>theater/plays</v>
      </c>
      <c r="O1296" t="s">
        <v>8274</v>
      </c>
      <c r="P1296" t="s">
        <v>8275</v>
      </c>
      <c r="Q1296" s="9">
        <f>(((J1296/60)/60)/24)+DATE(1970,1,1)</f>
        <v>41971.881076388891</v>
      </c>
      <c r="R1296" s="9">
        <f>(((I1296/60)/60)/24)+DATE(1970,1,1)</f>
        <v>41996.881076388891</v>
      </c>
      <c r="S1296">
        <f>YEAR(Q1296)</f>
        <v>2014</v>
      </c>
    </row>
    <row r="1297" spans="1:19" ht="60" x14ac:dyDescent="0.25">
      <c r="A1297">
        <v>3811</v>
      </c>
      <c r="B1297" s="3" t="s">
        <v>3808</v>
      </c>
      <c r="C1297" s="3" t="s">
        <v>7921</v>
      </c>
      <c r="D1297" s="6">
        <v>250</v>
      </c>
      <c r="E1297" s="8">
        <v>825</v>
      </c>
      <c r="F1297" t="s">
        <v>8218</v>
      </c>
      <c r="G1297" t="s">
        <v>8224</v>
      </c>
      <c r="H1297" t="s">
        <v>8246</v>
      </c>
      <c r="I1297">
        <v>1464692400</v>
      </c>
      <c r="J1297">
        <v>1461769373</v>
      </c>
      <c r="K1297" t="b">
        <v>0</v>
      </c>
      <c r="L1297">
        <v>19</v>
      </c>
      <c r="M1297" t="b">
        <v>1</v>
      </c>
      <c r="N1297" t="str">
        <f>O1297&amp;"/"&amp;P1297</f>
        <v>theater/plays</v>
      </c>
      <c r="O1297" t="s">
        <v>8274</v>
      </c>
      <c r="P1297" t="s">
        <v>8275</v>
      </c>
      <c r="Q1297" s="9">
        <f>(((J1297/60)/60)/24)+DATE(1970,1,1)</f>
        <v>42487.62700231481</v>
      </c>
      <c r="R1297" s="9">
        <f>(((I1297/60)/60)/24)+DATE(1970,1,1)</f>
        <v>42521.458333333328</v>
      </c>
      <c r="S1297">
        <f>YEAR(Q1297)</f>
        <v>2016</v>
      </c>
    </row>
    <row r="1298" spans="1:19" ht="45" x14ac:dyDescent="0.25">
      <c r="A1298">
        <v>3818</v>
      </c>
      <c r="B1298" s="3" t="s">
        <v>3815</v>
      </c>
      <c r="C1298" s="3" t="s">
        <v>7928</v>
      </c>
      <c r="D1298" s="6">
        <v>250</v>
      </c>
      <c r="E1298" s="8">
        <v>570</v>
      </c>
      <c r="F1298" t="s">
        <v>8218</v>
      </c>
      <c r="G1298" t="s">
        <v>8223</v>
      </c>
      <c r="H1298" t="s">
        <v>8245</v>
      </c>
      <c r="I1298">
        <v>1426187582</v>
      </c>
      <c r="J1298">
        <v>1423599182</v>
      </c>
      <c r="K1298" t="b">
        <v>0</v>
      </c>
      <c r="L1298">
        <v>10</v>
      </c>
      <c r="M1298" t="b">
        <v>1</v>
      </c>
      <c r="N1298" t="str">
        <f>O1298&amp;"/"&amp;P1298</f>
        <v>theater/plays</v>
      </c>
      <c r="O1298" t="s">
        <v>8274</v>
      </c>
      <c r="P1298" t="s">
        <v>8275</v>
      </c>
      <c r="Q1298" s="9">
        <f>(((J1298/60)/60)/24)+DATE(1970,1,1)</f>
        <v>42045.84238425926</v>
      </c>
      <c r="R1298" s="9">
        <f>(((I1298/60)/60)/24)+DATE(1970,1,1)</f>
        <v>42075.800717592589</v>
      </c>
      <c r="S1298">
        <f>YEAR(Q1298)</f>
        <v>2015</v>
      </c>
    </row>
    <row r="1299" spans="1:19" ht="60" x14ac:dyDescent="0.25">
      <c r="A1299">
        <v>3824</v>
      </c>
      <c r="B1299" s="3" t="s">
        <v>3821</v>
      </c>
      <c r="C1299" s="3" t="s">
        <v>7933</v>
      </c>
      <c r="D1299" s="6">
        <v>250</v>
      </c>
      <c r="E1299" s="8">
        <v>270</v>
      </c>
      <c r="F1299" t="s">
        <v>8218</v>
      </c>
      <c r="G1299" t="s">
        <v>8224</v>
      </c>
      <c r="H1299" t="s">
        <v>8246</v>
      </c>
      <c r="I1299">
        <v>1470058860</v>
      </c>
      <c r="J1299">
        <v>1469026903</v>
      </c>
      <c r="K1299" t="b">
        <v>0</v>
      </c>
      <c r="L1299">
        <v>7</v>
      </c>
      <c r="M1299" t="b">
        <v>1</v>
      </c>
      <c r="N1299" t="str">
        <f>O1299&amp;"/"&amp;P1299</f>
        <v>theater/plays</v>
      </c>
      <c r="O1299" t="s">
        <v>8274</v>
      </c>
      <c r="P1299" t="s">
        <v>8275</v>
      </c>
      <c r="Q1299" s="9">
        <f>(((J1299/60)/60)/24)+DATE(1970,1,1)</f>
        <v>42571.626192129625</v>
      </c>
      <c r="R1299" s="9">
        <f>(((I1299/60)/60)/24)+DATE(1970,1,1)</f>
        <v>42583.570138888885</v>
      </c>
      <c r="S1299">
        <f>YEAR(Q1299)</f>
        <v>2016</v>
      </c>
    </row>
    <row r="1300" spans="1:19" ht="60" x14ac:dyDescent="0.25">
      <c r="A1300">
        <v>3255</v>
      </c>
      <c r="B1300" s="3" t="s">
        <v>3255</v>
      </c>
      <c r="C1300" s="3" t="s">
        <v>7365</v>
      </c>
      <c r="D1300" s="6">
        <v>300</v>
      </c>
      <c r="E1300" s="8">
        <v>525</v>
      </c>
      <c r="F1300" t="s">
        <v>8218</v>
      </c>
      <c r="G1300" t="s">
        <v>8224</v>
      </c>
      <c r="H1300" t="s">
        <v>8246</v>
      </c>
      <c r="I1300">
        <v>1412706375</v>
      </c>
      <c r="J1300">
        <v>1410114375</v>
      </c>
      <c r="K1300" t="b">
        <v>1</v>
      </c>
      <c r="L1300">
        <v>18</v>
      </c>
      <c r="M1300" t="b">
        <v>1</v>
      </c>
      <c r="N1300" t="str">
        <f>O1300&amp;"/"&amp;P1300</f>
        <v>theater/plays</v>
      </c>
      <c r="O1300" t="s">
        <v>8274</v>
      </c>
      <c r="P1300" t="s">
        <v>8275</v>
      </c>
      <c r="Q1300" s="9">
        <f>(((J1300/60)/60)/24)+DATE(1970,1,1)</f>
        <v>41889.768229166664</v>
      </c>
      <c r="R1300" s="9">
        <f>(((I1300/60)/60)/24)+DATE(1970,1,1)</f>
        <v>41919.768229166664</v>
      </c>
      <c r="S1300">
        <f>YEAR(Q1300)</f>
        <v>2014</v>
      </c>
    </row>
    <row r="1301" spans="1:19" ht="60" x14ac:dyDescent="0.25">
      <c r="A1301">
        <v>3444</v>
      </c>
      <c r="B1301" s="3" t="s">
        <v>3443</v>
      </c>
      <c r="C1301" s="3" t="s">
        <v>7554</v>
      </c>
      <c r="D1301" s="6">
        <v>300</v>
      </c>
      <c r="E1301" s="8">
        <v>867</v>
      </c>
      <c r="F1301" t="s">
        <v>8218</v>
      </c>
      <c r="G1301" t="s">
        <v>8225</v>
      </c>
      <c r="H1301" t="s">
        <v>8247</v>
      </c>
      <c r="I1301">
        <v>1465394340</v>
      </c>
      <c r="J1301">
        <v>1464677986</v>
      </c>
      <c r="K1301" t="b">
        <v>0</v>
      </c>
      <c r="L1301">
        <v>20</v>
      </c>
      <c r="M1301" t="b">
        <v>1</v>
      </c>
      <c r="N1301" t="str">
        <f>O1301&amp;"/"&amp;P1301</f>
        <v>theater/plays</v>
      </c>
      <c r="O1301" t="s">
        <v>8274</v>
      </c>
      <c r="P1301" t="s">
        <v>8275</v>
      </c>
      <c r="Q1301" s="9">
        <f>(((J1301/60)/60)/24)+DATE(1970,1,1)</f>
        <v>42521.291504629626</v>
      </c>
      <c r="R1301" s="9">
        <f>(((I1301/60)/60)/24)+DATE(1970,1,1)</f>
        <v>42529.582638888889</v>
      </c>
      <c r="S1301">
        <f>YEAR(Q1301)</f>
        <v>2016</v>
      </c>
    </row>
    <row r="1302" spans="1:19" ht="45" x14ac:dyDescent="0.25">
      <c r="A1302">
        <v>3453</v>
      </c>
      <c r="B1302" s="3" t="s">
        <v>3452</v>
      </c>
      <c r="C1302" s="3" t="s">
        <v>7563</v>
      </c>
      <c r="D1302" s="6">
        <v>300</v>
      </c>
      <c r="E1302" s="8">
        <v>385</v>
      </c>
      <c r="F1302" t="s">
        <v>8218</v>
      </c>
      <c r="G1302" t="s">
        <v>8224</v>
      </c>
      <c r="H1302" t="s">
        <v>8246</v>
      </c>
      <c r="I1302">
        <v>1471130956</v>
      </c>
      <c r="J1302">
        <v>1465946956</v>
      </c>
      <c r="K1302" t="b">
        <v>0</v>
      </c>
      <c r="L1302">
        <v>14</v>
      </c>
      <c r="M1302" t="b">
        <v>1</v>
      </c>
      <c r="N1302" t="str">
        <f>O1302&amp;"/"&amp;P1302</f>
        <v>theater/plays</v>
      </c>
      <c r="O1302" t="s">
        <v>8274</v>
      </c>
      <c r="P1302" t="s">
        <v>8275</v>
      </c>
      <c r="Q1302" s="9">
        <f>(((J1302/60)/60)/24)+DATE(1970,1,1)</f>
        <v>42535.97865740741</v>
      </c>
      <c r="R1302" s="9">
        <f>(((I1302/60)/60)/24)+DATE(1970,1,1)</f>
        <v>42595.97865740741</v>
      </c>
      <c r="S1302">
        <f>YEAR(Q1302)</f>
        <v>2016</v>
      </c>
    </row>
    <row r="1303" spans="1:19" ht="45" x14ac:dyDescent="0.25">
      <c r="A1303">
        <v>3475</v>
      </c>
      <c r="B1303" s="3" t="s">
        <v>3474</v>
      </c>
      <c r="C1303" s="3" t="s">
        <v>7585</v>
      </c>
      <c r="D1303" s="6">
        <v>300</v>
      </c>
      <c r="E1303" s="8">
        <v>340</v>
      </c>
      <c r="F1303" t="s">
        <v>8218</v>
      </c>
      <c r="G1303" t="s">
        <v>8224</v>
      </c>
      <c r="H1303" t="s">
        <v>8246</v>
      </c>
      <c r="I1303">
        <v>1414972800</v>
      </c>
      <c r="J1303">
        <v>1412629704</v>
      </c>
      <c r="K1303" t="b">
        <v>0</v>
      </c>
      <c r="L1303">
        <v>17</v>
      </c>
      <c r="M1303" t="b">
        <v>1</v>
      </c>
      <c r="N1303" t="str">
        <f>O1303&amp;"/"&amp;P1303</f>
        <v>theater/plays</v>
      </c>
      <c r="O1303" t="s">
        <v>8274</v>
      </c>
      <c r="P1303" t="s">
        <v>8275</v>
      </c>
      <c r="Q1303" s="9">
        <f>(((J1303/60)/60)/24)+DATE(1970,1,1)</f>
        <v>41918.880833333329</v>
      </c>
      <c r="R1303" s="9">
        <f>(((I1303/60)/60)/24)+DATE(1970,1,1)</f>
        <v>41946</v>
      </c>
      <c r="S1303">
        <f>YEAR(Q1303)</f>
        <v>2014</v>
      </c>
    </row>
    <row r="1304" spans="1:19" ht="60" x14ac:dyDescent="0.25">
      <c r="A1304">
        <v>3476</v>
      </c>
      <c r="B1304" s="3" t="s">
        <v>3475</v>
      </c>
      <c r="C1304" s="3" t="s">
        <v>7586</v>
      </c>
      <c r="D1304" s="6">
        <v>300</v>
      </c>
      <c r="E1304" s="8">
        <v>312</v>
      </c>
      <c r="F1304" t="s">
        <v>8218</v>
      </c>
      <c r="G1304" t="s">
        <v>8223</v>
      </c>
      <c r="H1304" t="s">
        <v>8245</v>
      </c>
      <c r="I1304">
        <v>1414378800</v>
      </c>
      <c r="J1304">
        <v>1412836990</v>
      </c>
      <c r="K1304" t="b">
        <v>0</v>
      </c>
      <c r="L1304">
        <v>6</v>
      </c>
      <c r="M1304" t="b">
        <v>1</v>
      </c>
      <c r="N1304" t="str">
        <f>O1304&amp;"/"&amp;P1304</f>
        <v>theater/plays</v>
      </c>
      <c r="O1304" t="s">
        <v>8274</v>
      </c>
      <c r="P1304" t="s">
        <v>8275</v>
      </c>
      <c r="Q1304" s="9">
        <f>(((J1304/60)/60)/24)+DATE(1970,1,1)</f>
        <v>41921.279976851853</v>
      </c>
      <c r="R1304" s="9">
        <f>(((I1304/60)/60)/24)+DATE(1970,1,1)</f>
        <v>41939.125</v>
      </c>
      <c r="S1304">
        <f>YEAR(Q1304)</f>
        <v>2014</v>
      </c>
    </row>
    <row r="1305" spans="1:19" ht="60" x14ac:dyDescent="0.25">
      <c r="A1305">
        <v>3540</v>
      </c>
      <c r="B1305" s="3" t="s">
        <v>3539</v>
      </c>
      <c r="C1305" s="3" t="s">
        <v>7650</v>
      </c>
      <c r="D1305" s="6">
        <v>300</v>
      </c>
      <c r="E1305" s="8">
        <v>369</v>
      </c>
      <c r="F1305" t="s">
        <v>8218</v>
      </c>
      <c r="G1305" t="s">
        <v>8224</v>
      </c>
      <c r="H1305" t="s">
        <v>8246</v>
      </c>
      <c r="I1305">
        <v>1466899491</v>
      </c>
      <c r="J1305">
        <v>1464307491</v>
      </c>
      <c r="K1305" t="b">
        <v>0</v>
      </c>
      <c r="L1305">
        <v>8</v>
      </c>
      <c r="M1305" t="b">
        <v>1</v>
      </c>
      <c r="N1305" t="str">
        <f>O1305&amp;"/"&amp;P1305</f>
        <v>theater/plays</v>
      </c>
      <c r="O1305" t="s">
        <v>8274</v>
      </c>
      <c r="P1305" t="s">
        <v>8275</v>
      </c>
      <c r="Q1305" s="9">
        <f>(((J1305/60)/60)/24)+DATE(1970,1,1)</f>
        <v>42517.003368055557</v>
      </c>
      <c r="R1305" s="9">
        <f>(((I1305/60)/60)/24)+DATE(1970,1,1)</f>
        <v>42547.003368055557</v>
      </c>
      <c r="S1305">
        <f>YEAR(Q1305)</f>
        <v>2016</v>
      </c>
    </row>
    <row r="1306" spans="1:19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tr">
        <f>O1306&amp;"/"&amp;P1306</f>
        <v>technology/wearables</v>
      </c>
      <c r="O1306" t="s">
        <v>8276</v>
      </c>
      <c r="P1306" t="s">
        <v>8278</v>
      </c>
      <c r="Q1306" s="9">
        <f>(((J1306/60)/60)/24)+DATE(1970,1,1)</f>
        <v>42747.194502314815</v>
      </c>
      <c r="R1306" s="9">
        <f>(((I1306/60)/60)/24)+DATE(1970,1,1)</f>
        <v>42807.152835648143</v>
      </c>
      <c r="S1306">
        <f>YEAR(Q1306)</f>
        <v>2017</v>
      </c>
    </row>
    <row r="1307" spans="1:19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tr">
        <f>O1307&amp;"/"&amp;P1307</f>
        <v>technology/wearables</v>
      </c>
      <c r="O1307" t="s">
        <v>8276</v>
      </c>
      <c r="P1307" t="s">
        <v>8278</v>
      </c>
      <c r="Q1307" s="9">
        <f>(((J1307/60)/60)/24)+DATE(1970,1,1)</f>
        <v>42543.665601851855</v>
      </c>
      <c r="R1307" s="9">
        <f>(((I1307/60)/60)/24)+DATE(1970,1,1)</f>
        <v>42572.729166666672</v>
      </c>
      <c r="S1307">
        <f>YEAR(Q1307)</f>
        <v>2016</v>
      </c>
    </row>
    <row r="1308" spans="1:19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tr">
        <f>O1308&amp;"/"&amp;P1308</f>
        <v>technology/wearables</v>
      </c>
      <c r="O1308" t="s">
        <v>8276</v>
      </c>
      <c r="P1308" t="s">
        <v>8278</v>
      </c>
      <c r="Q1308" s="9">
        <f>(((J1308/60)/60)/24)+DATE(1970,1,1)</f>
        <v>41947.457569444443</v>
      </c>
      <c r="R1308" s="9">
        <f>(((I1308/60)/60)/24)+DATE(1970,1,1)</f>
        <v>41977.457569444443</v>
      </c>
      <c r="S1308">
        <f>YEAR(Q1308)</f>
        <v>2014</v>
      </c>
    </row>
    <row r="1309" spans="1:19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tr">
        <f>O1309&amp;"/"&amp;P1309</f>
        <v>technology/wearables</v>
      </c>
      <c r="O1309" t="s">
        <v>8276</v>
      </c>
      <c r="P1309" t="s">
        <v>8278</v>
      </c>
      <c r="Q1309" s="9">
        <f>(((J1309/60)/60)/24)+DATE(1970,1,1)</f>
        <v>42387.503229166665</v>
      </c>
      <c r="R1309" s="9">
        <f>(((I1309/60)/60)/24)+DATE(1970,1,1)</f>
        <v>42417.503229166665</v>
      </c>
      <c r="S1309">
        <f>YEAR(Q1309)</f>
        <v>2016</v>
      </c>
    </row>
    <row r="1310" spans="1:19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tr">
        <f>O1310&amp;"/"&amp;P1310</f>
        <v>technology/wearables</v>
      </c>
      <c r="O1310" t="s">
        <v>8276</v>
      </c>
      <c r="P1310" t="s">
        <v>8278</v>
      </c>
      <c r="Q1310" s="9">
        <f>(((J1310/60)/60)/24)+DATE(1970,1,1)</f>
        <v>42611.613564814819</v>
      </c>
      <c r="R1310" s="9">
        <f>(((I1310/60)/60)/24)+DATE(1970,1,1)</f>
        <v>42651.613564814819</v>
      </c>
      <c r="S1310">
        <f>YEAR(Q1310)</f>
        <v>2016</v>
      </c>
    </row>
    <row r="1311" spans="1:19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tr">
        <f>O1311&amp;"/"&amp;P1311</f>
        <v>technology/wearables</v>
      </c>
      <c r="O1311" t="s">
        <v>8276</v>
      </c>
      <c r="P1311" t="s">
        <v>8278</v>
      </c>
      <c r="Q1311" s="9">
        <f>(((J1311/60)/60)/24)+DATE(1970,1,1)</f>
        <v>42257.882731481484</v>
      </c>
      <c r="R1311" s="9">
        <f>(((I1311/60)/60)/24)+DATE(1970,1,1)</f>
        <v>42292.882731481484</v>
      </c>
      <c r="S1311">
        <f>YEAR(Q1311)</f>
        <v>2015</v>
      </c>
    </row>
    <row r="1312" spans="1:19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tr">
        <f>O1312&amp;"/"&amp;P1312</f>
        <v>technology/wearables</v>
      </c>
      <c r="O1312" t="s">
        <v>8276</v>
      </c>
      <c r="P1312" t="s">
        <v>8278</v>
      </c>
      <c r="Q1312" s="9">
        <f>(((J1312/60)/60)/24)+DATE(1970,1,1)</f>
        <v>42556.667245370365</v>
      </c>
      <c r="R1312" s="9">
        <f>(((I1312/60)/60)/24)+DATE(1970,1,1)</f>
        <v>42601.667245370365</v>
      </c>
      <c r="S1312">
        <f>YEAR(Q1312)</f>
        <v>2016</v>
      </c>
    </row>
    <row r="1313" spans="1:19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tr">
        <f>O1313&amp;"/"&amp;P1313</f>
        <v>technology/wearables</v>
      </c>
      <c r="O1313" t="s">
        <v>8276</v>
      </c>
      <c r="P1313" t="s">
        <v>8278</v>
      </c>
      <c r="Q1313" s="9">
        <f>(((J1313/60)/60)/24)+DATE(1970,1,1)</f>
        <v>42669.802303240736</v>
      </c>
      <c r="R1313" s="9">
        <f>(((I1313/60)/60)/24)+DATE(1970,1,1)</f>
        <v>42704.843969907408</v>
      </c>
      <c r="S1313">
        <f>YEAR(Q1313)</f>
        <v>2016</v>
      </c>
    </row>
    <row r="1314" spans="1:19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tr">
        <f>O1314&amp;"/"&amp;P1314</f>
        <v>technology/wearables</v>
      </c>
      <c r="O1314" t="s">
        <v>8276</v>
      </c>
      <c r="P1314" t="s">
        <v>8278</v>
      </c>
      <c r="Q1314" s="9">
        <f>(((J1314/60)/60)/24)+DATE(1970,1,1)</f>
        <v>42082.702800925923</v>
      </c>
      <c r="R1314" s="9">
        <f>(((I1314/60)/60)/24)+DATE(1970,1,1)</f>
        <v>42112.702800925923</v>
      </c>
      <c r="S1314">
        <f>YEAR(Q1314)</f>
        <v>2015</v>
      </c>
    </row>
    <row r="1315" spans="1:19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tr">
        <f>O1315&amp;"/"&amp;P1315</f>
        <v>technology/wearables</v>
      </c>
      <c r="O1315" t="s">
        <v>8276</v>
      </c>
      <c r="P1315" t="s">
        <v>8278</v>
      </c>
      <c r="Q1315" s="9">
        <f>(((J1315/60)/60)/24)+DATE(1970,1,1)</f>
        <v>42402.709652777776</v>
      </c>
      <c r="R1315" s="9">
        <f>(((I1315/60)/60)/24)+DATE(1970,1,1)</f>
        <v>42432.709652777776</v>
      </c>
      <c r="S1315">
        <f>YEAR(Q1315)</f>
        <v>2016</v>
      </c>
    </row>
    <row r="1316" spans="1:19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tr">
        <f>O1316&amp;"/"&amp;P1316</f>
        <v>technology/wearables</v>
      </c>
      <c r="O1316" t="s">
        <v>8276</v>
      </c>
      <c r="P1316" t="s">
        <v>8278</v>
      </c>
      <c r="Q1316" s="9">
        <f>(((J1316/60)/60)/24)+DATE(1970,1,1)</f>
        <v>42604.669675925921</v>
      </c>
      <c r="R1316" s="9">
        <f>(((I1316/60)/60)/24)+DATE(1970,1,1)</f>
        <v>42664.669675925921</v>
      </c>
      <c r="S1316">
        <f>YEAR(Q1316)</f>
        <v>2016</v>
      </c>
    </row>
    <row r="1317" spans="1:19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tr">
        <f>O1317&amp;"/"&amp;P1317</f>
        <v>technology/wearables</v>
      </c>
      <c r="O1317" t="s">
        <v>8276</v>
      </c>
      <c r="P1317" t="s">
        <v>8278</v>
      </c>
      <c r="Q1317" s="9">
        <f>(((J1317/60)/60)/24)+DATE(1970,1,1)</f>
        <v>42278.498240740737</v>
      </c>
      <c r="R1317" s="9">
        <f>(((I1317/60)/60)/24)+DATE(1970,1,1)</f>
        <v>42314.041666666672</v>
      </c>
      <c r="S1317">
        <f>YEAR(Q1317)</f>
        <v>2015</v>
      </c>
    </row>
    <row r="1318" spans="1:19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tr">
        <f>O1318&amp;"/"&amp;P1318</f>
        <v>technology/wearables</v>
      </c>
      <c r="O1318" t="s">
        <v>8276</v>
      </c>
      <c r="P1318" t="s">
        <v>8278</v>
      </c>
      <c r="Q1318" s="9">
        <f>(((J1318/60)/60)/24)+DATE(1970,1,1)</f>
        <v>42393.961909722217</v>
      </c>
      <c r="R1318" s="9">
        <f>(((I1318/60)/60)/24)+DATE(1970,1,1)</f>
        <v>42428.961909722217</v>
      </c>
      <c r="S1318">
        <f>YEAR(Q1318)</f>
        <v>2016</v>
      </c>
    </row>
    <row r="1319" spans="1:19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tr">
        <f>O1319&amp;"/"&amp;P1319</f>
        <v>technology/wearables</v>
      </c>
      <c r="O1319" t="s">
        <v>8276</v>
      </c>
      <c r="P1319" t="s">
        <v>8278</v>
      </c>
      <c r="Q1319" s="9">
        <f>(((J1319/60)/60)/24)+DATE(1970,1,1)</f>
        <v>42520.235486111109</v>
      </c>
      <c r="R1319" s="9">
        <f>(((I1319/60)/60)/24)+DATE(1970,1,1)</f>
        <v>42572.583333333328</v>
      </c>
      <c r="S1319">
        <f>YEAR(Q1319)</f>
        <v>2016</v>
      </c>
    </row>
    <row r="1320" spans="1:19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tr">
        <f>O1320&amp;"/"&amp;P1320</f>
        <v>technology/wearables</v>
      </c>
      <c r="O1320" t="s">
        <v>8276</v>
      </c>
      <c r="P1320" t="s">
        <v>8278</v>
      </c>
      <c r="Q1320" s="9">
        <f>(((J1320/60)/60)/24)+DATE(1970,1,1)</f>
        <v>41985.043657407412</v>
      </c>
      <c r="R1320" s="9">
        <f>(((I1320/60)/60)/24)+DATE(1970,1,1)</f>
        <v>42015.043657407412</v>
      </c>
      <c r="S1320">
        <f>YEAR(Q1320)</f>
        <v>2014</v>
      </c>
    </row>
    <row r="1321" spans="1:19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tr">
        <f>O1321&amp;"/"&amp;P1321</f>
        <v>technology/wearables</v>
      </c>
      <c r="O1321" t="s">
        <v>8276</v>
      </c>
      <c r="P1321" t="s">
        <v>8278</v>
      </c>
      <c r="Q1321" s="9">
        <f>(((J1321/60)/60)/24)+DATE(1970,1,1)</f>
        <v>41816.812094907407</v>
      </c>
      <c r="R1321" s="9">
        <f>(((I1321/60)/60)/24)+DATE(1970,1,1)</f>
        <v>41831.666666666664</v>
      </c>
      <c r="S1321">
        <f>YEAR(Q1321)</f>
        <v>2014</v>
      </c>
    </row>
    <row r="1322" spans="1:19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tr">
        <f>O1322&amp;"/"&amp;P1322</f>
        <v>technology/wearables</v>
      </c>
      <c r="O1322" t="s">
        <v>8276</v>
      </c>
      <c r="P1322" t="s">
        <v>8278</v>
      </c>
      <c r="Q1322" s="9">
        <f>(((J1322/60)/60)/24)+DATE(1970,1,1)</f>
        <v>42705.690347222218</v>
      </c>
      <c r="R1322" s="9">
        <f>(((I1322/60)/60)/24)+DATE(1970,1,1)</f>
        <v>42734.958333333328</v>
      </c>
      <c r="S1322">
        <f>YEAR(Q1322)</f>
        <v>2016</v>
      </c>
    </row>
    <row r="1323" spans="1:19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tr">
        <f>O1323&amp;"/"&amp;P1323</f>
        <v>technology/wearables</v>
      </c>
      <c r="O1323" t="s">
        <v>8276</v>
      </c>
      <c r="P1323" t="s">
        <v>8278</v>
      </c>
      <c r="Q1323" s="9">
        <f>(((J1323/60)/60)/24)+DATE(1970,1,1)</f>
        <v>42697.74927083333</v>
      </c>
      <c r="R1323" s="9">
        <f>(((I1323/60)/60)/24)+DATE(1970,1,1)</f>
        <v>42727.74927083333</v>
      </c>
      <c r="S1323">
        <f>YEAR(Q1323)</f>
        <v>2016</v>
      </c>
    </row>
    <row r="1324" spans="1:19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tr">
        <f>O1324&amp;"/"&amp;P1324</f>
        <v>technology/wearables</v>
      </c>
      <c r="O1324" t="s">
        <v>8276</v>
      </c>
      <c r="P1324" t="s">
        <v>8278</v>
      </c>
      <c r="Q1324" s="9">
        <f>(((J1324/60)/60)/24)+DATE(1970,1,1)</f>
        <v>42115.656539351854</v>
      </c>
      <c r="R1324" s="9">
        <f>(((I1324/60)/60)/24)+DATE(1970,1,1)</f>
        <v>42145.656539351854</v>
      </c>
      <c r="S1324">
        <f>YEAR(Q1324)</f>
        <v>2015</v>
      </c>
    </row>
    <row r="1325" spans="1:19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tr">
        <f>O1325&amp;"/"&amp;P1325</f>
        <v>technology/wearables</v>
      </c>
      <c r="O1325" t="s">
        <v>8276</v>
      </c>
      <c r="P1325" t="s">
        <v>8278</v>
      </c>
      <c r="Q1325" s="9">
        <f>(((J1325/60)/60)/24)+DATE(1970,1,1)</f>
        <v>42451.698449074072</v>
      </c>
      <c r="R1325" s="9">
        <f>(((I1325/60)/60)/24)+DATE(1970,1,1)</f>
        <v>42486.288194444445</v>
      </c>
      <c r="S1325">
        <f>YEAR(Q1325)</f>
        <v>2016</v>
      </c>
    </row>
    <row r="1326" spans="1:19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tr">
        <f>O1326&amp;"/"&amp;P1326</f>
        <v>technology/wearables</v>
      </c>
      <c r="O1326" t="s">
        <v>8276</v>
      </c>
      <c r="P1326" t="s">
        <v>8278</v>
      </c>
      <c r="Q1326" s="9">
        <f>(((J1326/60)/60)/24)+DATE(1970,1,1)</f>
        <v>42626.633703703701</v>
      </c>
      <c r="R1326" s="9">
        <f>(((I1326/60)/60)/24)+DATE(1970,1,1)</f>
        <v>42656.633703703701</v>
      </c>
      <c r="S1326">
        <f>YEAR(Q1326)</f>
        <v>2016</v>
      </c>
    </row>
    <row r="1327" spans="1:19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tr">
        <f>O1327&amp;"/"&amp;P1327</f>
        <v>technology/wearables</v>
      </c>
      <c r="O1327" t="s">
        <v>8276</v>
      </c>
      <c r="P1327" t="s">
        <v>8278</v>
      </c>
      <c r="Q1327" s="9">
        <f>(((J1327/60)/60)/24)+DATE(1970,1,1)</f>
        <v>42704.086053240739</v>
      </c>
      <c r="R1327" s="9">
        <f>(((I1327/60)/60)/24)+DATE(1970,1,1)</f>
        <v>42734.086053240739</v>
      </c>
      <c r="S1327">
        <f>YEAR(Q1327)</f>
        <v>2016</v>
      </c>
    </row>
    <row r="1328" spans="1:19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tr">
        <f>O1328&amp;"/"&amp;P1328</f>
        <v>technology/wearables</v>
      </c>
      <c r="O1328" t="s">
        <v>8276</v>
      </c>
      <c r="P1328" t="s">
        <v>8278</v>
      </c>
      <c r="Q1328" s="9">
        <f>(((J1328/60)/60)/24)+DATE(1970,1,1)</f>
        <v>41974.791990740734</v>
      </c>
      <c r="R1328" s="9">
        <f>(((I1328/60)/60)/24)+DATE(1970,1,1)</f>
        <v>42019.791990740734</v>
      </c>
      <c r="S1328">
        <f>YEAR(Q1328)</f>
        <v>2014</v>
      </c>
    </row>
    <row r="1329" spans="1:19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tr">
        <f>O1329&amp;"/"&amp;P1329</f>
        <v>technology/wearables</v>
      </c>
      <c r="O1329" t="s">
        <v>8276</v>
      </c>
      <c r="P1329" t="s">
        <v>8278</v>
      </c>
      <c r="Q1329" s="9">
        <f>(((J1329/60)/60)/24)+DATE(1970,1,1)</f>
        <v>42123.678645833337</v>
      </c>
      <c r="R1329" s="9">
        <f>(((I1329/60)/60)/24)+DATE(1970,1,1)</f>
        <v>42153.678645833337</v>
      </c>
      <c r="S1329">
        <f>YEAR(Q1329)</f>
        <v>2015</v>
      </c>
    </row>
    <row r="1330" spans="1:19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tr">
        <f>O1330&amp;"/"&amp;P1330</f>
        <v>technology/wearables</v>
      </c>
      <c r="O1330" t="s">
        <v>8276</v>
      </c>
      <c r="P1330" t="s">
        <v>8278</v>
      </c>
      <c r="Q1330" s="9">
        <f>(((J1330/60)/60)/24)+DATE(1970,1,1)</f>
        <v>42612.642754629633</v>
      </c>
      <c r="R1330" s="9">
        <f>(((I1330/60)/60)/24)+DATE(1970,1,1)</f>
        <v>42657.642754629633</v>
      </c>
      <c r="S1330">
        <f>YEAR(Q1330)</f>
        <v>2016</v>
      </c>
    </row>
    <row r="1331" spans="1:19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tr">
        <f>O1331&amp;"/"&amp;P1331</f>
        <v>technology/wearables</v>
      </c>
      <c r="O1331" t="s">
        <v>8276</v>
      </c>
      <c r="P1331" t="s">
        <v>8278</v>
      </c>
      <c r="Q1331" s="9">
        <f>(((J1331/60)/60)/24)+DATE(1970,1,1)</f>
        <v>41935.221585648149</v>
      </c>
      <c r="R1331" s="9">
        <f>(((I1331/60)/60)/24)+DATE(1970,1,1)</f>
        <v>41975.263252314813</v>
      </c>
      <c r="S1331">
        <f>YEAR(Q1331)</f>
        <v>2014</v>
      </c>
    </row>
    <row r="1332" spans="1:19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tr">
        <f>O1332&amp;"/"&amp;P1332</f>
        <v>technology/wearables</v>
      </c>
      <c r="O1332" t="s">
        <v>8276</v>
      </c>
      <c r="P1332" t="s">
        <v>8278</v>
      </c>
      <c r="Q1332" s="9">
        <f>(((J1332/60)/60)/24)+DATE(1970,1,1)</f>
        <v>42522.276724537034</v>
      </c>
      <c r="R1332" s="9">
        <f>(((I1332/60)/60)/24)+DATE(1970,1,1)</f>
        <v>42553.166666666672</v>
      </c>
      <c r="S1332">
        <f>YEAR(Q1332)</f>
        <v>2016</v>
      </c>
    </row>
    <row r="1333" spans="1:19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tr">
        <f>O1333&amp;"/"&amp;P1333</f>
        <v>technology/wearables</v>
      </c>
      <c r="O1333" t="s">
        <v>8276</v>
      </c>
      <c r="P1333" t="s">
        <v>8278</v>
      </c>
      <c r="Q1333" s="9">
        <f>(((J1333/60)/60)/24)+DATE(1970,1,1)</f>
        <v>42569.50409722222</v>
      </c>
      <c r="R1333" s="9">
        <f>(((I1333/60)/60)/24)+DATE(1970,1,1)</f>
        <v>42599.50409722222</v>
      </c>
      <c r="S1333">
        <f>YEAR(Q1333)</f>
        <v>2016</v>
      </c>
    </row>
    <row r="1334" spans="1:19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tr">
        <f>O1334&amp;"/"&amp;P1334</f>
        <v>technology/wearables</v>
      </c>
      <c r="O1334" t="s">
        <v>8276</v>
      </c>
      <c r="P1334" t="s">
        <v>8278</v>
      </c>
      <c r="Q1334" s="9">
        <f>(((J1334/60)/60)/24)+DATE(1970,1,1)</f>
        <v>42732.060277777782</v>
      </c>
      <c r="R1334" s="9">
        <f>(((I1334/60)/60)/24)+DATE(1970,1,1)</f>
        <v>42762.060277777782</v>
      </c>
      <c r="S1334">
        <f>YEAR(Q1334)</f>
        <v>2016</v>
      </c>
    </row>
    <row r="1335" spans="1:19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tr">
        <f>O1335&amp;"/"&amp;P1335</f>
        <v>technology/wearables</v>
      </c>
      <c r="O1335" t="s">
        <v>8276</v>
      </c>
      <c r="P1335" t="s">
        <v>8278</v>
      </c>
      <c r="Q1335" s="9">
        <f>(((J1335/60)/60)/24)+DATE(1970,1,1)</f>
        <v>41806.106770833336</v>
      </c>
      <c r="R1335" s="9">
        <f>(((I1335/60)/60)/24)+DATE(1970,1,1)</f>
        <v>41836.106770833336</v>
      </c>
      <c r="S1335">
        <f>YEAR(Q1335)</f>
        <v>2014</v>
      </c>
    </row>
    <row r="1336" spans="1:19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tr">
        <f>O1336&amp;"/"&amp;P1336</f>
        <v>technology/wearables</v>
      </c>
      <c r="O1336" t="s">
        <v>8276</v>
      </c>
      <c r="P1336" t="s">
        <v>8278</v>
      </c>
      <c r="Q1336" s="9">
        <f>(((J1336/60)/60)/24)+DATE(1970,1,1)</f>
        <v>42410.774155092593</v>
      </c>
      <c r="R1336" s="9">
        <f>(((I1336/60)/60)/24)+DATE(1970,1,1)</f>
        <v>42440.774155092593</v>
      </c>
      <c r="S1336">
        <f>YEAR(Q1336)</f>
        <v>2016</v>
      </c>
    </row>
    <row r="1337" spans="1:19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tr">
        <f>O1337&amp;"/"&amp;P1337</f>
        <v>technology/wearables</v>
      </c>
      <c r="O1337" t="s">
        <v>8276</v>
      </c>
      <c r="P1337" t="s">
        <v>8278</v>
      </c>
      <c r="Q1337" s="9">
        <f>(((J1337/60)/60)/24)+DATE(1970,1,1)</f>
        <v>42313.936365740738</v>
      </c>
      <c r="R1337" s="9">
        <f>(((I1337/60)/60)/24)+DATE(1970,1,1)</f>
        <v>42343.936365740738</v>
      </c>
      <c r="S1337">
        <f>YEAR(Q1337)</f>
        <v>2015</v>
      </c>
    </row>
    <row r="1338" spans="1:19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tr">
        <f>O1338&amp;"/"&amp;P1338</f>
        <v>technology/wearables</v>
      </c>
      <c r="O1338" t="s">
        <v>8276</v>
      </c>
      <c r="P1338" t="s">
        <v>8278</v>
      </c>
      <c r="Q1338" s="9">
        <f>(((J1338/60)/60)/24)+DATE(1970,1,1)</f>
        <v>41955.863750000004</v>
      </c>
      <c r="R1338" s="9">
        <f>(((I1338/60)/60)/24)+DATE(1970,1,1)</f>
        <v>41990.863750000004</v>
      </c>
      <c r="S1338">
        <f>YEAR(Q1338)</f>
        <v>2014</v>
      </c>
    </row>
    <row r="1339" spans="1:19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tr">
        <f>O1339&amp;"/"&amp;P1339</f>
        <v>technology/wearables</v>
      </c>
      <c r="O1339" t="s">
        <v>8276</v>
      </c>
      <c r="P1339" t="s">
        <v>8278</v>
      </c>
      <c r="Q1339" s="9">
        <f>(((J1339/60)/60)/24)+DATE(1970,1,1)</f>
        <v>42767.577303240745</v>
      </c>
      <c r="R1339" s="9">
        <f>(((I1339/60)/60)/24)+DATE(1970,1,1)</f>
        <v>42797.577303240745</v>
      </c>
      <c r="S1339">
        <f>YEAR(Q1339)</f>
        <v>2017</v>
      </c>
    </row>
    <row r="1340" spans="1:19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tr">
        <f>O1340&amp;"/"&amp;P1340</f>
        <v>technology/wearables</v>
      </c>
      <c r="O1340" t="s">
        <v>8276</v>
      </c>
      <c r="P1340" t="s">
        <v>8278</v>
      </c>
      <c r="Q1340" s="9">
        <f>(((J1340/60)/60)/24)+DATE(1970,1,1)</f>
        <v>42188.803622685184</v>
      </c>
      <c r="R1340" s="9">
        <f>(((I1340/60)/60)/24)+DATE(1970,1,1)</f>
        <v>42218.803622685184</v>
      </c>
      <c r="S1340">
        <f>YEAR(Q1340)</f>
        <v>2015</v>
      </c>
    </row>
    <row r="1341" spans="1:19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tr">
        <f>O1341&amp;"/"&amp;P1341</f>
        <v>technology/wearables</v>
      </c>
      <c r="O1341" t="s">
        <v>8276</v>
      </c>
      <c r="P1341" t="s">
        <v>8278</v>
      </c>
      <c r="Q1341" s="9">
        <f>(((J1341/60)/60)/24)+DATE(1970,1,1)</f>
        <v>41936.647164351853</v>
      </c>
      <c r="R1341" s="9">
        <f>(((I1341/60)/60)/24)+DATE(1970,1,1)</f>
        <v>41981.688831018517</v>
      </c>
      <c r="S1341">
        <f>YEAR(Q1341)</f>
        <v>2014</v>
      </c>
    </row>
    <row r="1342" spans="1:19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tr">
        <f>O1342&amp;"/"&amp;P1342</f>
        <v>technology/wearables</v>
      </c>
      <c r="O1342" t="s">
        <v>8276</v>
      </c>
      <c r="P1342" t="s">
        <v>8278</v>
      </c>
      <c r="Q1342" s="9">
        <f>(((J1342/60)/60)/24)+DATE(1970,1,1)</f>
        <v>41836.595520833333</v>
      </c>
      <c r="R1342" s="9">
        <f>(((I1342/60)/60)/24)+DATE(1970,1,1)</f>
        <v>41866.595520833333</v>
      </c>
      <c r="S1342">
        <f>YEAR(Q1342)</f>
        <v>2014</v>
      </c>
    </row>
    <row r="1343" spans="1:19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tr">
        <f>O1343&amp;"/"&amp;P1343</f>
        <v>technology/wearables</v>
      </c>
      <c r="O1343" t="s">
        <v>8276</v>
      </c>
      <c r="P1343" t="s">
        <v>8278</v>
      </c>
      <c r="Q1343" s="9">
        <f>(((J1343/60)/60)/24)+DATE(1970,1,1)</f>
        <v>42612.624039351853</v>
      </c>
      <c r="R1343" s="9">
        <f>(((I1343/60)/60)/24)+DATE(1970,1,1)</f>
        <v>42644.624039351853</v>
      </c>
      <c r="S1343">
        <f>YEAR(Q1343)</f>
        <v>2016</v>
      </c>
    </row>
    <row r="1344" spans="1:19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tr">
        <f>O1344&amp;"/"&amp;P1344</f>
        <v>technology/wearables</v>
      </c>
      <c r="O1344" t="s">
        <v>8276</v>
      </c>
      <c r="P1344" t="s">
        <v>8278</v>
      </c>
      <c r="Q1344" s="9">
        <f>(((J1344/60)/60)/24)+DATE(1970,1,1)</f>
        <v>42172.816423611104</v>
      </c>
      <c r="R1344" s="9">
        <f>(((I1344/60)/60)/24)+DATE(1970,1,1)</f>
        <v>42202.816423611104</v>
      </c>
      <c r="S1344">
        <f>YEAR(Q1344)</f>
        <v>2015</v>
      </c>
    </row>
    <row r="1345" spans="1:19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tr">
        <f>O1345&amp;"/"&amp;P1345</f>
        <v>technology/wearables</v>
      </c>
      <c r="O1345" t="s">
        <v>8276</v>
      </c>
      <c r="P1345" t="s">
        <v>8278</v>
      </c>
      <c r="Q1345" s="9">
        <f>(((J1345/60)/60)/24)+DATE(1970,1,1)</f>
        <v>42542.526423611111</v>
      </c>
      <c r="R1345" s="9">
        <f>(((I1345/60)/60)/24)+DATE(1970,1,1)</f>
        <v>42601.165972222225</v>
      </c>
      <c r="S1345">
        <f>YEAR(Q1345)</f>
        <v>2016</v>
      </c>
    </row>
    <row r="1346" spans="1:19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tr">
        <f>O1346&amp;"/"&amp;P1346</f>
        <v>publishing/nonfiction</v>
      </c>
      <c r="O1346" t="s">
        <v>8279</v>
      </c>
      <c r="P1346" t="s">
        <v>8280</v>
      </c>
      <c r="Q1346" s="9">
        <f>(((J1346/60)/60)/24)+DATE(1970,1,1)</f>
        <v>42522.789803240739</v>
      </c>
      <c r="R1346" s="9">
        <f>(((I1346/60)/60)/24)+DATE(1970,1,1)</f>
        <v>42551.789803240739</v>
      </c>
      <c r="S1346">
        <f>YEAR(Q1346)</f>
        <v>2016</v>
      </c>
    </row>
    <row r="1347" spans="1:19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tr">
        <f>O1347&amp;"/"&amp;P1347</f>
        <v>publishing/nonfiction</v>
      </c>
      <c r="O1347" t="s">
        <v>8279</v>
      </c>
      <c r="P1347" t="s">
        <v>8280</v>
      </c>
      <c r="Q1347" s="9">
        <f>(((J1347/60)/60)/24)+DATE(1970,1,1)</f>
        <v>41799.814340277779</v>
      </c>
      <c r="R1347" s="9">
        <f>(((I1347/60)/60)/24)+DATE(1970,1,1)</f>
        <v>41834.814340277779</v>
      </c>
      <c r="S1347">
        <f>YEAR(Q1347)</f>
        <v>2014</v>
      </c>
    </row>
    <row r="1348" spans="1:19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tr">
        <f>O1348&amp;"/"&amp;P1348</f>
        <v>publishing/nonfiction</v>
      </c>
      <c r="O1348" t="s">
        <v>8279</v>
      </c>
      <c r="P1348" t="s">
        <v>8280</v>
      </c>
      <c r="Q1348" s="9">
        <f>(((J1348/60)/60)/24)+DATE(1970,1,1)</f>
        <v>41422.075821759259</v>
      </c>
      <c r="R1348" s="9">
        <f>(((I1348/60)/60)/24)+DATE(1970,1,1)</f>
        <v>41452.075821759259</v>
      </c>
      <c r="S1348">
        <f>YEAR(Q1348)</f>
        <v>2013</v>
      </c>
    </row>
    <row r="1349" spans="1:19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tr">
        <f>O1349&amp;"/"&amp;P1349</f>
        <v>publishing/nonfiction</v>
      </c>
      <c r="O1349" t="s">
        <v>8279</v>
      </c>
      <c r="P1349" t="s">
        <v>8280</v>
      </c>
      <c r="Q1349" s="9">
        <f>(((J1349/60)/60)/24)+DATE(1970,1,1)</f>
        <v>42040.638020833328</v>
      </c>
      <c r="R1349" s="9">
        <f>(((I1349/60)/60)/24)+DATE(1970,1,1)</f>
        <v>42070.638020833328</v>
      </c>
      <c r="S1349">
        <f>YEAR(Q1349)</f>
        <v>2015</v>
      </c>
    </row>
    <row r="1350" spans="1:19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tr">
        <f>O1350&amp;"/"&amp;P1350</f>
        <v>publishing/nonfiction</v>
      </c>
      <c r="O1350" t="s">
        <v>8279</v>
      </c>
      <c r="P1350" t="s">
        <v>8280</v>
      </c>
      <c r="Q1350" s="9">
        <f>(((J1350/60)/60)/24)+DATE(1970,1,1)</f>
        <v>41963.506168981476</v>
      </c>
      <c r="R1350" s="9">
        <f>(((I1350/60)/60)/24)+DATE(1970,1,1)</f>
        <v>41991.506168981476</v>
      </c>
      <c r="S1350">
        <f>YEAR(Q1350)</f>
        <v>2014</v>
      </c>
    </row>
    <row r="1351" spans="1:19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tr">
        <f>O1351&amp;"/"&amp;P1351</f>
        <v>publishing/nonfiction</v>
      </c>
      <c r="O1351" t="s">
        <v>8279</v>
      </c>
      <c r="P1351" t="s">
        <v>8280</v>
      </c>
      <c r="Q1351" s="9">
        <f>(((J1351/60)/60)/24)+DATE(1970,1,1)</f>
        <v>42317.33258101852</v>
      </c>
      <c r="R1351" s="9">
        <f>(((I1351/60)/60)/24)+DATE(1970,1,1)</f>
        <v>42354.290972222225</v>
      </c>
      <c r="S1351">
        <f>YEAR(Q1351)</f>
        <v>2015</v>
      </c>
    </row>
    <row r="1352" spans="1:19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tr">
        <f>O1352&amp;"/"&amp;P1352</f>
        <v>publishing/nonfiction</v>
      </c>
      <c r="O1352" t="s">
        <v>8279</v>
      </c>
      <c r="P1352" t="s">
        <v>8280</v>
      </c>
      <c r="Q1352" s="9">
        <f>(((J1352/60)/60)/24)+DATE(1970,1,1)</f>
        <v>42334.013124999998</v>
      </c>
      <c r="R1352" s="9">
        <f>(((I1352/60)/60)/24)+DATE(1970,1,1)</f>
        <v>42364.013124999998</v>
      </c>
      <c r="S1352">
        <f>YEAR(Q1352)</f>
        <v>2015</v>
      </c>
    </row>
    <row r="1353" spans="1:19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tr">
        <f>O1353&amp;"/"&amp;P1353</f>
        <v>publishing/nonfiction</v>
      </c>
      <c r="O1353" t="s">
        <v>8279</v>
      </c>
      <c r="P1353" t="s">
        <v>8280</v>
      </c>
      <c r="Q1353" s="9">
        <f>(((J1353/60)/60)/24)+DATE(1970,1,1)</f>
        <v>42382.74009259259</v>
      </c>
      <c r="R1353" s="9">
        <f>(((I1353/60)/60)/24)+DATE(1970,1,1)</f>
        <v>42412.74009259259</v>
      </c>
      <c r="S1353">
        <f>YEAR(Q1353)</f>
        <v>2016</v>
      </c>
    </row>
    <row r="1354" spans="1:19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tr">
        <f>O1354&amp;"/"&amp;P1354</f>
        <v>publishing/nonfiction</v>
      </c>
      <c r="O1354" t="s">
        <v>8279</v>
      </c>
      <c r="P1354" t="s">
        <v>8280</v>
      </c>
      <c r="Q1354" s="9">
        <f>(((J1354/60)/60)/24)+DATE(1970,1,1)</f>
        <v>42200.578310185185</v>
      </c>
      <c r="R1354" s="9">
        <f>(((I1354/60)/60)/24)+DATE(1970,1,1)</f>
        <v>42252.165972222225</v>
      </c>
      <c r="S1354">
        <f>YEAR(Q1354)</f>
        <v>2015</v>
      </c>
    </row>
    <row r="1355" spans="1:19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tr">
        <f>O1355&amp;"/"&amp;P1355</f>
        <v>publishing/nonfiction</v>
      </c>
      <c r="O1355" t="s">
        <v>8279</v>
      </c>
      <c r="P1355" t="s">
        <v>8280</v>
      </c>
      <c r="Q1355" s="9">
        <f>(((J1355/60)/60)/24)+DATE(1970,1,1)</f>
        <v>41309.11791666667</v>
      </c>
      <c r="R1355" s="9">
        <f>(((I1355/60)/60)/24)+DATE(1970,1,1)</f>
        <v>41344</v>
      </c>
      <c r="S1355">
        <f>YEAR(Q1355)</f>
        <v>2013</v>
      </c>
    </row>
    <row r="1356" spans="1:19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tr">
        <f>O1356&amp;"/"&amp;P1356</f>
        <v>publishing/nonfiction</v>
      </c>
      <c r="O1356" t="s">
        <v>8279</v>
      </c>
      <c r="P1356" t="s">
        <v>8280</v>
      </c>
      <c r="Q1356" s="9">
        <f>(((J1356/60)/60)/24)+DATE(1970,1,1)</f>
        <v>42502.807627314818</v>
      </c>
      <c r="R1356" s="9">
        <f>(((I1356/60)/60)/24)+DATE(1970,1,1)</f>
        <v>42532.807627314818</v>
      </c>
      <c r="S1356">
        <f>YEAR(Q1356)</f>
        <v>2016</v>
      </c>
    </row>
    <row r="1357" spans="1:19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tr">
        <f>O1357&amp;"/"&amp;P1357</f>
        <v>publishing/nonfiction</v>
      </c>
      <c r="O1357" t="s">
        <v>8279</v>
      </c>
      <c r="P1357" t="s">
        <v>8280</v>
      </c>
      <c r="Q1357" s="9">
        <f>(((J1357/60)/60)/24)+DATE(1970,1,1)</f>
        <v>41213.254687499997</v>
      </c>
      <c r="R1357" s="9">
        <f>(((I1357/60)/60)/24)+DATE(1970,1,1)</f>
        <v>41243.416666666664</v>
      </c>
      <c r="S1357">
        <f>YEAR(Q1357)</f>
        <v>2012</v>
      </c>
    </row>
    <row r="1358" spans="1:19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tr">
        <f>O1358&amp;"/"&amp;P1358</f>
        <v>publishing/nonfiction</v>
      </c>
      <c r="O1358" t="s">
        <v>8279</v>
      </c>
      <c r="P1358" t="s">
        <v>8280</v>
      </c>
      <c r="Q1358" s="9">
        <f>(((J1358/60)/60)/24)+DATE(1970,1,1)</f>
        <v>41430.038888888892</v>
      </c>
      <c r="R1358" s="9">
        <f>(((I1358/60)/60)/24)+DATE(1970,1,1)</f>
        <v>41460.038888888892</v>
      </c>
      <c r="S1358">
        <f>YEAR(Q1358)</f>
        <v>2013</v>
      </c>
    </row>
    <row r="1359" spans="1:19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tr">
        <f>O1359&amp;"/"&amp;P1359</f>
        <v>publishing/nonfiction</v>
      </c>
      <c r="O1359" t="s">
        <v>8279</v>
      </c>
      <c r="P1359" t="s">
        <v>8280</v>
      </c>
      <c r="Q1359" s="9">
        <f>(((J1359/60)/60)/24)+DATE(1970,1,1)</f>
        <v>41304.962233796294</v>
      </c>
      <c r="R1359" s="9">
        <f>(((I1359/60)/60)/24)+DATE(1970,1,1)</f>
        <v>41334.249305555553</v>
      </c>
      <c r="S1359">
        <f>YEAR(Q1359)</f>
        <v>2013</v>
      </c>
    </row>
    <row r="1360" spans="1:19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tr">
        <f>O1360&amp;"/"&amp;P1360</f>
        <v>publishing/nonfiction</v>
      </c>
      <c r="O1360" t="s">
        <v>8279</v>
      </c>
      <c r="P1360" t="s">
        <v>8280</v>
      </c>
      <c r="Q1360" s="9">
        <f>(((J1360/60)/60)/24)+DATE(1970,1,1)</f>
        <v>40689.570868055554</v>
      </c>
      <c r="R1360" s="9">
        <f>(((I1360/60)/60)/24)+DATE(1970,1,1)</f>
        <v>40719.570868055554</v>
      </c>
      <c r="S1360">
        <f>YEAR(Q1360)</f>
        <v>2011</v>
      </c>
    </row>
    <row r="1361" spans="1:19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tr">
        <f>O1361&amp;"/"&amp;P1361</f>
        <v>publishing/nonfiction</v>
      </c>
      <c r="O1361" t="s">
        <v>8279</v>
      </c>
      <c r="P1361" t="s">
        <v>8280</v>
      </c>
      <c r="Q1361" s="9">
        <f>(((J1361/60)/60)/24)+DATE(1970,1,1)</f>
        <v>40668.814699074072</v>
      </c>
      <c r="R1361" s="9">
        <f>(((I1361/60)/60)/24)+DATE(1970,1,1)</f>
        <v>40730.814699074072</v>
      </c>
      <c r="S1361">
        <f>YEAR(Q1361)</f>
        <v>2011</v>
      </c>
    </row>
    <row r="1362" spans="1:19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tr">
        <f>O1362&amp;"/"&amp;P1362</f>
        <v>publishing/nonfiction</v>
      </c>
      <c r="O1362" t="s">
        <v>8279</v>
      </c>
      <c r="P1362" t="s">
        <v>8280</v>
      </c>
      <c r="Q1362" s="9">
        <f>(((J1362/60)/60)/24)+DATE(1970,1,1)</f>
        <v>41095.900694444441</v>
      </c>
      <c r="R1362" s="9">
        <f>(((I1362/60)/60)/24)+DATE(1970,1,1)</f>
        <v>41123.900694444441</v>
      </c>
      <c r="S1362">
        <f>YEAR(Q1362)</f>
        <v>2012</v>
      </c>
    </row>
    <row r="1363" spans="1:19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tr">
        <f>O1363&amp;"/"&amp;P1363</f>
        <v>publishing/nonfiction</v>
      </c>
      <c r="O1363" t="s">
        <v>8279</v>
      </c>
      <c r="P1363" t="s">
        <v>8280</v>
      </c>
      <c r="Q1363" s="9">
        <f>(((J1363/60)/60)/24)+DATE(1970,1,1)</f>
        <v>41781.717268518521</v>
      </c>
      <c r="R1363" s="9">
        <f>(((I1363/60)/60)/24)+DATE(1970,1,1)</f>
        <v>41811.717268518521</v>
      </c>
      <c r="S1363">
        <f>YEAR(Q1363)</f>
        <v>2014</v>
      </c>
    </row>
    <row r="1364" spans="1:19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tr">
        <f>O1364&amp;"/"&amp;P1364</f>
        <v>publishing/nonfiction</v>
      </c>
      <c r="O1364" t="s">
        <v>8279</v>
      </c>
      <c r="P1364" t="s">
        <v>8280</v>
      </c>
      <c r="Q1364" s="9">
        <f>(((J1364/60)/60)/24)+DATE(1970,1,1)</f>
        <v>41464.934386574074</v>
      </c>
      <c r="R1364" s="9">
        <f>(((I1364/60)/60)/24)+DATE(1970,1,1)</f>
        <v>41524.934386574074</v>
      </c>
      <c r="S1364">
        <f>YEAR(Q1364)</f>
        <v>2013</v>
      </c>
    </row>
    <row r="1365" spans="1:19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tr">
        <f>O1365&amp;"/"&amp;P1365</f>
        <v>publishing/nonfiction</v>
      </c>
      <c r="O1365" t="s">
        <v>8279</v>
      </c>
      <c r="P1365" t="s">
        <v>8280</v>
      </c>
      <c r="Q1365" s="9">
        <f>(((J1365/60)/60)/24)+DATE(1970,1,1)</f>
        <v>42396.8440625</v>
      </c>
      <c r="R1365" s="9">
        <f>(((I1365/60)/60)/24)+DATE(1970,1,1)</f>
        <v>42415.332638888889</v>
      </c>
      <c r="S1365">
        <f>YEAR(Q1365)</f>
        <v>2016</v>
      </c>
    </row>
    <row r="1366" spans="1:19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tr">
        <f>O1366&amp;"/"&amp;P1366</f>
        <v>music/rock</v>
      </c>
      <c r="O1366" t="s">
        <v>8282</v>
      </c>
      <c r="P1366" t="s">
        <v>8283</v>
      </c>
      <c r="Q1366" s="9">
        <f>(((J1366/60)/60)/24)+DATE(1970,1,1)</f>
        <v>41951.695671296293</v>
      </c>
      <c r="R1366" s="9">
        <f>(((I1366/60)/60)/24)+DATE(1970,1,1)</f>
        <v>42011.6956712963</v>
      </c>
      <c r="S1366">
        <f>YEAR(Q1366)</f>
        <v>2014</v>
      </c>
    </row>
    <row r="1367" spans="1:19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tr">
        <f>O1367&amp;"/"&amp;P1367</f>
        <v>music/rock</v>
      </c>
      <c r="O1367" t="s">
        <v>8282</v>
      </c>
      <c r="P1367" t="s">
        <v>8283</v>
      </c>
      <c r="Q1367" s="9">
        <f>(((J1367/60)/60)/24)+DATE(1970,1,1)</f>
        <v>42049.733240740738</v>
      </c>
      <c r="R1367" s="9">
        <f>(((I1367/60)/60)/24)+DATE(1970,1,1)</f>
        <v>42079.691574074073</v>
      </c>
      <c r="S1367">
        <f>YEAR(Q1367)</f>
        <v>2015</v>
      </c>
    </row>
    <row r="1368" spans="1:19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tr">
        <f>O1368&amp;"/"&amp;P1368</f>
        <v>music/rock</v>
      </c>
      <c r="O1368" t="s">
        <v>8282</v>
      </c>
      <c r="P1368" t="s">
        <v>8283</v>
      </c>
      <c r="Q1368" s="9">
        <f>(((J1368/60)/60)/24)+DATE(1970,1,1)</f>
        <v>41924.996099537035</v>
      </c>
      <c r="R1368" s="9">
        <f>(((I1368/60)/60)/24)+DATE(1970,1,1)</f>
        <v>41970.037766203706</v>
      </c>
      <c r="S1368">
        <f>YEAR(Q1368)</f>
        <v>2014</v>
      </c>
    </row>
    <row r="1369" spans="1:19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tr">
        <f>O1369&amp;"/"&amp;P1369</f>
        <v>music/rock</v>
      </c>
      <c r="O1369" t="s">
        <v>8282</v>
      </c>
      <c r="P1369" t="s">
        <v>8283</v>
      </c>
      <c r="Q1369" s="9">
        <f>(((J1369/60)/60)/24)+DATE(1970,1,1)</f>
        <v>42292.002893518518</v>
      </c>
      <c r="R1369" s="9">
        <f>(((I1369/60)/60)/24)+DATE(1970,1,1)</f>
        <v>42322.044560185182</v>
      </c>
      <c r="S1369">
        <f>YEAR(Q1369)</f>
        <v>2015</v>
      </c>
    </row>
    <row r="1370" spans="1:19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tr">
        <f>O1370&amp;"/"&amp;P1370</f>
        <v>music/rock</v>
      </c>
      <c r="O1370" t="s">
        <v>8282</v>
      </c>
      <c r="P1370" t="s">
        <v>8283</v>
      </c>
      <c r="Q1370" s="9">
        <f>(((J1370/60)/60)/24)+DATE(1970,1,1)</f>
        <v>42146.190902777773</v>
      </c>
      <c r="R1370" s="9">
        <f>(((I1370/60)/60)/24)+DATE(1970,1,1)</f>
        <v>42170.190902777773</v>
      </c>
      <c r="S1370">
        <f>YEAR(Q1370)</f>
        <v>2015</v>
      </c>
    </row>
    <row r="1371" spans="1:19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tr">
        <f>O1371&amp;"/"&amp;P1371</f>
        <v>music/rock</v>
      </c>
      <c r="O1371" t="s">
        <v>8282</v>
      </c>
      <c r="P1371" t="s">
        <v>8283</v>
      </c>
      <c r="Q1371" s="9">
        <f>(((J1371/60)/60)/24)+DATE(1970,1,1)</f>
        <v>41710.594282407408</v>
      </c>
      <c r="R1371" s="9">
        <f>(((I1371/60)/60)/24)+DATE(1970,1,1)</f>
        <v>41740.594282407408</v>
      </c>
      <c r="S1371">
        <f>YEAR(Q1371)</f>
        <v>2014</v>
      </c>
    </row>
    <row r="1372" spans="1:19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tr">
        <f>O1372&amp;"/"&amp;P1372</f>
        <v>music/rock</v>
      </c>
      <c r="O1372" t="s">
        <v>8282</v>
      </c>
      <c r="P1372" t="s">
        <v>8283</v>
      </c>
      <c r="Q1372" s="9">
        <f>(((J1372/60)/60)/24)+DATE(1970,1,1)</f>
        <v>41548.00335648148</v>
      </c>
      <c r="R1372" s="9">
        <f>(((I1372/60)/60)/24)+DATE(1970,1,1)</f>
        <v>41563.00335648148</v>
      </c>
      <c r="S1372">
        <f>YEAR(Q1372)</f>
        <v>2013</v>
      </c>
    </row>
    <row r="1373" spans="1:19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tr">
        <f>O1373&amp;"/"&amp;P1373</f>
        <v>music/rock</v>
      </c>
      <c r="O1373" t="s">
        <v>8282</v>
      </c>
      <c r="P1373" t="s">
        <v>8283</v>
      </c>
      <c r="Q1373" s="9">
        <f>(((J1373/60)/60)/24)+DATE(1970,1,1)</f>
        <v>42101.758587962962</v>
      </c>
      <c r="R1373" s="9">
        <f>(((I1373/60)/60)/24)+DATE(1970,1,1)</f>
        <v>42131.758587962962</v>
      </c>
      <c r="S1373">
        <f>YEAR(Q1373)</f>
        <v>2015</v>
      </c>
    </row>
    <row r="1374" spans="1:19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tr">
        <f>O1374&amp;"/"&amp;P1374</f>
        <v>music/rock</v>
      </c>
      <c r="O1374" t="s">
        <v>8282</v>
      </c>
      <c r="P1374" t="s">
        <v>8283</v>
      </c>
      <c r="Q1374" s="9">
        <f>(((J1374/60)/60)/24)+DATE(1970,1,1)</f>
        <v>41072.739953703705</v>
      </c>
      <c r="R1374" s="9">
        <f>(((I1374/60)/60)/24)+DATE(1970,1,1)</f>
        <v>41102.739953703705</v>
      </c>
      <c r="S1374">
        <f>YEAR(Q1374)</f>
        <v>2012</v>
      </c>
    </row>
    <row r="1375" spans="1:19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tr">
        <f>O1375&amp;"/"&amp;P1375</f>
        <v>music/rock</v>
      </c>
      <c r="O1375" t="s">
        <v>8282</v>
      </c>
      <c r="P1375" t="s">
        <v>8283</v>
      </c>
      <c r="Q1375" s="9">
        <f>(((J1375/60)/60)/24)+DATE(1970,1,1)</f>
        <v>42704.95177083333</v>
      </c>
      <c r="R1375" s="9">
        <f>(((I1375/60)/60)/24)+DATE(1970,1,1)</f>
        <v>42734.95177083333</v>
      </c>
      <c r="S1375">
        <f>YEAR(Q1375)</f>
        <v>2016</v>
      </c>
    </row>
    <row r="1376" spans="1:19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tr">
        <f>O1376&amp;"/"&amp;P1376</f>
        <v>music/rock</v>
      </c>
      <c r="O1376" t="s">
        <v>8282</v>
      </c>
      <c r="P1376" t="s">
        <v>8283</v>
      </c>
      <c r="Q1376" s="9">
        <f>(((J1376/60)/60)/24)+DATE(1970,1,1)</f>
        <v>42424.161898148144</v>
      </c>
      <c r="R1376" s="9">
        <f>(((I1376/60)/60)/24)+DATE(1970,1,1)</f>
        <v>42454.12023148148</v>
      </c>
      <c r="S1376">
        <f>YEAR(Q1376)</f>
        <v>2016</v>
      </c>
    </row>
    <row r="1377" spans="1:19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tr">
        <f>O1377&amp;"/"&amp;P1377</f>
        <v>music/rock</v>
      </c>
      <c r="O1377" t="s">
        <v>8282</v>
      </c>
      <c r="P1377" t="s">
        <v>8283</v>
      </c>
      <c r="Q1377" s="9">
        <f>(((J1377/60)/60)/24)+DATE(1970,1,1)</f>
        <v>42720.066192129627</v>
      </c>
      <c r="R1377" s="9">
        <f>(((I1377/60)/60)/24)+DATE(1970,1,1)</f>
        <v>42750.066192129627</v>
      </c>
      <c r="S1377">
        <f>YEAR(Q1377)</f>
        <v>2016</v>
      </c>
    </row>
    <row r="1378" spans="1:19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tr">
        <f>O1378&amp;"/"&amp;P1378</f>
        <v>music/rock</v>
      </c>
      <c r="O1378" t="s">
        <v>8282</v>
      </c>
      <c r="P1378" t="s">
        <v>8283</v>
      </c>
      <c r="Q1378" s="9">
        <f>(((J1378/60)/60)/24)+DATE(1970,1,1)</f>
        <v>42677.669050925921</v>
      </c>
      <c r="R1378" s="9">
        <f>(((I1378/60)/60)/24)+DATE(1970,1,1)</f>
        <v>42707.710717592592</v>
      </c>
      <c r="S1378">
        <f>YEAR(Q1378)</f>
        <v>2016</v>
      </c>
    </row>
    <row r="1379" spans="1:19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tr">
        <f>O1379&amp;"/"&amp;P1379</f>
        <v>music/rock</v>
      </c>
      <c r="O1379" t="s">
        <v>8282</v>
      </c>
      <c r="P1379" t="s">
        <v>8283</v>
      </c>
      <c r="Q1379" s="9">
        <f>(((J1379/60)/60)/24)+DATE(1970,1,1)</f>
        <v>42747.219560185185</v>
      </c>
      <c r="R1379" s="9">
        <f>(((I1379/60)/60)/24)+DATE(1970,1,1)</f>
        <v>42769.174305555556</v>
      </c>
      <c r="S1379">
        <f>YEAR(Q1379)</f>
        <v>2017</v>
      </c>
    </row>
    <row r="1380" spans="1:19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tr">
        <f>O1380&amp;"/"&amp;P1380</f>
        <v>music/rock</v>
      </c>
      <c r="O1380" t="s">
        <v>8282</v>
      </c>
      <c r="P1380" t="s">
        <v>8283</v>
      </c>
      <c r="Q1380" s="9">
        <f>(((J1380/60)/60)/24)+DATE(1970,1,1)</f>
        <v>42568.759374999994</v>
      </c>
      <c r="R1380" s="9">
        <f>(((I1380/60)/60)/24)+DATE(1970,1,1)</f>
        <v>42583.759374999994</v>
      </c>
      <c r="S1380">
        <f>YEAR(Q1380)</f>
        <v>2016</v>
      </c>
    </row>
    <row r="1381" spans="1:19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tr">
        <f>O1381&amp;"/"&amp;P1381</f>
        <v>music/rock</v>
      </c>
      <c r="O1381" t="s">
        <v>8282</v>
      </c>
      <c r="P1381" t="s">
        <v>8283</v>
      </c>
      <c r="Q1381" s="9">
        <f>(((J1381/60)/60)/24)+DATE(1970,1,1)</f>
        <v>42130.491620370376</v>
      </c>
      <c r="R1381" s="9">
        <f>(((I1381/60)/60)/24)+DATE(1970,1,1)</f>
        <v>42160.491620370376</v>
      </c>
      <c r="S1381">
        <f>YEAR(Q1381)</f>
        <v>2015</v>
      </c>
    </row>
    <row r="1382" spans="1:19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tr">
        <f>O1382&amp;"/"&amp;P1382</f>
        <v>music/rock</v>
      </c>
      <c r="O1382" t="s">
        <v>8282</v>
      </c>
      <c r="P1382" t="s">
        <v>8283</v>
      </c>
      <c r="Q1382" s="9">
        <f>(((J1382/60)/60)/24)+DATE(1970,1,1)</f>
        <v>42141.762800925921</v>
      </c>
      <c r="R1382" s="9">
        <f>(((I1382/60)/60)/24)+DATE(1970,1,1)</f>
        <v>42164.083333333328</v>
      </c>
      <c r="S1382">
        <f>YEAR(Q1382)</f>
        <v>2015</v>
      </c>
    </row>
    <row r="1383" spans="1:19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tr">
        <f>O1383&amp;"/"&amp;P1383</f>
        <v>music/rock</v>
      </c>
      <c r="O1383" t="s">
        <v>8282</v>
      </c>
      <c r="P1383" t="s">
        <v>8283</v>
      </c>
      <c r="Q1383" s="9">
        <f>(((J1383/60)/60)/24)+DATE(1970,1,1)</f>
        <v>42703.214409722219</v>
      </c>
      <c r="R1383" s="9">
        <f>(((I1383/60)/60)/24)+DATE(1970,1,1)</f>
        <v>42733.214409722219</v>
      </c>
      <c r="S1383">
        <f>YEAR(Q1383)</f>
        <v>2016</v>
      </c>
    </row>
    <row r="1384" spans="1:19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tr">
        <f>O1384&amp;"/"&amp;P1384</f>
        <v>music/rock</v>
      </c>
      <c r="O1384" t="s">
        <v>8282</v>
      </c>
      <c r="P1384" t="s">
        <v>8283</v>
      </c>
      <c r="Q1384" s="9">
        <f>(((J1384/60)/60)/24)+DATE(1970,1,1)</f>
        <v>41370.800185185188</v>
      </c>
      <c r="R1384" s="9">
        <f>(((I1384/60)/60)/24)+DATE(1970,1,1)</f>
        <v>41400.800185185188</v>
      </c>
      <c r="S1384">
        <f>YEAR(Q1384)</f>
        <v>2013</v>
      </c>
    </row>
    <row r="1385" spans="1:19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tr">
        <f>O1385&amp;"/"&amp;P1385</f>
        <v>music/rock</v>
      </c>
      <c r="O1385" t="s">
        <v>8282</v>
      </c>
      <c r="P1385" t="s">
        <v>8283</v>
      </c>
      <c r="Q1385" s="9">
        <f>(((J1385/60)/60)/24)+DATE(1970,1,1)</f>
        <v>42707.074976851851</v>
      </c>
      <c r="R1385" s="9">
        <f>(((I1385/60)/60)/24)+DATE(1970,1,1)</f>
        <v>42727.074976851851</v>
      </c>
      <c r="S1385">
        <f>YEAR(Q1385)</f>
        <v>2016</v>
      </c>
    </row>
    <row r="1386" spans="1:19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tr">
        <f>O1386&amp;"/"&amp;P1386</f>
        <v>music/rock</v>
      </c>
      <c r="O1386" t="s">
        <v>8282</v>
      </c>
      <c r="P1386" t="s">
        <v>8283</v>
      </c>
      <c r="Q1386" s="9">
        <f>(((J1386/60)/60)/24)+DATE(1970,1,1)</f>
        <v>42160.735208333332</v>
      </c>
      <c r="R1386" s="9">
        <f>(((I1386/60)/60)/24)+DATE(1970,1,1)</f>
        <v>42190.735208333332</v>
      </c>
      <c r="S1386">
        <f>YEAR(Q1386)</f>
        <v>2015</v>
      </c>
    </row>
    <row r="1387" spans="1:19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tr">
        <f>O1387&amp;"/"&amp;P1387</f>
        <v>music/rock</v>
      </c>
      <c r="O1387" t="s">
        <v>8282</v>
      </c>
      <c r="P1387" t="s">
        <v>8283</v>
      </c>
      <c r="Q1387" s="9">
        <f>(((J1387/60)/60)/24)+DATE(1970,1,1)</f>
        <v>42433.688900462963</v>
      </c>
      <c r="R1387" s="9">
        <f>(((I1387/60)/60)/24)+DATE(1970,1,1)</f>
        <v>42489.507638888885</v>
      </c>
      <c r="S1387">
        <f>YEAR(Q1387)</f>
        <v>2016</v>
      </c>
    </row>
    <row r="1388" spans="1:19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tr">
        <f>O1388&amp;"/"&amp;P1388</f>
        <v>music/rock</v>
      </c>
      <c r="O1388" t="s">
        <v>8282</v>
      </c>
      <c r="P1388" t="s">
        <v>8283</v>
      </c>
      <c r="Q1388" s="9">
        <f>(((J1388/60)/60)/24)+DATE(1970,1,1)</f>
        <v>42184.646863425922</v>
      </c>
      <c r="R1388" s="9">
        <f>(((I1388/60)/60)/24)+DATE(1970,1,1)</f>
        <v>42214.646863425922</v>
      </c>
      <c r="S1388">
        <f>YEAR(Q1388)</f>
        <v>2015</v>
      </c>
    </row>
    <row r="1389" spans="1:19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tr">
        <f>O1389&amp;"/"&amp;P1389</f>
        <v>music/rock</v>
      </c>
      <c r="O1389" t="s">
        <v>8282</v>
      </c>
      <c r="P1389" t="s">
        <v>8283</v>
      </c>
      <c r="Q1389" s="9">
        <f>(((J1389/60)/60)/24)+DATE(1970,1,1)</f>
        <v>42126.92123842593</v>
      </c>
      <c r="R1389" s="9">
        <f>(((I1389/60)/60)/24)+DATE(1970,1,1)</f>
        <v>42158.1875</v>
      </c>
      <c r="S1389">
        <f>YEAR(Q1389)</f>
        <v>2015</v>
      </c>
    </row>
    <row r="1390" spans="1:19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tr">
        <f>O1390&amp;"/"&amp;P1390</f>
        <v>music/rock</v>
      </c>
      <c r="O1390" t="s">
        <v>8282</v>
      </c>
      <c r="P1390" t="s">
        <v>8283</v>
      </c>
      <c r="Q1390" s="9">
        <f>(((J1390/60)/60)/24)+DATE(1970,1,1)</f>
        <v>42634.614780092597</v>
      </c>
      <c r="R1390" s="9">
        <f>(((I1390/60)/60)/24)+DATE(1970,1,1)</f>
        <v>42660.676388888889</v>
      </c>
      <c r="S1390">
        <f>YEAR(Q1390)</f>
        <v>2016</v>
      </c>
    </row>
    <row r="1391" spans="1:19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tr">
        <f>O1391&amp;"/"&amp;P1391</f>
        <v>music/rock</v>
      </c>
      <c r="O1391" t="s">
        <v>8282</v>
      </c>
      <c r="P1391" t="s">
        <v>8283</v>
      </c>
      <c r="Q1391" s="9">
        <f>(((J1391/60)/60)/24)+DATE(1970,1,1)</f>
        <v>42565.480983796297</v>
      </c>
      <c r="R1391" s="9">
        <f>(((I1391/60)/60)/24)+DATE(1970,1,1)</f>
        <v>42595.480983796297</v>
      </c>
      <c r="S1391">
        <f>YEAR(Q1391)</f>
        <v>2016</v>
      </c>
    </row>
    <row r="1392" spans="1:19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tr">
        <f>O1392&amp;"/"&amp;P1392</f>
        <v>music/rock</v>
      </c>
      <c r="O1392" t="s">
        <v>8282</v>
      </c>
      <c r="P1392" t="s">
        <v>8283</v>
      </c>
      <c r="Q1392" s="9">
        <f>(((J1392/60)/60)/24)+DATE(1970,1,1)</f>
        <v>42087.803310185183</v>
      </c>
      <c r="R1392" s="9">
        <f>(((I1392/60)/60)/24)+DATE(1970,1,1)</f>
        <v>42121.716666666667</v>
      </c>
      <c r="S1392">
        <f>YEAR(Q1392)</f>
        <v>2015</v>
      </c>
    </row>
    <row r="1393" spans="1:19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tr">
        <f>O1393&amp;"/"&amp;P1393</f>
        <v>music/rock</v>
      </c>
      <c r="O1393" t="s">
        <v>8282</v>
      </c>
      <c r="P1393" t="s">
        <v>8283</v>
      </c>
      <c r="Q1393" s="9">
        <f>(((J1393/60)/60)/24)+DATE(1970,1,1)</f>
        <v>42193.650671296295</v>
      </c>
      <c r="R1393" s="9">
        <f>(((I1393/60)/60)/24)+DATE(1970,1,1)</f>
        <v>42238.207638888889</v>
      </c>
      <c r="S1393">
        <f>YEAR(Q1393)</f>
        <v>2015</v>
      </c>
    </row>
    <row r="1394" spans="1:19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tr">
        <f>O1394&amp;"/"&amp;P1394</f>
        <v>music/rock</v>
      </c>
      <c r="O1394" t="s">
        <v>8282</v>
      </c>
      <c r="P1394" t="s">
        <v>8283</v>
      </c>
      <c r="Q1394" s="9">
        <f>(((J1394/60)/60)/24)+DATE(1970,1,1)</f>
        <v>42401.154930555553</v>
      </c>
      <c r="R1394" s="9">
        <f>(((I1394/60)/60)/24)+DATE(1970,1,1)</f>
        <v>42432.154930555553</v>
      </c>
      <c r="S1394">
        <f>YEAR(Q1394)</f>
        <v>2016</v>
      </c>
    </row>
    <row r="1395" spans="1:19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tr">
        <f>O1395&amp;"/"&amp;P1395</f>
        <v>music/rock</v>
      </c>
      <c r="O1395" t="s">
        <v>8282</v>
      </c>
      <c r="P1395" t="s">
        <v>8283</v>
      </c>
      <c r="Q1395" s="9">
        <f>(((J1395/60)/60)/24)+DATE(1970,1,1)</f>
        <v>42553.681979166664</v>
      </c>
      <c r="R1395" s="9">
        <f>(((I1395/60)/60)/24)+DATE(1970,1,1)</f>
        <v>42583.681979166664</v>
      </c>
      <c r="S1395">
        <f>YEAR(Q1395)</f>
        <v>2016</v>
      </c>
    </row>
    <row r="1396" spans="1:19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tr">
        <f>O1396&amp;"/"&amp;P1396</f>
        <v>music/rock</v>
      </c>
      <c r="O1396" t="s">
        <v>8282</v>
      </c>
      <c r="P1396" t="s">
        <v>8283</v>
      </c>
      <c r="Q1396" s="9">
        <f>(((J1396/60)/60)/24)+DATE(1970,1,1)</f>
        <v>42752.144976851851</v>
      </c>
      <c r="R1396" s="9">
        <f>(((I1396/60)/60)/24)+DATE(1970,1,1)</f>
        <v>42795.125</v>
      </c>
      <c r="S1396">
        <f>YEAR(Q1396)</f>
        <v>2017</v>
      </c>
    </row>
    <row r="1397" spans="1:19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tr">
        <f>O1397&amp;"/"&amp;P1397</f>
        <v>music/rock</v>
      </c>
      <c r="O1397" t="s">
        <v>8282</v>
      </c>
      <c r="P1397" t="s">
        <v>8283</v>
      </c>
      <c r="Q1397" s="9">
        <f>(((J1397/60)/60)/24)+DATE(1970,1,1)</f>
        <v>42719.90834490741</v>
      </c>
      <c r="R1397" s="9">
        <f>(((I1397/60)/60)/24)+DATE(1970,1,1)</f>
        <v>42749.90834490741</v>
      </c>
      <c r="S1397">
        <f>YEAR(Q1397)</f>
        <v>2016</v>
      </c>
    </row>
    <row r="1398" spans="1:19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tr">
        <f>O1398&amp;"/"&amp;P1398</f>
        <v>music/rock</v>
      </c>
      <c r="O1398" t="s">
        <v>8282</v>
      </c>
      <c r="P1398" t="s">
        <v>8283</v>
      </c>
      <c r="Q1398" s="9">
        <f>(((J1398/60)/60)/24)+DATE(1970,1,1)</f>
        <v>42018.99863425926</v>
      </c>
      <c r="R1398" s="9">
        <f>(((I1398/60)/60)/24)+DATE(1970,1,1)</f>
        <v>42048.99863425926</v>
      </c>
      <c r="S1398">
        <f>YEAR(Q1398)</f>
        <v>2015</v>
      </c>
    </row>
    <row r="1399" spans="1:19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tr">
        <f>O1399&amp;"/"&amp;P1399</f>
        <v>music/rock</v>
      </c>
      <c r="O1399" t="s">
        <v>8282</v>
      </c>
      <c r="P1399" t="s">
        <v>8283</v>
      </c>
      <c r="Q1399" s="9">
        <f>(((J1399/60)/60)/24)+DATE(1970,1,1)</f>
        <v>42640.917939814812</v>
      </c>
      <c r="R1399" s="9">
        <f>(((I1399/60)/60)/24)+DATE(1970,1,1)</f>
        <v>42670.888194444444</v>
      </c>
      <c r="S1399">
        <f>YEAR(Q1399)</f>
        <v>2016</v>
      </c>
    </row>
    <row r="1400" spans="1:19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tr">
        <f>O1400&amp;"/"&amp;P1400</f>
        <v>music/rock</v>
      </c>
      <c r="O1400" t="s">
        <v>8282</v>
      </c>
      <c r="P1400" t="s">
        <v>8283</v>
      </c>
      <c r="Q1400" s="9">
        <f>(((J1400/60)/60)/24)+DATE(1970,1,1)</f>
        <v>42526.874236111107</v>
      </c>
      <c r="R1400" s="9">
        <f>(((I1400/60)/60)/24)+DATE(1970,1,1)</f>
        <v>42556.874236111107</v>
      </c>
      <c r="S1400">
        <f>YEAR(Q1400)</f>
        <v>2016</v>
      </c>
    </row>
    <row r="1401" spans="1:19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tr">
        <f>O1401&amp;"/"&amp;P1401</f>
        <v>music/rock</v>
      </c>
      <c r="O1401" t="s">
        <v>8282</v>
      </c>
      <c r="P1401" t="s">
        <v>8283</v>
      </c>
      <c r="Q1401" s="9">
        <f>(((J1401/60)/60)/24)+DATE(1970,1,1)</f>
        <v>41889.004317129627</v>
      </c>
      <c r="R1401" s="9">
        <f>(((I1401/60)/60)/24)+DATE(1970,1,1)</f>
        <v>41919.004317129627</v>
      </c>
      <c r="S1401">
        <f>YEAR(Q1401)</f>
        <v>2014</v>
      </c>
    </row>
    <row r="1402" spans="1:19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tr">
        <f>O1402&amp;"/"&amp;P1402</f>
        <v>music/rock</v>
      </c>
      <c r="O1402" t="s">
        <v>8282</v>
      </c>
      <c r="P1402" t="s">
        <v>8283</v>
      </c>
      <c r="Q1402" s="9">
        <f>(((J1402/60)/60)/24)+DATE(1970,1,1)</f>
        <v>42498.341122685189</v>
      </c>
      <c r="R1402" s="9">
        <f>(((I1402/60)/60)/24)+DATE(1970,1,1)</f>
        <v>42533.229166666672</v>
      </c>
      <c r="S1402">
        <f>YEAR(Q1402)</f>
        <v>2016</v>
      </c>
    </row>
    <row r="1403" spans="1:19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tr">
        <f>O1403&amp;"/"&amp;P1403</f>
        <v>music/rock</v>
      </c>
      <c r="O1403" t="s">
        <v>8282</v>
      </c>
      <c r="P1403" t="s">
        <v>8283</v>
      </c>
      <c r="Q1403" s="9">
        <f>(((J1403/60)/60)/24)+DATE(1970,1,1)</f>
        <v>41399.99622685185</v>
      </c>
      <c r="R1403" s="9">
        <f>(((I1403/60)/60)/24)+DATE(1970,1,1)</f>
        <v>41420.99622685185</v>
      </c>
      <c r="S1403">
        <f>YEAR(Q1403)</f>
        <v>2013</v>
      </c>
    </row>
    <row r="1404" spans="1:19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tr">
        <f>O1404&amp;"/"&amp;P1404</f>
        <v>music/rock</v>
      </c>
      <c r="O1404" t="s">
        <v>8282</v>
      </c>
      <c r="P1404" t="s">
        <v>8283</v>
      </c>
      <c r="Q1404" s="9">
        <f>(((J1404/60)/60)/24)+DATE(1970,1,1)</f>
        <v>42065.053368055553</v>
      </c>
      <c r="R1404" s="9">
        <f>(((I1404/60)/60)/24)+DATE(1970,1,1)</f>
        <v>42125.011701388896</v>
      </c>
      <c r="S1404">
        <f>YEAR(Q1404)</f>
        <v>2015</v>
      </c>
    </row>
    <row r="1405" spans="1:19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tr">
        <f>O1405&amp;"/"&amp;P1405</f>
        <v>music/rock</v>
      </c>
      <c r="O1405" t="s">
        <v>8282</v>
      </c>
      <c r="P1405" t="s">
        <v>8283</v>
      </c>
      <c r="Q1405" s="9">
        <f>(((J1405/60)/60)/24)+DATE(1970,1,1)</f>
        <v>41451.062905092593</v>
      </c>
      <c r="R1405" s="9">
        <f>(((I1405/60)/60)/24)+DATE(1970,1,1)</f>
        <v>41481.062905092593</v>
      </c>
      <c r="S1405">
        <f>YEAR(Q1405)</f>
        <v>2013</v>
      </c>
    </row>
    <row r="1406" spans="1:19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tr">
        <f>O1406&amp;"/"&amp;P1406</f>
        <v>publishing/translations</v>
      </c>
      <c r="O1406" t="s">
        <v>8279</v>
      </c>
      <c r="P1406" t="s">
        <v>8298</v>
      </c>
      <c r="Q1406" s="9">
        <f>(((J1406/60)/60)/24)+DATE(1970,1,1)</f>
        <v>42032.510243055556</v>
      </c>
      <c r="R1406" s="9">
        <f>(((I1406/60)/60)/24)+DATE(1970,1,1)</f>
        <v>42057.510243055556</v>
      </c>
      <c r="S1406">
        <f>YEAR(Q1406)</f>
        <v>2015</v>
      </c>
    </row>
    <row r="1407" spans="1:19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tr">
        <f>O1407&amp;"/"&amp;P1407</f>
        <v>publishing/translations</v>
      </c>
      <c r="O1407" t="s">
        <v>8279</v>
      </c>
      <c r="P1407" t="s">
        <v>8298</v>
      </c>
      <c r="Q1407" s="9">
        <f>(((J1407/60)/60)/24)+DATE(1970,1,1)</f>
        <v>41941.680567129632</v>
      </c>
      <c r="R1407" s="9">
        <f>(((I1407/60)/60)/24)+DATE(1970,1,1)</f>
        <v>41971.722233796296</v>
      </c>
      <c r="S1407">
        <f>YEAR(Q1407)</f>
        <v>2014</v>
      </c>
    </row>
    <row r="1408" spans="1:19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tr">
        <f>O1408&amp;"/"&amp;P1408</f>
        <v>publishing/translations</v>
      </c>
      <c r="O1408" t="s">
        <v>8279</v>
      </c>
      <c r="P1408" t="s">
        <v>8298</v>
      </c>
      <c r="Q1408" s="9">
        <f>(((J1408/60)/60)/24)+DATE(1970,1,1)</f>
        <v>42297.432951388888</v>
      </c>
      <c r="R1408" s="9">
        <f>(((I1408/60)/60)/24)+DATE(1970,1,1)</f>
        <v>42350.416666666672</v>
      </c>
      <c r="S1408">
        <f>YEAR(Q1408)</f>
        <v>2015</v>
      </c>
    </row>
    <row r="1409" spans="1:19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tr">
        <f>O1409&amp;"/"&amp;P1409</f>
        <v>publishing/translations</v>
      </c>
      <c r="O1409" t="s">
        <v>8279</v>
      </c>
      <c r="P1409" t="s">
        <v>8298</v>
      </c>
      <c r="Q1409" s="9">
        <f>(((J1409/60)/60)/24)+DATE(1970,1,1)</f>
        <v>41838.536782407406</v>
      </c>
      <c r="R1409" s="9">
        <f>(((I1409/60)/60)/24)+DATE(1970,1,1)</f>
        <v>41863.536782407406</v>
      </c>
      <c r="S1409">
        <f>YEAR(Q1409)</f>
        <v>2014</v>
      </c>
    </row>
    <row r="1410" spans="1:19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tr">
        <f>O1410&amp;"/"&amp;P1410</f>
        <v>publishing/translations</v>
      </c>
      <c r="O1410" t="s">
        <v>8279</v>
      </c>
      <c r="P1410" t="s">
        <v>8298</v>
      </c>
      <c r="Q1410" s="9">
        <f>(((J1410/60)/60)/24)+DATE(1970,1,1)</f>
        <v>42291.872175925921</v>
      </c>
      <c r="R1410" s="9">
        <f>(((I1410/60)/60)/24)+DATE(1970,1,1)</f>
        <v>42321.913842592592</v>
      </c>
      <c r="S1410">
        <f>YEAR(Q1410)</f>
        <v>2015</v>
      </c>
    </row>
    <row r="1411" spans="1:19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tr">
        <f>O1411&amp;"/"&amp;P1411</f>
        <v>publishing/translations</v>
      </c>
      <c r="O1411" t="s">
        <v>8279</v>
      </c>
      <c r="P1411" t="s">
        <v>8298</v>
      </c>
      <c r="Q1411" s="9">
        <f>(((J1411/60)/60)/24)+DATE(1970,1,1)</f>
        <v>41945.133506944447</v>
      </c>
      <c r="R1411" s="9">
        <f>(((I1411/60)/60)/24)+DATE(1970,1,1)</f>
        <v>42005.175173611111</v>
      </c>
      <c r="S1411">
        <f>YEAR(Q1411)</f>
        <v>2014</v>
      </c>
    </row>
    <row r="1412" spans="1:19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tr">
        <f>O1412&amp;"/"&amp;P1412</f>
        <v>publishing/translations</v>
      </c>
      <c r="O1412" t="s">
        <v>8279</v>
      </c>
      <c r="P1412" t="s">
        <v>8298</v>
      </c>
      <c r="Q1412" s="9">
        <f>(((J1412/60)/60)/24)+DATE(1970,1,1)</f>
        <v>42479.318518518514</v>
      </c>
      <c r="R1412" s="9">
        <f>(((I1412/60)/60)/24)+DATE(1970,1,1)</f>
        <v>42524.318518518514</v>
      </c>
      <c r="S1412">
        <f>YEAR(Q1412)</f>
        <v>2016</v>
      </c>
    </row>
    <row r="1413" spans="1:19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tr">
        <f>O1413&amp;"/"&amp;P1413</f>
        <v>publishing/translations</v>
      </c>
      <c r="O1413" t="s">
        <v>8279</v>
      </c>
      <c r="P1413" t="s">
        <v>8298</v>
      </c>
      <c r="Q1413" s="9">
        <f>(((J1413/60)/60)/24)+DATE(1970,1,1)</f>
        <v>42013.059027777781</v>
      </c>
      <c r="R1413" s="9">
        <f>(((I1413/60)/60)/24)+DATE(1970,1,1)</f>
        <v>42041.059027777781</v>
      </c>
      <c r="S1413">
        <f>YEAR(Q1413)</f>
        <v>2015</v>
      </c>
    </row>
    <row r="1414" spans="1:19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tr">
        <f>O1414&amp;"/"&amp;P1414</f>
        <v>publishing/translations</v>
      </c>
      <c r="O1414" t="s">
        <v>8279</v>
      </c>
      <c r="P1414" t="s">
        <v>8298</v>
      </c>
      <c r="Q1414" s="9">
        <f>(((J1414/60)/60)/24)+DATE(1970,1,1)</f>
        <v>41947.063645833332</v>
      </c>
      <c r="R1414" s="9">
        <f>(((I1414/60)/60)/24)+DATE(1970,1,1)</f>
        <v>41977.063645833332</v>
      </c>
      <c r="S1414">
        <f>YEAR(Q1414)</f>
        <v>2014</v>
      </c>
    </row>
    <row r="1415" spans="1:19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tr">
        <f>O1415&amp;"/"&amp;P1415</f>
        <v>publishing/translations</v>
      </c>
      <c r="O1415" t="s">
        <v>8279</v>
      </c>
      <c r="P1415" t="s">
        <v>8298</v>
      </c>
      <c r="Q1415" s="9">
        <f>(((J1415/60)/60)/24)+DATE(1970,1,1)</f>
        <v>42360.437152777777</v>
      </c>
      <c r="R1415" s="9">
        <f>(((I1415/60)/60)/24)+DATE(1970,1,1)</f>
        <v>42420.437152777777</v>
      </c>
      <c r="S1415">
        <f>YEAR(Q1415)</f>
        <v>2015</v>
      </c>
    </row>
    <row r="1416" spans="1:19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tr">
        <f>O1416&amp;"/"&amp;P1416</f>
        <v>publishing/translations</v>
      </c>
      <c r="O1416" t="s">
        <v>8279</v>
      </c>
      <c r="P1416" t="s">
        <v>8298</v>
      </c>
      <c r="Q1416" s="9">
        <f>(((J1416/60)/60)/24)+DATE(1970,1,1)</f>
        <v>42708.25309027778</v>
      </c>
      <c r="R1416" s="9">
        <f>(((I1416/60)/60)/24)+DATE(1970,1,1)</f>
        <v>42738.25309027778</v>
      </c>
      <c r="S1416">
        <f>YEAR(Q1416)</f>
        <v>2016</v>
      </c>
    </row>
    <row r="1417" spans="1:19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tr">
        <f>O1417&amp;"/"&amp;P1417</f>
        <v>publishing/translations</v>
      </c>
      <c r="O1417" t="s">
        <v>8279</v>
      </c>
      <c r="P1417" t="s">
        <v>8298</v>
      </c>
      <c r="Q1417" s="9">
        <f>(((J1417/60)/60)/24)+DATE(1970,1,1)</f>
        <v>42192.675821759258</v>
      </c>
      <c r="R1417" s="9">
        <f>(((I1417/60)/60)/24)+DATE(1970,1,1)</f>
        <v>42232.675821759258</v>
      </c>
      <c r="S1417">
        <f>YEAR(Q1417)</f>
        <v>2015</v>
      </c>
    </row>
    <row r="1418" spans="1:19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tr">
        <f>O1418&amp;"/"&amp;P1418</f>
        <v>publishing/translations</v>
      </c>
      <c r="O1418" t="s">
        <v>8279</v>
      </c>
      <c r="P1418" t="s">
        <v>8298</v>
      </c>
      <c r="Q1418" s="9">
        <f>(((J1418/60)/60)/24)+DATE(1970,1,1)</f>
        <v>42299.926145833335</v>
      </c>
      <c r="R1418" s="9">
        <f>(((I1418/60)/60)/24)+DATE(1970,1,1)</f>
        <v>42329.967812499999</v>
      </c>
      <c r="S1418">
        <f>YEAR(Q1418)</f>
        <v>2015</v>
      </c>
    </row>
    <row r="1419" spans="1:19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tr">
        <f>O1419&amp;"/"&amp;P1419</f>
        <v>publishing/translations</v>
      </c>
      <c r="O1419" t="s">
        <v>8279</v>
      </c>
      <c r="P1419" t="s">
        <v>8298</v>
      </c>
      <c r="Q1419" s="9">
        <f>(((J1419/60)/60)/24)+DATE(1970,1,1)</f>
        <v>42232.15016203704</v>
      </c>
      <c r="R1419" s="9">
        <f>(((I1419/60)/60)/24)+DATE(1970,1,1)</f>
        <v>42262.465972222228</v>
      </c>
      <c r="S1419">
        <f>YEAR(Q1419)</f>
        <v>2015</v>
      </c>
    </row>
    <row r="1420" spans="1:19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tr">
        <f>O1420&amp;"/"&amp;P1420</f>
        <v>publishing/translations</v>
      </c>
      <c r="O1420" t="s">
        <v>8279</v>
      </c>
      <c r="P1420" t="s">
        <v>8298</v>
      </c>
      <c r="Q1420" s="9">
        <f>(((J1420/60)/60)/24)+DATE(1970,1,1)</f>
        <v>42395.456412037034</v>
      </c>
      <c r="R1420" s="9">
        <f>(((I1420/60)/60)/24)+DATE(1970,1,1)</f>
        <v>42425.456412037034</v>
      </c>
      <c r="S1420">
        <f>YEAR(Q1420)</f>
        <v>2016</v>
      </c>
    </row>
    <row r="1421" spans="1:19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tr">
        <f>O1421&amp;"/"&amp;P1421</f>
        <v>publishing/translations</v>
      </c>
      <c r="O1421" t="s">
        <v>8279</v>
      </c>
      <c r="P1421" t="s">
        <v>8298</v>
      </c>
      <c r="Q1421" s="9">
        <f>(((J1421/60)/60)/24)+DATE(1970,1,1)</f>
        <v>42622.456238425926</v>
      </c>
      <c r="R1421" s="9">
        <f>(((I1421/60)/60)/24)+DATE(1970,1,1)</f>
        <v>42652.456238425926</v>
      </c>
      <c r="S1421">
        <f>YEAR(Q1421)</f>
        <v>2016</v>
      </c>
    </row>
    <row r="1422" spans="1:19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tr">
        <f>O1422&amp;"/"&amp;P1422</f>
        <v>publishing/translations</v>
      </c>
      <c r="O1422" t="s">
        <v>8279</v>
      </c>
      <c r="P1422" t="s">
        <v>8298</v>
      </c>
      <c r="Q1422" s="9">
        <f>(((J1422/60)/60)/24)+DATE(1970,1,1)</f>
        <v>42524.667662037042</v>
      </c>
      <c r="R1422" s="9">
        <f>(((I1422/60)/60)/24)+DATE(1970,1,1)</f>
        <v>42549.667662037042</v>
      </c>
      <c r="S1422">
        <f>YEAR(Q1422)</f>
        <v>2016</v>
      </c>
    </row>
    <row r="1423" spans="1:19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tr">
        <f>O1423&amp;"/"&amp;P1423</f>
        <v>publishing/translations</v>
      </c>
      <c r="O1423" t="s">
        <v>8279</v>
      </c>
      <c r="P1423" t="s">
        <v>8298</v>
      </c>
      <c r="Q1423" s="9">
        <f>(((J1423/60)/60)/24)+DATE(1970,1,1)</f>
        <v>42013.915613425925</v>
      </c>
      <c r="R1423" s="9">
        <f>(((I1423/60)/60)/24)+DATE(1970,1,1)</f>
        <v>42043.915613425925</v>
      </c>
      <c r="S1423">
        <f>YEAR(Q1423)</f>
        <v>2015</v>
      </c>
    </row>
    <row r="1424" spans="1:19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tr">
        <f>O1424&amp;"/"&amp;P1424</f>
        <v>publishing/translations</v>
      </c>
      <c r="O1424" t="s">
        <v>8279</v>
      </c>
      <c r="P1424" t="s">
        <v>8298</v>
      </c>
      <c r="Q1424" s="9">
        <f>(((J1424/60)/60)/24)+DATE(1970,1,1)</f>
        <v>42604.239629629628</v>
      </c>
      <c r="R1424" s="9">
        <f>(((I1424/60)/60)/24)+DATE(1970,1,1)</f>
        <v>42634.239629629628</v>
      </c>
      <c r="S1424">
        <f>YEAR(Q1424)</f>
        <v>2016</v>
      </c>
    </row>
    <row r="1425" spans="1:19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tr">
        <f>O1425&amp;"/"&amp;P1425</f>
        <v>publishing/translations</v>
      </c>
      <c r="O1425" t="s">
        <v>8279</v>
      </c>
      <c r="P1425" t="s">
        <v>8298</v>
      </c>
      <c r="Q1425" s="9">
        <f>(((J1425/60)/60)/24)+DATE(1970,1,1)</f>
        <v>42340.360312500001</v>
      </c>
      <c r="R1425" s="9">
        <f>(((I1425/60)/60)/24)+DATE(1970,1,1)</f>
        <v>42370.360312500001</v>
      </c>
      <c r="S1425">
        <f>YEAR(Q1425)</f>
        <v>2015</v>
      </c>
    </row>
    <row r="1426" spans="1:19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tr">
        <f>O1426&amp;"/"&amp;P1426</f>
        <v>publishing/translations</v>
      </c>
      <c r="O1426" t="s">
        <v>8279</v>
      </c>
      <c r="P1426" t="s">
        <v>8298</v>
      </c>
      <c r="Q1426" s="9">
        <f>(((J1426/60)/60)/24)+DATE(1970,1,1)</f>
        <v>42676.717615740738</v>
      </c>
      <c r="R1426" s="9">
        <f>(((I1426/60)/60)/24)+DATE(1970,1,1)</f>
        <v>42689.759282407409</v>
      </c>
      <c r="S1426">
        <f>YEAR(Q1426)</f>
        <v>2016</v>
      </c>
    </row>
    <row r="1427" spans="1:19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tr">
        <f>O1427&amp;"/"&amp;P1427</f>
        <v>publishing/translations</v>
      </c>
      <c r="O1427" t="s">
        <v>8279</v>
      </c>
      <c r="P1427" t="s">
        <v>8298</v>
      </c>
      <c r="Q1427" s="9">
        <f>(((J1427/60)/60)/24)+DATE(1970,1,1)</f>
        <v>42093.131469907406</v>
      </c>
      <c r="R1427" s="9">
        <f>(((I1427/60)/60)/24)+DATE(1970,1,1)</f>
        <v>42123.131469907406</v>
      </c>
      <c r="S1427">
        <f>YEAR(Q1427)</f>
        <v>2015</v>
      </c>
    </row>
    <row r="1428" spans="1:19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tr">
        <f>O1428&amp;"/"&amp;P1428</f>
        <v>publishing/translations</v>
      </c>
      <c r="O1428" t="s">
        <v>8279</v>
      </c>
      <c r="P1428" t="s">
        <v>8298</v>
      </c>
      <c r="Q1428" s="9">
        <f>(((J1428/60)/60)/24)+DATE(1970,1,1)</f>
        <v>42180.390277777777</v>
      </c>
      <c r="R1428" s="9">
        <f>(((I1428/60)/60)/24)+DATE(1970,1,1)</f>
        <v>42240.390277777777</v>
      </c>
      <c r="S1428">
        <f>YEAR(Q1428)</f>
        <v>2015</v>
      </c>
    </row>
    <row r="1429" spans="1:19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tr">
        <f>O1429&amp;"/"&amp;P1429</f>
        <v>publishing/translations</v>
      </c>
      <c r="O1429" t="s">
        <v>8279</v>
      </c>
      <c r="P1429" t="s">
        <v>8298</v>
      </c>
      <c r="Q1429" s="9">
        <f>(((J1429/60)/60)/24)+DATE(1970,1,1)</f>
        <v>42601.851678240739</v>
      </c>
      <c r="R1429" s="9">
        <f>(((I1429/60)/60)/24)+DATE(1970,1,1)</f>
        <v>42631.851678240739</v>
      </c>
      <c r="S1429">
        <f>YEAR(Q1429)</f>
        <v>2016</v>
      </c>
    </row>
    <row r="1430" spans="1:19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tr">
        <f>O1430&amp;"/"&amp;P1430</f>
        <v>publishing/translations</v>
      </c>
      <c r="O1430" t="s">
        <v>8279</v>
      </c>
      <c r="P1430" t="s">
        <v>8298</v>
      </c>
      <c r="Q1430" s="9">
        <f>(((J1430/60)/60)/24)+DATE(1970,1,1)</f>
        <v>42432.379826388889</v>
      </c>
      <c r="R1430" s="9">
        <f>(((I1430/60)/60)/24)+DATE(1970,1,1)</f>
        <v>42462.338159722218</v>
      </c>
      <c r="S1430">
        <f>YEAR(Q1430)</f>
        <v>2016</v>
      </c>
    </row>
    <row r="1431" spans="1:19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tr">
        <f>O1431&amp;"/"&amp;P1431</f>
        <v>publishing/translations</v>
      </c>
      <c r="O1431" t="s">
        <v>8279</v>
      </c>
      <c r="P1431" t="s">
        <v>8298</v>
      </c>
      <c r="Q1431" s="9">
        <f>(((J1431/60)/60)/24)+DATE(1970,1,1)</f>
        <v>42074.060671296291</v>
      </c>
      <c r="R1431" s="9">
        <f>(((I1431/60)/60)/24)+DATE(1970,1,1)</f>
        <v>42104.060671296291</v>
      </c>
      <c r="S1431">
        <f>YEAR(Q1431)</f>
        <v>2015</v>
      </c>
    </row>
    <row r="1432" spans="1:19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tr">
        <f>O1432&amp;"/"&amp;P1432</f>
        <v>publishing/translations</v>
      </c>
      <c r="O1432" t="s">
        <v>8279</v>
      </c>
      <c r="P1432" t="s">
        <v>8298</v>
      </c>
      <c r="Q1432" s="9">
        <f>(((J1432/60)/60)/24)+DATE(1970,1,1)</f>
        <v>41961.813518518517</v>
      </c>
      <c r="R1432" s="9">
        <f>(((I1432/60)/60)/24)+DATE(1970,1,1)</f>
        <v>41992.813518518517</v>
      </c>
      <c r="S1432">
        <f>YEAR(Q1432)</f>
        <v>2014</v>
      </c>
    </row>
    <row r="1433" spans="1:19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tr">
        <f>O1433&amp;"/"&amp;P1433</f>
        <v>publishing/translations</v>
      </c>
      <c r="O1433" t="s">
        <v>8279</v>
      </c>
      <c r="P1433" t="s">
        <v>8298</v>
      </c>
      <c r="Q1433" s="9">
        <f>(((J1433/60)/60)/24)+DATE(1970,1,1)</f>
        <v>42304.210833333331</v>
      </c>
      <c r="R1433" s="9">
        <f>(((I1433/60)/60)/24)+DATE(1970,1,1)</f>
        <v>42334.252500000002</v>
      </c>
      <c r="S1433">
        <f>YEAR(Q1433)</f>
        <v>2015</v>
      </c>
    </row>
    <row r="1434" spans="1:19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tr">
        <f>O1434&amp;"/"&amp;P1434</f>
        <v>publishing/translations</v>
      </c>
      <c r="O1434" t="s">
        <v>8279</v>
      </c>
      <c r="P1434" t="s">
        <v>8298</v>
      </c>
      <c r="Q1434" s="9">
        <f>(((J1434/60)/60)/24)+DATE(1970,1,1)</f>
        <v>42175.780416666668</v>
      </c>
      <c r="R1434" s="9">
        <f>(((I1434/60)/60)/24)+DATE(1970,1,1)</f>
        <v>42205.780416666668</v>
      </c>
      <c r="S1434">
        <f>YEAR(Q1434)</f>
        <v>2015</v>
      </c>
    </row>
    <row r="1435" spans="1:19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tr">
        <f>O1435&amp;"/"&amp;P1435</f>
        <v>publishing/translations</v>
      </c>
      <c r="O1435" t="s">
        <v>8279</v>
      </c>
      <c r="P1435" t="s">
        <v>8298</v>
      </c>
      <c r="Q1435" s="9">
        <f>(((J1435/60)/60)/24)+DATE(1970,1,1)</f>
        <v>42673.625868055555</v>
      </c>
      <c r="R1435" s="9">
        <f>(((I1435/60)/60)/24)+DATE(1970,1,1)</f>
        <v>42714.458333333328</v>
      </c>
      <c r="S1435">
        <f>YEAR(Q1435)</f>
        <v>2016</v>
      </c>
    </row>
    <row r="1436" spans="1:19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tr">
        <f>O1436&amp;"/"&amp;P1436</f>
        <v>publishing/translations</v>
      </c>
      <c r="O1436" t="s">
        <v>8279</v>
      </c>
      <c r="P1436" t="s">
        <v>8298</v>
      </c>
      <c r="Q1436" s="9">
        <f>(((J1436/60)/60)/24)+DATE(1970,1,1)</f>
        <v>42142.767106481479</v>
      </c>
      <c r="R1436" s="9">
        <f>(((I1436/60)/60)/24)+DATE(1970,1,1)</f>
        <v>42163.625</v>
      </c>
      <c r="S1436">
        <f>YEAR(Q1436)</f>
        <v>2015</v>
      </c>
    </row>
    <row r="1437" spans="1:19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tr">
        <f>O1437&amp;"/"&amp;P1437</f>
        <v>publishing/translations</v>
      </c>
      <c r="O1437" t="s">
        <v>8279</v>
      </c>
      <c r="P1437" t="s">
        <v>8298</v>
      </c>
      <c r="Q1437" s="9">
        <f>(((J1437/60)/60)/24)+DATE(1970,1,1)</f>
        <v>42258.780324074076</v>
      </c>
      <c r="R1437" s="9">
        <f>(((I1437/60)/60)/24)+DATE(1970,1,1)</f>
        <v>42288.780324074076</v>
      </c>
      <c r="S1437">
        <f>YEAR(Q1437)</f>
        <v>2015</v>
      </c>
    </row>
    <row r="1438" spans="1:19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tr">
        <f>O1438&amp;"/"&amp;P1438</f>
        <v>publishing/translations</v>
      </c>
      <c r="O1438" t="s">
        <v>8279</v>
      </c>
      <c r="P1438" t="s">
        <v>8298</v>
      </c>
      <c r="Q1438" s="9">
        <f>(((J1438/60)/60)/24)+DATE(1970,1,1)</f>
        <v>42391.35019675926</v>
      </c>
      <c r="R1438" s="9">
        <f>(((I1438/60)/60)/24)+DATE(1970,1,1)</f>
        <v>42421.35019675926</v>
      </c>
      <c r="S1438">
        <f>YEAR(Q1438)</f>
        <v>2016</v>
      </c>
    </row>
    <row r="1439" spans="1:19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tr">
        <f>O1439&amp;"/"&amp;P1439</f>
        <v>publishing/translations</v>
      </c>
      <c r="O1439" t="s">
        <v>8279</v>
      </c>
      <c r="P1439" t="s">
        <v>8298</v>
      </c>
      <c r="Q1439" s="9">
        <f>(((J1439/60)/60)/24)+DATE(1970,1,1)</f>
        <v>41796.531701388885</v>
      </c>
      <c r="R1439" s="9">
        <f>(((I1439/60)/60)/24)+DATE(1970,1,1)</f>
        <v>41833.207638888889</v>
      </c>
      <c r="S1439">
        <f>YEAR(Q1439)</f>
        <v>2014</v>
      </c>
    </row>
    <row r="1440" spans="1:19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tr">
        <f>O1440&amp;"/"&amp;P1440</f>
        <v>publishing/translations</v>
      </c>
      <c r="O1440" t="s">
        <v>8279</v>
      </c>
      <c r="P1440" t="s">
        <v>8298</v>
      </c>
      <c r="Q1440" s="9">
        <f>(((J1440/60)/60)/24)+DATE(1970,1,1)</f>
        <v>42457.871516203704</v>
      </c>
      <c r="R1440" s="9">
        <f>(((I1440/60)/60)/24)+DATE(1970,1,1)</f>
        <v>42487.579861111109</v>
      </c>
      <c r="S1440">
        <f>YEAR(Q1440)</f>
        <v>2016</v>
      </c>
    </row>
    <row r="1441" spans="1:19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tr">
        <f>O1441&amp;"/"&amp;P1441</f>
        <v>publishing/translations</v>
      </c>
      <c r="O1441" t="s">
        <v>8279</v>
      </c>
      <c r="P1441" t="s">
        <v>8298</v>
      </c>
      <c r="Q1441" s="9">
        <f>(((J1441/60)/60)/24)+DATE(1970,1,1)</f>
        <v>42040.829872685179</v>
      </c>
      <c r="R1441" s="9">
        <f>(((I1441/60)/60)/24)+DATE(1970,1,1)</f>
        <v>42070.829872685179</v>
      </c>
      <c r="S1441">
        <f>YEAR(Q1441)</f>
        <v>2015</v>
      </c>
    </row>
    <row r="1442" spans="1:19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tr">
        <f>O1442&amp;"/"&amp;P1442</f>
        <v>publishing/translations</v>
      </c>
      <c r="O1442" t="s">
        <v>8279</v>
      </c>
      <c r="P1442" t="s">
        <v>8298</v>
      </c>
      <c r="Q1442" s="9">
        <f>(((J1442/60)/60)/24)+DATE(1970,1,1)</f>
        <v>42486.748414351852</v>
      </c>
      <c r="R1442" s="9">
        <f>(((I1442/60)/60)/24)+DATE(1970,1,1)</f>
        <v>42516.748414351852</v>
      </c>
      <c r="S1442">
        <f>YEAR(Q1442)</f>
        <v>2016</v>
      </c>
    </row>
    <row r="1443" spans="1:19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tr">
        <f>O1443&amp;"/"&amp;P1443</f>
        <v>publishing/translations</v>
      </c>
      <c r="O1443" t="s">
        <v>8279</v>
      </c>
      <c r="P1443" t="s">
        <v>8298</v>
      </c>
      <c r="Q1443" s="9">
        <f>(((J1443/60)/60)/24)+DATE(1970,1,1)</f>
        <v>42198.765844907408</v>
      </c>
      <c r="R1443" s="9">
        <f>(((I1443/60)/60)/24)+DATE(1970,1,1)</f>
        <v>42258.765844907408</v>
      </c>
      <c r="S1443">
        <f>YEAR(Q1443)</f>
        <v>2015</v>
      </c>
    </row>
    <row r="1444" spans="1:19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tr">
        <f>O1444&amp;"/"&amp;P1444</f>
        <v>publishing/translations</v>
      </c>
      <c r="O1444" t="s">
        <v>8279</v>
      </c>
      <c r="P1444" t="s">
        <v>8298</v>
      </c>
      <c r="Q1444" s="9">
        <f>(((J1444/60)/60)/24)+DATE(1970,1,1)</f>
        <v>42485.64534722222</v>
      </c>
      <c r="R1444" s="9">
        <f>(((I1444/60)/60)/24)+DATE(1970,1,1)</f>
        <v>42515.64534722222</v>
      </c>
      <c r="S1444">
        <f>YEAR(Q1444)</f>
        <v>2016</v>
      </c>
    </row>
    <row r="1445" spans="1:19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tr">
        <f>O1445&amp;"/"&amp;P1445</f>
        <v>publishing/translations</v>
      </c>
      <c r="O1445" t="s">
        <v>8279</v>
      </c>
      <c r="P1445" t="s">
        <v>8298</v>
      </c>
      <c r="Q1445" s="9">
        <f>(((J1445/60)/60)/24)+DATE(1970,1,1)</f>
        <v>42707.926030092596</v>
      </c>
      <c r="R1445" s="9">
        <f>(((I1445/60)/60)/24)+DATE(1970,1,1)</f>
        <v>42737.926030092596</v>
      </c>
      <c r="S1445">
        <f>YEAR(Q1445)</f>
        <v>2016</v>
      </c>
    </row>
    <row r="1446" spans="1:19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tr">
        <f>O1446&amp;"/"&amp;P1446</f>
        <v>publishing/translations</v>
      </c>
      <c r="O1446" t="s">
        <v>8279</v>
      </c>
      <c r="P1446" t="s">
        <v>8298</v>
      </c>
      <c r="Q1446" s="9">
        <f>(((J1446/60)/60)/24)+DATE(1970,1,1)</f>
        <v>42199.873402777783</v>
      </c>
      <c r="R1446" s="9">
        <f>(((I1446/60)/60)/24)+DATE(1970,1,1)</f>
        <v>42259.873402777783</v>
      </c>
      <c r="S1446">
        <f>YEAR(Q1446)</f>
        <v>2015</v>
      </c>
    </row>
    <row r="1447" spans="1:19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tr">
        <f>O1447&amp;"/"&amp;P1447</f>
        <v>publishing/translations</v>
      </c>
      <c r="O1447" t="s">
        <v>8279</v>
      </c>
      <c r="P1447" t="s">
        <v>8298</v>
      </c>
      <c r="Q1447" s="9">
        <f>(((J1447/60)/60)/24)+DATE(1970,1,1)</f>
        <v>42139.542303240742</v>
      </c>
      <c r="R1447" s="9">
        <f>(((I1447/60)/60)/24)+DATE(1970,1,1)</f>
        <v>42169.542303240742</v>
      </c>
      <c r="S1447">
        <f>YEAR(Q1447)</f>
        <v>2015</v>
      </c>
    </row>
    <row r="1448" spans="1:19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tr">
        <f>O1448&amp;"/"&amp;P1448</f>
        <v>publishing/translations</v>
      </c>
      <c r="O1448" t="s">
        <v>8279</v>
      </c>
      <c r="P1448" t="s">
        <v>8298</v>
      </c>
      <c r="Q1448" s="9">
        <f>(((J1448/60)/60)/24)+DATE(1970,1,1)</f>
        <v>42461.447662037041</v>
      </c>
      <c r="R1448" s="9">
        <f>(((I1448/60)/60)/24)+DATE(1970,1,1)</f>
        <v>42481.447662037041</v>
      </c>
      <c r="S1448">
        <f>YEAR(Q1448)</f>
        <v>2016</v>
      </c>
    </row>
    <row r="1449" spans="1:19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tr">
        <f>O1449&amp;"/"&amp;P1449</f>
        <v>publishing/translations</v>
      </c>
      <c r="O1449" t="s">
        <v>8279</v>
      </c>
      <c r="P1449" t="s">
        <v>8298</v>
      </c>
      <c r="Q1449" s="9">
        <f>(((J1449/60)/60)/24)+DATE(1970,1,1)</f>
        <v>42529.730717592596</v>
      </c>
      <c r="R1449" s="9">
        <f>(((I1449/60)/60)/24)+DATE(1970,1,1)</f>
        <v>42559.730717592596</v>
      </c>
      <c r="S1449">
        <f>YEAR(Q1449)</f>
        <v>2016</v>
      </c>
    </row>
    <row r="1450" spans="1:19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tr">
        <f>O1450&amp;"/"&amp;P1450</f>
        <v>publishing/translations</v>
      </c>
      <c r="O1450" t="s">
        <v>8279</v>
      </c>
      <c r="P1450" t="s">
        <v>8298</v>
      </c>
      <c r="Q1450" s="9">
        <f>(((J1450/60)/60)/24)+DATE(1970,1,1)</f>
        <v>42115.936550925922</v>
      </c>
      <c r="R1450" s="9">
        <f>(((I1450/60)/60)/24)+DATE(1970,1,1)</f>
        <v>42146.225694444445</v>
      </c>
      <c r="S1450">
        <f>YEAR(Q1450)</f>
        <v>2015</v>
      </c>
    </row>
    <row r="1451" spans="1:19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tr">
        <f>O1451&amp;"/"&amp;P1451</f>
        <v>publishing/translations</v>
      </c>
      <c r="O1451" t="s">
        <v>8279</v>
      </c>
      <c r="P1451" t="s">
        <v>8298</v>
      </c>
      <c r="Q1451" s="9">
        <f>(((J1451/60)/60)/24)+DATE(1970,1,1)</f>
        <v>42086.811400462961</v>
      </c>
      <c r="R1451" s="9">
        <f>(((I1451/60)/60)/24)+DATE(1970,1,1)</f>
        <v>42134.811400462961</v>
      </c>
      <c r="S1451">
        <f>YEAR(Q1451)</f>
        <v>2015</v>
      </c>
    </row>
    <row r="1452" spans="1:19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tr">
        <f>O1452&amp;"/"&amp;P1452</f>
        <v>publishing/translations</v>
      </c>
      <c r="O1452" t="s">
        <v>8279</v>
      </c>
      <c r="P1452" t="s">
        <v>8298</v>
      </c>
      <c r="Q1452" s="9">
        <f>(((J1452/60)/60)/24)+DATE(1970,1,1)</f>
        <v>42390.171261574069</v>
      </c>
      <c r="R1452" s="9">
        <f>(((I1452/60)/60)/24)+DATE(1970,1,1)</f>
        <v>42420.171261574069</v>
      </c>
      <c r="S1452">
        <f>YEAR(Q1452)</f>
        <v>2016</v>
      </c>
    </row>
    <row r="1453" spans="1:19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tr">
        <f>O1453&amp;"/"&amp;P1453</f>
        <v>publishing/translations</v>
      </c>
      <c r="O1453" t="s">
        <v>8279</v>
      </c>
      <c r="P1453" t="s">
        <v>8298</v>
      </c>
      <c r="Q1453" s="9">
        <f>(((J1453/60)/60)/24)+DATE(1970,1,1)</f>
        <v>41931.959016203706</v>
      </c>
      <c r="R1453" s="9">
        <f>(((I1453/60)/60)/24)+DATE(1970,1,1)</f>
        <v>41962.00068287037</v>
      </c>
      <c r="S1453">
        <f>YEAR(Q1453)</f>
        <v>2014</v>
      </c>
    </row>
    <row r="1454" spans="1:19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tr">
        <f>O1454&amp;"/"&amp;P1454</f>
        <v>publishing/translations</v>
      </c>
      <c r="O1454" t="s">
        <v>8279</v>
      </c>
      <c r="P1454" t="s">
        <v>8298</v>
      </c>
      <c r="Q1454" s="9">
        <f>(((J1454/60)/60)/24)+DATE(1970,1,1)</f>
        <v>41818.703275462962</v>
      </c>
      <c r="R1454" s="9">
        <f>(((I1454/60)/60)/24)+DATE(1970,1,1)</f>
        <v>41848.703275462962</v>
      </c>
      <c r="S1454">
        <f>YEAR(Q1454)</f>
        <v>2014</v>
      </c>
    </row>
    <row r="1455" spans="1:19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tr">
        <f>O1455&amp;"/"&amp;P1455</f>
        <v>publishing/translations</v>
      </c>
      <c r="O1455" t="s">
        <v>8279</v>
      </c>
      <c r="P1455" t="s">
        <v>8298</v>
      </c>
      <c r="Q1455" s="9">
        <f>(((J1455/60)/60)/24)+DATE(1970,1,1)</f>
        <v>42795.696145833332</v>
      </c>
      <c r="R1455" s="9">
        <f>(((I1455/60)/60)/24)+DATE(1970,1,1)</f>
        <v>42840.654479166667</v>
      </c>
      <c r="S1455">
        <f>YEAR(Q1455)</f>
        <v>2017</v>
      </c>
    </row>
    <row r="1456" spans="1:19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tr">
        <f>O1456&amp;"/"&amp;P1456</f>
        <v>publishing/translations</v>
      </c>
      <c r="O1456" t="s">
        <v>8279</v>
      </c>
      <c r="P1456" t="s">
        <v>8298</v>
      </c>
      <c r="Q1456" s="9">
        <f>(((J1456/60)/60)/24)+DATE(1970,1,1)</f>
        <v>42463.866666666669</v>
      </c>
      <c r="R1456" s="9">
        <f>(((I1456/60)/60)/24)+DATE(1970,1,1)</f>
        <v>42484.915972222225</v>
      </c>
      <c r="S1456">
        <f>YEAR(Q1456)</f>
        <v>2016</v>
      </c>
    </row>
    <row r="1457" spans="1:19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tr">
        <f>O1457&amp;"/"&amp;P1457</f>
        <v>publishing/translations</v>
      </c>
      <c r="O1457" t="s">
        <v>8279</v>
      </c>
      <c r="P1457" t="s">
        <v>8298</v>
      </c>
      <c r="Q1457" s="9">
        <f>(((J1457/60)/60)/24)+DATE(1970,1,1)</f>
        <v>41832.672685185185</v>
      </c>
      <c r="R1457" s="9">
        <f>(((I1457/60)/60)/24)+DATE(1970,1,1)</f>
        <v>41887.568749999999</v>
      </c>
      <c r="S1457">
        <f>YEAR(Q1457)</f>
        <v>2014</v>
      </c>
    </row>
    <row r="1458" spans="1:19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tr">
        <f>O1458&amp;"/"&amp;P1458</f>
        <v>publishing/translations</v>
      </c>
      <c r="O1458" t="s">
        <v>8279</v>
      </c>
      <c r="P1458" t="s">
        <v>8298</v>
      </c>
      <c r="Q1458" s="9">
        <f>(((J1458/60)/60)/24)+DATE(1970,1,1)</f>
        <v>42708.668576388889</v>
      </c>
      <c r="R1458" s="9">
        <f>(((I1458/60)/60)/24)+DATE(1970,1,1)</f>
        <v>42738.668576388889</v>
      </c>
      <c r="S1458">
        <f>YEAR(Q1458)</f>
        <v>2016</v>
      </c>
    </row>
    <row r="1459" spans="1:19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tr">
        <f>O1459&amp;"/"&amp;P1459</f>
        <v>publishing/translations</v>
      </c>
      <c r="O1459" t="s">
        <v>8279</v>
      </c>
      <c r="P1459" t="s">
        <v>8298</v>
      </c>
      <c r="Q1459" s="9">
        <f>(((J1459/60)/60)/24)+DATE(1970,1,1)</f>
        <v>42289.89634259259</v>
      </c>
      <c r="R1459" s="9">
        <f>(((I1459/60)/60)/24)+DATE(1970,1,1)</f>
        <v>42319.938009259262</v>
      </c>
      <c r="S1459">
        <f>YEAR(Q1459)</f>
        <v>2015</v>
      </c>
    </row>
    <row r="1460" spans="1:19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tr">
        <f>O1460&amp;"/"&amp;P1460</f>
        <v>publishing/translations</v>
      </c>
      <c r="O1460" t="s">
        <v>8279</v>
      </c>
      <c r="P1460" t="s">
        <v>8298</v>
      </c>
      <c r="Q1460" s="9">
        <f>(((J1460/60)/60)/24)+DATE(1970,1,1)</f>
        <v>41831.705555555556</v>
      </c>
      <c r="R1460" s="9">
        <f>(((I1460/60)/60)/24)+DATE(1970,1,1)</f>
        <v>41862.166666666664</v>
      </c>
      <c r="S1460">
        <f>YEAR(Q1460)</f>
        <v>2014</v>
      </c>
    </row>
    <row r="1461" spans="1:19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tr">
        <f>O1461&amp;"/"&amp;P1461</f>
        <v>publishing/translations</v>
      </c>
      <c r="O1461" t="s">
        <v>8279</v>
      </c>
      <c r="P1461" t="s">
        <v>8298</v>
      </c>
      <c r="Q1461" s="9">
        <f>(((J1461/60)/60)/24)+DATE(1970,1,1)</f>
        <v>42312.204814814817</v>
      </c>
      <c r="R1461" s="9">
        <f>(((I1461/60)/60)/24)+DATE(1970,1,1)</f>
        <v>42340.725694444445</v>
      </c>
      <c r="S1461">
        <f>YEAR(Q1461)</f>
        <v>2015</v>
      </c>
    </row>
    <row r="1462" spans="1:19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tr">
        <f>O1462&amp;"/"&amp;P1462</f>
        <v>publishing/translations</v>
      </c>
      <c r="O1462" t="s">
        <v>8279</v>
      </c>
      <c r="P1462" t="s">
        <v>8298</v>
      </c>
      <c r="Q1462" s="9">
        <f>(((J1462/60)/60)/24)+DATE(1970,1,1)</f>
        <v>41915.896967592591</v>
      </c>
      <c r="R1462" s="9">
        <f>(((I1462/60)/60)/24)+DATE(1970,1,1)</f>
        <v>41973.989583333328</v>
      </c>
      <c r="S1462">
        <f>YEAR(Q1462)</f>
        <v>2014</v>
      </c>
    </row>
    <row r="1463" spans="1:19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tr">
        <f>O1463&amp;"/"&amp;P1463</f>
        <v>publishing/radio &amp; podcasts</v>
      </c>
      <c r="O1463" t="s">
        <v>8279</v>
      </c>
      <c r="P1463" t="s">
        <v>8299</v>
      </c>
      <c r="Q1463" s="9">
        <f>(((J1463/60)/60)/24)+DATE(1970,1,1)</f>
        <v>41899.645300925928</v>
      </c>
      <c r="R1463" s="9">
        <f>(((I1463/60)/60)/24)+DATE(1970,1,1)</f>
        <v>41933</v>
      </c>
      <c r="S1463">
        <f>YEAR(Q1463)</f>
        <v>2014</v>
      </c>
    </row>
    <row r="1464" spans="1:19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tr">
        <f>O1464&amp;"/"&amp;P1464</f>
        <v>publishing/radio &amp; podcasts</v>
      </c>
      <c r="O1464" t="s">
        <v>8279</v>
      </c>
      <c r="P1464" t="s">
        <v>8299</v>
      </c>
      <c r="Q1464" s="9">
        <f>(((J1464/60)/60)/24)+DATE(1970,1,1)</f>
        <v>41344.662858796299</v>
      </c>
      <c r="R1464" s="9">
        <f>(((I1464/60)/60)/24)+DATE(1970,1,1)</f>
        <v>41374.662858796299</v>
      </c>
      <c r="S1464">
        <f>YEAR(Q1464)</f>
        <v>2013</v>
      </c>
    </row>
    <row r="1465" spans="1:19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tr">
        <f>O1465&amp;"/"&amp;P1465</f>
        <v>publishing/radio &amp; podcasts</v>
      </c>
      <c r="O1465" t="s">
        <v>8279</v>
      </c>
      <c r="P1465" t="s">
        <v>8299</v>
      </c>
      <c r="Q1465" s="9">
        <f>(((J1465/60)/60)/24)+DATE(1970,1,1)</f>
        <v>41326.911319444444</v>
      </c>
      <c r="R1465" s="9">
        <f>(((I1465/60)/60)/24)+DATE(1970,1,1)</f>
        <v>41371.869652777779</v>
      </c>
      <c r="S1465">
        <f>YEAR(Q1465)</f>
        <v>2013</v>
      </c>
    </row>
    <row r="1466" spans="1:19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tr">
        <f>O1466&amp;"/"&amp;P1466</f>
        <v>publishing/radio &amp; podcasts</v>
      </c>
      <c r="O1466" t="s">
        <v>8279</v>
      </c>
      <c r="P1466" t="s">
        <v>8299</v>
      </c>
      <c r="Q1466" s="9">
        <f>(((J1466/60)/60)/24)+DATE(1970,1,1)</f>
        <v>41291.661550925928</v>
      </c>
      <c r="R1466" s="9">
        <f>(((I1466/60)/60)/24)+DATE(1970,1,1)</f>
        <v>41321.661550925928</v>
      </c>
      <c r="S1466">
        <f>YEAR(Q1466)</f>
        <v>2013</v>
      </c>
    </row>
    <row r="1467" spans="1:19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tr">
        <f>O1467&amp;"/"&amp;P1467</f>
        <v>publishing/radio &amp; podcasts</v>
      </c>
      <c r="O1467" t="s">
        <v>8279</v>
      </c>
      <c r="P1467" t="s">
        <v>8299</v>
      </c>
      <c r="Q1467" s="9">
        <f>(((J1467/60)/60)/24)+DATE(1970,1,1)</f>
        <v>40959.734398148146</v>
      </c>
      <c r="R1467" s="9">
        <f>(((I1467/60)/60)/24)+DATE(1970,1,1)</f>
        <v>40990.125</v>
      </c>
      <c r="S1467">
        <f>YEAR(Q1467)</f>
        <v>2012</v>
      </c>
    </row>
    <row r="1468" spans="1:19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tr">
        <f>O1468&amp;"/"&amp;P1468</f>
        <v>publishing/radio &amp; podcasts</v>
      </c>
      <c r="O1468" t="s">
        <v>8279</v>
      </c>
      <c r="P1468" t="s">
        <v>8299</v>
      </c>
      <c r="Q1468" s="9">
        <f>(((J1468/60)/60)/24)+DATE(1970,1,1)</f>
        <v>42340.172060185185</v>
      </c>
      <c r="R1468" s="9">
        <f>(((I1468/60)/60)/24)+DATE(1970,1,1)</f>
        <v>42381.208333333328</v>
      </c>
      <c r="S1468">
        <f>YEAR(Q1468)</f>
        <v>2015</v>
      </c>
    </row>
    <row r="1469" spans="1:19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tr">
        <f>O1469&amp;"/"&amp;P1469</f>
        <v>publishing/radio &amp; podcasts</v>
      </c>
      <c r="O1469" t="s">
        <v>8279</v>
      </c>
      <c r="P1469" t="s">
        <v>8299</v>
      </c>
      <c r="Q1469" s="9">
        <f>(((J1469/60)/60)/24)+DATE(1970,1,1)</f>
        <v>40933.80190972222</v>
      </c>
      <c r="R1469" s="9">
        <f>(((I1469/60)/60)/24)+DATE(1970,1,1)</f>
        <v>40993.760243055556</v>
      </c>
      <c r="S1469">
        <f>YEAR(Q1469)</f>
        <v>2012</v>
      </c>
    </row>
    <row r="1470" spans="1:19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tr">
        <f>O1470&amp;"/"&amp;P1470</f>
        <v>publishing/radio &amp; podcasts</v>
      </c>
      <c r="O1470" t="s">
        <v>8279</v>
      </c>
      <c r="P1470" t="s">
        <v>8299</v>
      </c>
      <c r="Q1470" s="9">
        <f>(((J1470/60)/60)/24)+DATE(1970,1,1)</f>
        <v>40646.014456018522</v>
      </c>
      <c r="R1470" s="9">
        <f>(((I1470/60)/60)/24)+DATE(1970,1,1)</f>
        <v>40706.014456018522</v>
      </c>
      <c r="S1470">
        <f>YEAR(Q1470)</f>
        <v>2011</v>
      </c>
    </row>
    <row r="1471" spans="1:19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tr">
        <f>O1471&amp;"/"&amp;P1471</f>
        <v>publishing/radio &amp; podcasts</v>
      </c>
      <c r="O1471" t="s">
        <v>8279</v>
      </c>
      <c r="P1471" t="s">
        <v>8299</v>
      </c>
      <c r="Q1471" s="9">
        <f>(((J1471/60)/60)/24)+DATE(1970,1,1)</f>
        <v>41290.598483796297</v>
      </c>
      <c r="R1471" s="9">
        <f>(((I1471/60)/60)/24)+DATE(1970,1,1)</f>
        <v>41320.598483796297</v>
      </c>
      <c r="S1471">
        <f>YEAR(Q1471)</f>
        <v>2013</v>
      </c>
    </row>
    <row r="1472" spans="1:19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tr">
        <f>O1472&amp;"/"&amp;P1472</f>
        <v>publishing/radio &amp; podcasts</v>
      </c>
      <c r="O1472" t="s">
        <v>8279</v>
      </c>
      <c r="P1472" t="s">
        <v>8299</v>
      </c>
      <c r="Q1472" s="9">
        <f>(((J1472/60)/60)/24)+DATE(1970,1,1)</f>
        <v>41250.827118055553</v>
      </c>
      <c r="R1472" s="9">
        <f>(((I1472/60)/60)/24)+DATE(1970,1,1)</f>
        <v>41271.827118055553</v>
      </c>
      <c r="S1472">
        <f>YEAR(Q1472)</f>
        <v>2012</v>
      </c>
    </row>
    <row r="1473" spans="1:19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tr">
        <f>O1473&amp;"/"&amp;P1473</f>
        <v>publishing/radio &amp; podcasts</v>
      </c>
      <c r="O1473" t="s">
        <v>8279</v>
      </c>
      <c r="P1473" t="s">
        <v>8299</v>
      </c>
      <c r="Q1473" s="9">
        <f>(((J1473/60)/60)/24)+DATE(1970,1,1)</f>
        <v>42073.957569444443</v>
      </c>
      <c r="R1473" s="9">
        <f>(((I1473/60)/60)/24)+DATE(1970,1,1)</f>
        <v>42103.957569444443</v>
      </c>
      <c r="S1473">
        <f>YEAR(Q1473)</f>
        <v>2015</v>
      </c>
    </row>
    <row r="1474" spans="1:19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tr">
        <f>O1474&amp;"/"&amp;P1474</f>
        <v>publishing/radio &amp; podcasts</v>
      </c>
      <c r="O1474" t="s">
        <v>8279</v>
      </c>
      <c r="P1474" t="s">
        <v>8299</v>
      </c>
      <c r="Q1474" s="9">
        <f>(((J1474/60)/60)/24)+DATE(1970,1,1)</f>
        <v>41533.542858796296</v>
      </c>
      <c r="R1474" s="9">
        <f>(((I1474/60)/60)/24)+DATE(1970,1,1)</f>
        <v>41563.542858796296</v>
      </c>
      <c r="S1474">
        <f>YEAR(Q1474)</f>
        <v>2013</v>
      </c>
    </row>
    <row r="1475" spans="1:19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tr">
        <f>O1475&amp;"/"&amp;P1475</f>
        <v>publishing/radio &amp; podcasts</v>
      </c>
      <c r="O1475" t="s">
        <v>8279</v>
      </c>
      <c r="P1475" t="s">
        <v>8299</v>
      </c>
      <c r="Q1475" s="9">
        <f>(((J1475/60)/60)/24)+DATE(1970,1,1)</f>
        <v>40939.979618055557</v>
      </c>
      <c r="R1475" s="9">
        <f>(((I1475/60)/60)/24)+DATE(1970,1,1)</f>
        <v>40969.979618055557</v>
      </c>
      <c r="S1475">
        <f>YEAR(Q1475)</f>
        <v>2012</v>
      </c>
    </row>
    <row r="1476" spans="1:19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tr">
        <f>O1476&amp;"/"&amp;P1476</f>
        <v>publishing/radio &amp; podcasts</v>
      </c>
      <c r="O1476" t="s">
        <v>8279</v>
      </c>
      <c r="P1476" t="s">
        <v>8299</v>
      </c>
      <c r="Q1476" s="9">
        <f>(((J1476/60)/60)/24)+DATE(1970,1,1)</f>
        <v>41500.727916666663</v>
      </c>
      <c r="R1476" s="9">
        <f>(((I1476/60)/60)/24)+DATE(1970,1,1)</f>
        <v>41530.727916666663</v>
      </c>
      <c r="S1476">
        <f>YEAR(Q1476)</f>
        <v>2013</v>
      </c>
    </row>
    <row r="1477" spans="1:19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tr">
        <f>O1477&amp;"/"&amp;P1477</f>
        <v>publishing/radio &amp; podcasts</v>
      </c>
      <c r="O1477" t="s">
        <v>8279</v>
      </c>
      <c r="P1477" t="s">
        <v>8299</v>
      </c>
      <c r="Q1477" s="9">
        <f>(((J1477/60)/60)/24)+DATE(1970,1,1)</f>
        <v>41960.722951388889</v>
      </c>
      <c r="R1477" s="9">
        <f>(((I1477/60)/60)/24)+DATE(1970,1,1)</f>
        <v>41993.207638888889</v>
      </c>
      <c r="S1477">
        <f>YEAR(Q1477)</f>
        <v>2014</v>
      </c>
    </row>
    <row r="1478" spans="1:19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tr">
        <f>O1478&amp;"/"&amp;P1478</f>
        <v>publishing/radio &amp; podcasts</v>
      </c>
      <c r="O1478" t="s">
        <v>8279</v>
      </c>
      <c r="P1478" t="s">
        <v>8299</v>
      </c>
      <c r="Q1478" s="9">
        <f>(((J1478/60)/60)/24)+DATE(1970,1,1)</f>
        <v>40766.041921296295</v>
      </c>
      <c r="R1478" s="9">
        <f>(((I1478/60)/60)/24)+DATE(1970,1,1)</f>
        <v>40796.041921296295</v>
      </c>
      <c r="S1478">
        <f>YEAR(Q1478)</f>
        <v>2011</v>
      </c>
    </row>
    <row r="1479" spans="1:19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tr">
        <f>O1479&amp;"/"&amp;P1479</f>
        <v>publishing/radio &amp; podcasts</v>
      </c>
      <c r="O1479" t="s">
        <v>8279</v>
      </c>
      <c r="P1479" t="s">
        <v>8299</v>
      </c>
      <c r="Q1479" s="9">
        <f>(((J1479/60)/60)/24)+DATE(1970,1,1)</f>
        <v>40840.615787037037</v>
      </c>
      <c r="R1479" s="9">
        <f>(((I1479/60)/60)/24)+DATE(1970,1,1)</f>
        <v>40900.125</v>
      </c>
      <c r="S1479">
        <f>YEAR(Q1479)</f>
        <v>2011</v>
      </c>
    </row>
    <row r="1480" spans="1:19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tr">
        <f>O1480&amp;"/"&amp;P1480</f>
        <v>publishing/radio &amp; podcasts</v>
      </c>
      <c r="O1480" t="s">
        <v>8279</v>
      </c>
      <c r="P1480" t="s">
        <v>8299</v>
      </c>
      <c r="Q1480" s="9">
        <f>(((J1480/60)/60)/24)+DATE(1970,1,1)</f>
        <v>41394.871678240743</v>
      </c>
      <c r="R1480" s="9">
        <f>(((I1480/60)/60)/24)+DATE(1970,1,1)</f>
        <v>41408.871678240743</v>
      </c>
      <c r="S1480">
        <f>YEAR(Q1480)</f>
        <v>2013</v>
      </c>
    </row>
    <row r="1481" spans="1:19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tr">
        <f>O1481&amp;"/"&amp;P1481</f>
        <v>publishing/radio &amp; podcasts</v>
      </c>
      <c r="O1481" t="s">
        <v>8279</v>
      </c>
      <c r="P1481" t="s">
        <v>8299</v>
      </c>
      <c r="Q1481" s="9">
        <f>(((J1481/60)/60)/24)+DATE(1970,1,1)</f>
        <v>41754.745243055557</v>
      </c>
      <c r="R1481" s="9">
        <f>(((I1481/60)/60)/24)+DATE(1970,1,1)</f>
        <v>41769.165972222225</v>
      </c>
      <c r="S1481">
        <f>YEAR(Q1481)</f>
        <v>2014</v>
      </c>
    </row>
    <row r="1482" spans="1:19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tr">
        <f>O1482&amp;"/"&amp;P1482</f>
        <v>publishing/radio &amp; podcasts</v>
      </c>
      <c r="O1482" t="s">
        <v>8279</v>
      </c>
      <c r="P1482" t="s">
        <v>8299</v>
      </c>
      <c r="Q1482" s="9">
        <f>(((J1482/60)/60)/24)+DATE(1970,1,1)</f>
        <v>41464.934016203704</v>
      </c>
      <c r="R1482" s="9">
        <f>(((I1482/60)/60)/24)+DATE(1970,1,1)</f>
        <v>41481.708333333336</v>
      </c>
      <c r="S1482">
        <f>YEAR(Q1482)</f>
        <v>2013</v>
      </c>
    </row>
    <row r="1483" spans="1:19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tr">
        <f>O1483&amp;"/"&amp;P1483</f>
        <v>publishing/fiction</v>
      </c>
      <c r="O1483" t="s">
        <v>8279</v>
      </c>
      <c r="P1483" t="s">
        <v>8281</v>
      </c>
      <c r="Q1483" s="9">
        <f>(((J1483/60)/60)/24)+DATE(1970,1,1)</f>
        <v>41550.922974537039</v>
      </c>
      <c r="R1483" s="9">
        <f>(((I1483/60)/60)/24)+DATE(1970,1,1)</f>
        <v>41580.922974537039</v>
      </c>
      <c r="S1483">
        <f>YEAR(Q1483)</f>
        <v>2013</v>
      </c>
    </row>
    <row r="1484" spans="1:19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tr">
        <f>O1484&amp;"/"&amp;P1484</f>
        <v>publishing/fiction</v>
      </c>
      <c r="O1484" t="s">
        <v>8279</v>
      </c>
      <c r="P1484" t="s">
        <v>8281</v>
      </c>
      <c r="Q1484" s="9">
        <f>(((J1484/60)/60)/24)+DATE(1970,1,1)</f>
        <v>41136.85805555556</v>
      </c>
      <c r="R1484" s="9">
        <f>(((I1484/60)/60)/24)+DATE(1970,1,1)</f>
        <v>41159.32708333333</v>
      </c>
      <c r="S1484">
        <f>YEAR(Q1484)</f>
        <v>2012</v>
      </c>
    </row>
    <row r="1485" spans="1:19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tr">
        <f>O1485&amp;"/"&amp;P1485</f>
        <v>publishing/fiction</v>
      </c>
      <c r="O1485" t="s">
        <v>8279</v>
      </c>
      <c r="P1485" t="s">
        <v>8281</v>
      </c>
      <c r="Q1485" s="9">
        <f>(((J1485/60)/60)/24)+DATE(1970,1,1)</f>
        <v>42548.192997685182</v>
      </c>
      <c r="R1485" s="9">
        <f>(((I1485/60)/60)/24)+DATE(1970,1,1)</f>
        <v>42573.192997685182</v>
      </c>
      <c r="S1485">
        <f>YEAR(Q1485)</f>
        <v>2016</v>
      </c>
    </row>
    <row r="1486" spans="1:19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tr">
        <f>O1486&amp;"/"&amp;P1486</f>
        <v>publishing/fiction</v>
      </c>
      <c r="O1486" t="s">
        <v>8279</v>
      </c>
      <c r="P1486" t="s">
        <v>8281</v>
      </c>
      <c r="Q1486" s="9">
        <f>(((J1486/60)/60)/24)+DATE(1970,1,1)</f>
        <v>41053.200960648144</v>
      </c>
      <c r="R1486" s="9">
        <f>(((I1486/60)/60)/24)+DATE(1970,1,1)</f>
        <v>41111.618750000001</v>
      </c>
      <c r="S1486">
        <f>YEAR(Q1486)</f>
        <v>2012</v>
      </c>
    </row>
    <row r="1487" spans="1:19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tr">
        <f>O1487&amp;"/"&amp;P1487</f>
        <v>publishing/fiction</v>
      </c>
      <c r="O1487" t="s">
        <v>8279</v>
      </c>
      <c r="P1487" t="s">
        <v>8281</v>
      </c>
      <c r="Q1487" s="9">
        <f>(((J1487/60)/60)/24)+DATE(1970,1,1)</f>
        <v>42130.795983796299</v>
      </c>
      <c r="R1487" s="9">
        <f>(((I1487/60)/60)/24)+DATE(1970,1,1)</f>
        <v>42175.795983796299</v>
      </c>
      <c r="S1487">
        <f>YEAR(Q1487)</f>
        <v>2015</v>
      </c>
    </row>
    <row r="1488" spans="1:19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tr">
        <f>O1488&amp;"/"&amp;P1488</f>
        <v>publishing/fiction</v>
      </c>
      <c r="O1488" t="s">
        <v>8279</v>
      </c>
      <c r="P1488" t="s">
        <v>8281</v>
      </c>
      <c r="Q1488" s="9">
        <f>(((J1488/60)/60)/24)+DATE(1970,1,1)</f>
        <v>42032.168530092589</v>
      </c>
      <c r="R1488" s="9">
        <f>(((I1488/60)/60)/24)+DATE(1970,1,1)</f>
        <v>42062.168530092589</v>
      </c>
      <c r="S1488">
        <f>YEAR(Q1488)</f>
        <v>2015</v>
      </c>
    </row>
    <row r="1489" spans="1:19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tr">
        <f>O1489&amp;"/"&amp;P1489</f>
        <v>publishing/fiction</v>
      </c>
      <c r="O1489" t="s">
        <v>8279</v>
      </c>
      <c r="P1489" t="s">
        <v>8281</v>
      </c>
      <c r="Q1489" s="9">
        <f>(((J1489/60)/60)/24)+DATE(1970,1,1)</f>
        <v>42554.917488425926</v>
      </c>
      <c r="R1489" s="9">
        <f>(((I1489/60)/60)/24)+DATE(1970,1,1)</f>
        <v>42584.917488425926</v>
      </c>
      <c r="S1489">
        <f>YEAR(Q1489)</f>
        <v>2016</v>
      </c>
    </row>
    <row r="1490" spans="1:19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tr">
        <f>O1490&amp;"/"&amp;P1490</f>
        <v>publishing/fiction</v>
      </c>
      <c r="O1490" t="s">
        <v>8279</v>
      </c>
      <c r="P1490" t="s">
        <v>8281</v>
      </c>
      <c r="Q1490" s="9">
        <f>(((J1490/60)/60)/24)+DATE(1970,1,1)</f>
        <v>41614.563194444447</v>
      </c>
      <c r="R1490" s="9">
        <f>(((I1490/60)/60)/24)+DATE(1970,1,1)</f>
        <v>41644.563194444447</v>
      </c>
      <c r="S1490">
        <f>YEAR(Q1490)</f>
        <v>2013</v>
      </c>
    </row>
    <row r="1491" spans="1:19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tr">
        <f>O1491&amp;"/"&amp;P1491</f>
        <v>publishing/fiction</v>
      </c>
      <c r="O1491" t="s">
        <v>8279</v>
      </c>
      <c r="P1491" t="s">
        <v>8281</v>
      </c>
      <c r="Q1491" s="9">
        <f>(((J1491/60)/60)/24)+DATE(1970,1,1)</f>
        <v>41198.611712962964</v>
      </c>
      <c r="R1491" s="9">
        <f>(((I1491/60)/60)/24)+DATE(1970,1,1)</f>
        <v>41228.653379629628</v>
      </c>
      <c r="S1491">
        <f>YEAR(Q1491)</f>
        <v>2012</v>
      </c>
    </row>
    <row r="1492" spans="1:19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tr">
        <f>O1492&amp;"/"&amp;P1492</f>
        <v>publishing/fiction</v>
      </c>
      <c r="O1492" t="s">
        <v>8279</v>
      </c>
      <c r="P1492" t="s">
        <v>8281</v>
      </c>
      <c r="Q1492" s="9">
        <f>(((J1492/60)/60)/24)+DATE(1970,1,1)</f>
        <v>41520.561041666668</v>
      </c>
      <c r="R1492" s="9">
        <f>(((I1492/60)/60)/24)+DATE(1970,1,1)</f>
        <v>41549.561041666668</v>
      </c>
      <c r="S1492">
        <f>YEAR(Q1492)</f>
        <v>2013</v>
      </c>
    </row>
    <row r="1493" spans="1:19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tr">
        <f>O1493&amp;"/"&amp;P1493</f>
        <v>publishing/fiction</v>
      </c>
      <c r="O1493" t="s">
        <v>8279</v>
      </c>
      <c r="P1493" t="s">
        <v>8281</v>
      </c>
      <c r="Q1493" s="9">
        <f>(((J1493/60)/60)/24)+DATE(1970,1,1)</f>
        <v>41991.713460648149</v>
      </c>
      <c r="R1493" s="9">
        <f>(((I1493/60)/60)/24)+DATE(1970,1,1)</f>
        <v>42050.651388888888</v>
      </c>
      <c r="S1493">
        <f>YEAR(Q1493)</f>
        <v>2014</v>
      </c>
    </row>
    <row r="1494" spans="1:19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tr">
        <f>O1494&amp;"/"&amp;P1494</f>
        <v>publishing/fiction</v>
      </c>
      <c r="O1494" t="s">
        <v>8279</v>
      </c>
      <c r="P1494" t="s">
        <v>8281</v>
      </c>
      <c r="Q1494" s="9">
        <f>(((J1494/60)/60)/24)+DATE(1970,1,1)</f>
        <v>40682.884791666671</v>
      </c>
      <c r="R1494" s="9">
        <f>(((I1494/60)/60)/24)+DATE(1970,1,1)</f>
        <v>40712.884791666671</v>
      </c>
      <c r="S1494">
        <f>YEAR(Q1494)</f>
        <v>2011</v>
      </c>
    </row>
    <row r="1495" spans="1:19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tr">
        <f>O1495&amp;"/"&amp;P1495</f>
        <v>publishing/fiction</v>
      </c>
      <c r="O1495" t="s">
        <v>8279</v>
      </c>
      <c r="P1495" t="s">
        <v>8281</v>
      </c>
      <c r="Q1495" s="9">
        <f>(((J1495/60)/60)/24)+DATE(1970,1,1)</f>
        <v>41411.866608796299</v>
      </c>
      <c r="R1495" s="9">
        <f>(((I1495/60)/60)/24)+DATE(1970,1,1)</f>
        <v>41441.866608796299</v>
      </c>
      <c r="S1495">
        <f>YEAR(Q1495)</f>
        <v>2013</v>
      </c>
    </row>
    <row r="1496" spans="1:19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tr">
        <f>O1496&amp;"/"&amp;P1496</f>
        <v>publishing/fiction</v>
      </c>
      <c r="O1496" t="s">
        <v>8279</v>
      </c>
      <c r="P1496" t="s">
        <v>8281</v>
      </c>
      <c r="Q1496" s="9">
        <f>(((J1496/60)/60)/24)+DATE(1970,1,1)</f>
        <v>42067.722372685181</v>
      </c>
      <c r="R1496" s="9">
        <f>(((I1496/60)/60)/24)+DATE(1970,1,1)</f>
        <v>42097.651388888888</v>
      </c>
      <c r="S1496">
        <f>YEAR(Q1496)</f>
        <v>2015</v>
      </c>
    </row>
    <row r="1497" spans="1:19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tr">
        <f>O1497&amp;"/"&amp;P1497</f>
        <v>publishing/fiction</v>
      </c>
      <c r="O1497" t="s">
        <v>8279</v>
      </c>
      <c r="P1497" t="s">
        <v>8281</v>
      </c>
      <c r="Q1497" s="9">
        <f>(((J1497/60)/60)/24)+DATE(1970,1,1)</f>
        <v>40752.789710648147</v>
      </c>
      <c r="R1497" s="9">
        <f>(((I1497/60)/60)/24)+DATE(1970,1,1)</f>
        <v>40782.789710648147</v>
      </c>
      <c r="S1497">
        <f>YEAR(Q1497)</f>
        <v>2011</v>
      </c>
    </row>
    <row r="1498" spans="1:19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tr">
        <f>O1498&amp;"/"&amp;P1498</f>
        <v>publishing/fiction</v>
      </c>
      <c r="O1498" t="s">
        <v>8279</v>
      </c>
      <c r="P1498" t="s">
        <v>8281</v>
      </c>
      <c r="Q1498" s="9">
        <f>(((J1498/60)/60)/24)+DATE(1970,1,1)</f>
        <v>41838.475219907406</v>
      </c>
      <c r="R1498" s="9">
        <f>(((I1498/60)/60)/24)+DATE(1970,1,1)</f>
        <v>41898.475219907406</v>
      </c>
      <c r="S1498">
        <f>YEAR(Q1498)</f>
        <v>2014</v>
      </c>
    </row>
    <row r="1499" spans="1:19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tr">
        <f>O1499&amp;"/"&amp;P1499</f>
        <v>publishing/fiction</v>
      </c>
      <c r="O1499" t="s">
        <v>8279</v>
      </c>
      <c r="P1499" t="s">
        <v>8281</v>
      </c>
      <c r="Q1499" s="9">
        <f>(((J1499/60)/60)/24)+DATE(1970,1,1)</f>
        <v>41444.64261574074</v>
      </c>
      <c r="R1499" s="9">
        <f>(((I1499/60)/60)/24)+DATE(1970,1,1)</f>
        <v>41486.821527777778</v>
      </c>
      <c r="S1499">
        <f>YEAR(Q1499)</f>
        <v>2013</v>
      </c>
    </row>
    <row r="1500" spans="1:19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tr">
        <f>O1500&amp;"/"&amp;P1500</f>
        <v>publishing/fiction</v>
      </c>
      <c r="O1500" t="s">
        <v>8279</v>
      </c>
      <c r="P1500" t="s">
        <v>8281</v>
      </c>
      <c r="Q1500" s="9">
        <f>(((J1500/60)/60)/24)+DATE(1970,1,1)</f>
        <v>41840.983541666668</v>
      </c>
      <c r="R1500" s="9">
        <f>(((I1500/60)/60)/24)+DATE(1970,1,1)</f>
        <v>41885.983541666668</v>
      </c>
      <c r="S1500">
        <f>YEAR(Q1500)</f>
        <v>2014</v>
      </c>
    </row>
    <row r="1501" spans="1:19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tr">
        <f>O1501&amp;"/"&amp;P1501</f>
        <v>publishing/fiction</v>
      </c>
      <c r="O1501" t="s">
        <v>8279</v>
      </c>
      <c r="P1501" t="s">
        <v>8281</v>
      </c>
      <c r="Q1501" s="9">
        <f>(((J1501/60)/60)/24)+DATE(1970,1,1)</f>
        <v>42527.007326388892</v>
      </c>
      <c r="R1501" s="9">
        <f>(((I1501/60)/60)/24)+DATE(1970,1,1)</f>
        <v>42587.007326388892</v>
      </c>
      <c r="S1501">
        <f>YEAR(Q1501)</f>
        <v>2016</v>
      </c>
    </row>
    <row r="1502" spans="1:19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tr">
        <f>O1502&amp;"/"&amp;P1502</f>
        <v>publishing/fiction</v>
      </c>
      <c r="O1502" t="s">
        <v>8279</v>
      </c>
      <c r="P1502" t="s">
        <v>8281</v>
      </c>
      <c r="Q1502" s="9">
        <f>(((J1502/60)/60)/24)+DATE(1970,1,1)</f>
        <v>41365.904594907406</v>
      </c>
      <c r="R1502" s="9">
        <f>(((I1502/60)/60)/24)+DATE(1970,1,1)</f>
        <v>41395.904594907406</v>
      </c>
      <c r="S1502">
        <f>YEAR(Q1502)</f>
        <v>2013</v>
      </c>
    </row>
    <row r="1503" spans="1:19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tr">
        <f>O1503&amp;"/"&amp;P1503</f>
        <v>photography/photobooks</v>
      </c>
      <c r="O1503" t="s">
        <v>8295</v>
      </c>
      <c r="P1503" t="s">
        <v>8296</v>
      </c>
      <c r="Q1503" s="9">
        <f>(((J1503/60)/60)/24)+DATE(1970,1,1)</f>
        <v>42163.583599537036</v>
      </c>
      <c r="R1503" s="9">
        <f>(((I1503/60)/60)/24)+DATE(1970,1,1)</f>
        <v>42193.583599537036</v>
      </c>
      <c r="S1503">
        <f>YEAR(Q1503)</f>
        <v>2015</v>
      </c>
    </row>
    <row r="1504" spans="1:19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tr">
        <f>O1504&amp;"/"&amp;P1504</f>
        <v>photography/photobooks</v>
      </c>
      <c r="O1504" t="s">
        <v>8295</v>
      </c>
      <c r="P1504" t="s">
        <v>8296</v>
      </c>
      <c r="Q1504" s="9">
        <f>(((J1504/60)/60)/24)+DATE(1970,1,1)</f>
        <v>42426.542592592596</v>
      </c>
      <c r="R1504" s="9">
        <f>(((I1504/60)/60)/24)+DATE(1970,1,1)</f>
        <v>42454.916666666672</v>
      </c>
      <c r="S1504">
        <f>YEAR(Q1504)</f>
        <v>2016</v>
      </c>
    </row>
    <row r="1505" spans="1:19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tr">
        <f>O1505&amp;"/"&amp;P1505</f>
        <v>photography/photobooks</v>
      </c>
      <c r="O1505" t="s">
        <v>8295</v>
      </c>
      <c r="P1505" t="s">
        <v>8296</v>
      </c>
      <c r="Q1505" s="9">
        <f>(((J1505/60)/60)/24)+DATE(1970,1,1)</f>
        <v>42606.347233796296</v>
      </c>
      <c r="R1505" s="9">
        <f>(((I1505/60)/60)/24)+DATE(1970,1,1)</f>
        <v>42666.347233796296</v>
      </c>
      <c r="S1505">
        <f>YEAR(Q1505)</f>
        <v>2016</v>
      </c>
    </row>
    <row r="1506" spans="1:19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tr">
        <f>O1506&amp;"/"&amp;P1506</f>
        <v>photography/photobooks</v>
      </c>
      <c r="O1506" t="s">
        <v>8295</v>
      </c>
      <c r="P1506" t="s">
        <v>8296</v>
      </c>
      <c r="Q1506" s="9">
        <f>(((J1506/60)/60)/24)+DATE(1970,1,1)</f>
        <v>41772.657685185186</v>
      </c>
      <c r="R1506" s="9">
        <f>(((I1506/60)/60)/24)+DATE(1970,1,1)</f>
        <v>41800.356249999997</v>
      </c>
      <c r="S1506">
        <f>YEAR(Q1506)</f>
        <v>2014</v>
      </c>
    </row>
    <row r="1507" spans="1:19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tr">
        <f>O1507&amp;"/"&amp;P1507</f>
        <v>photography/photobooks</v>
      </c>
      <c r="O1507" t="s">
        <v>8295</v>
      </c>
      <c r="P1507" t="s">
        <v>8296</v>
      </c>
      <c r="Q1507" s="9">
        <f>(((J1507/60)/60)/24)+DATE(1970,1,1)</f>
        <v>42414.44332175926</v>
      </c>
      <c r="R1507" s="9">
        <f>(((I1507/60)/60)/24)+DATE(1970,1,1)</f>
        <v>42451.834027777775</v>
      </c>
      <c r="S1507">
        <f>YEAR(Q1507)</f>
        <v>2016</v>
      </c>
    </row>
    <row r="1508" spans="1:19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tr">
        <f>O1508&amp;"/"&amp;P1508</f>
        <v>photography/photobooks</v>
      </c>
      <c r="O1508" t="s">
        <v>8295</v>
      </c>
      <c r="P1508" t="s">
        <v>8296</v>
      </c>
      <c r="Q1508" s="9">
        <f>(((J1508/60)/60)/24)+DATE(1970,1,1)</f>
        <v>41814.785925925928</v>
      </c>
      <c r="R1508" s="9">
        <f>(((I1508/60)/60)/24)+DATE(1970,1,1)</f>
        <v>41844.785925925928</v>
      </c>
      <c r="S1508">
        <f>YEAR(Q1508)</f>
        <v>2014</v>
      </c>
    </row>
    <row r="1509" spans="1:19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tr">
        <f>O1509&amp;"/"&amp;P1509</f>
        <v>photography/photobooks</v>
      </c>
      <c r="O1509" t="s">
        <v>8295</v>
      </c>
      <c r="P1509" t="s">
        <v>8296</v>
      </c>
      <c r="Q1509" s="9">
        <f>(((J1509/60)/60)/24)+DATE(1970,1,1)</f>
        <v>40254.450335648151</v>
      </c>
      <c r="R1509" s="9">
        <f>(((I1509/60)/60)/24)+DATE(1970,1,1)</f>
        <v>40313.340277777781</v>
      </c>
      <c r="S1509">
        <f>YEAR(Q1509)</f>
        <v>2010</v>
      </c>
    </row>
    <row r="1510" spans="1:19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tr">
        <f>O1510&amp;"/"&amp;P1510</f>
        <v>photography/photobooks</v>
      </c>
      <c r="O1510" t="s">
        <v>8295</v>
      </c>
      <c r="P1510" t="s">
        <v>8296</v>
      </c>
      <c r="Q1510" s="9">
        <f>(((J1510/60)/60)/24)+DATE(1970,1,1)</f>
        <v>41786.614363425928</v>
      </c>
      <c r="R1510" s="9">
        <f>(((I1510/60)/60)/24)+DATE(1970,1,1)</f>
        <v>41817.614363425928</v>
      </c>
      <c r="S1510">
        <f>YEAR(Q1510)</f>
        <v>2014</v>
      </c>
    </row>
    <row r="1511" spans="1:19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tr">
        <f>O1511&amp;"/"&amp;P1511</f>
        <v>photography/photobooks</v>
      </c>
      <c r="O1511" t="s">
        <v>8295</v>
      </c>
      <c r="P1511" t="s">
        <v>8296</v>
      </c>
      <c r="Q1511" s="9">
        <f>(((J1511/60)/60)/24)+DATE(1970,1,1)</f>
        <v>42751.533391203702</v>
      </c>
      <c r="R1511" s="9">
        <f>(((I1511/60)/60)/24)+DATE(1970,1,1)</f>
        <v>42780.957638888889</v>
      </c>
      <c r="S1511">
        <f>YEAR(Q1511)</f>
        <v>2017</v>
      </c>
    </row>
    <row r="1512" spans="1:19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tr">
        <f>O1512&amp;"/"&amp;P1512</f>
        <v>photography/photobooks</v>
      </c>
      <c r="O1512" t="s">
        <v>8295</v>
      </c>
      <c r="P1512" t="s">
        <v>8296</v>
      </c>
      <c r="Q1512" s="9">
        <f>(((J1512/60)/60)/24)+DATE(1970,1,1)</f>
        <v>41809.385162037033</v>
      </c>
      <c r="R1512" s="9">
        <f>(((I1512/60)/60)/24)+DATE(1970,1,1)</f>
        <v>41839.385162037033</v>
      </c>
      <c r="S1512">
        <f>YEAR(Q1512)</f>
        <v>2014</v>
      </c>
    </row>
    <row r="1513" spans="1:19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tr">
        <f>O1513&amp;"/"&amp;P1513</f>
        <v>photography/photobooks</v>
      </c>
      <c r="O1513" t="s">
        <v>8295</v>
      </c>
      <c r="P1513" t="s">
        <v>8296</v>
      </c>
      <c r="Q1513" s="9">
        <f>(((J1513/60)/60)/24)+DATE(1970,1,1)</f>
        <v>42296.583379629628</v>
      </c>
      <c r="R1513" s="9">
        <f>(((I1513/60)/60)/24)+DATE(1970,1,1)</f>
        <v>42326.625046296293</v>
      </c>
      <c r="S1513">
        <f>YEAR(Q1513)</f>
        <v>2015</v>
      </c>
    </row>
    <row r="1514" spans="1:19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tr">
        <f>O1514&amp;"/"&amp;P1514</f>
        <v>photography/photobooks</v>
      </c>
      <c r="O1514" t="s">
        <v>8295</v>
      </c>
      <c r="P1514" t="s">
        <v>8296</v>
      </c>
      <c r="Q1514" s="9">
        <f>(((J1514/60)/60)/24)+DATE(1970,1,1)</f>
        <v>42741.684479166666</v>
      </c>
      <c r="R1514" s="9">
        <f>(((I1514/60)/60)/24)+DATE(1970,1,1)</f>
        <v>42771.684479166666</v>
      </c>
      <c r="S1514">
        <f>YEAR(Q1514)</f>
        <v>2017</v>
      </c>
    </row>
    <row r="1515" spans="1:19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tr">
        <f>O1515&amp;"/"&amp;P1515</f>
        <v>photography/photobooks</v>
      </c>
      <c r="O1515" t="s">
        <v>8295</v>
      </c>
      <c r="P1515" t="s">
        <v>8296</v>
      </c>
      <c r="Q1515" s="9">
        <f>(((J1515/60)/60)/24)+DATE(1970,1,1)</f>
        <v>41806.637337962966</v>
      </c>
      <c r="R1515" s="9">
        <f>(((I1515/60)/60)/24)+DATE(1970,1,1)</f>
        <v>41836.637337962966</v>
      </c>
      <c r="S1515">
        <f>YEAR(Q1515)</f>
        <v>2014</v>
      </c>
    </row>
    <row r="1516" spans="1:19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tr">
        <f>O1516&amp;"/"&amp;P1516</f>
        <v>photography/photobooks</v>
      </c>
      <c r="O1516" t="s">
        <v>8295</v>
      </c>
      <c r="P1516" t="s">
        <v>8296</v>
      </c>
      <c r="Q1516" s="9">
        <f>(((J1516/60)/60)/24)+DATE(1970,1,1)</f>
        <v>42234.597685185188</v>
      </c>
      <c r="R1516" s="9">
        <f>(((I1516/60)/60)/24)+DATE(1970,1,1)</f>
        <v>42274.597685185188</v>
      </c>
      <c r="S1516">
        <f>YEAR(Q1516)</f>
        <v>2015</v>
      </c>
    </row>
    <row r="1517" spans="1:19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tr">
        <f>O1517&amp;"/"&amp;P1517</f>
        <v>photography/photobooks</v>
      </c>
      <c r="O1517" t="s">
        <v>8295</v>
      </c>
      <c r="P1517" t="s">
        <v>8296</v>
      </c>
      <c r="Q1517" s="9">
        <f>(((J1517/60)/60)/24)+DATE(1970,1,1)</f>
        <v>42415.253437499996</v>
      </c>
      <c r="R1517" s="9">
        <f>(((I1517/60)/60)/24)+DATE(1970,1,1)</f>
        <v>42445.211770833332</v>
      </c>
      <c r="S1517">
        <f>YEAR(Q1517)</f>
        <v>2016</v>
      </c>
    </row>
    <row r="1518" spans="1:19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tr">
        <f>O1518&amp;"/"&amp;P1518</f>
        <v>photography/photobooks</v>
      </c>
      <c r="O1518" t="s">
        <v>8295</v>
      </c>
      <c r="P1518" t="s">
        <v>8296</v>
      </c>
      <c r="Q1518" s="9">
        <f>(((J1518/60)/60)/24)+DATE(1970,1,1)</f>
        <v>42619.466342592597</v>
      </c>
      <c r="R1518" s="9">
        <f>(((I1518/60)/60)/24)+DATE(1970,1,1)</f>
        <v>42649.583333333328</v>
      </c>
      <c r="S1518">
        <f>YEAR(Q1518)</f>
        <v>2016</v>
      </c>
    </row>
    <row r="1519" spans="1:19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tr">
        <f>O1519&amp;"/"&amp;P1519</f>
        <v>photography/photobooks</v>
      </c>
      <c r="O1519" t="s">
        <v>8295</v>
      </c>
      <c r="P1519" t="s">
        <v>8296</v>
      </c>
      <c r="Q1519" s="9">
        <f>(((J1519/60)/60)/24)+DATE(1970,1,1)</f>
        <v>41948.56658564815</v>
      </c>
      <c r="R1519" s="9">
        <f>(((I1519/60)/60)/24)+DATE(1970,1,1)</f>
        <v>41979.25</v>
      </c>
      <c r="S1519">
        <f>YEAR(Q1519)</f>
        <v>2014</v>
      </c>
    </row>
    <row r="1520" spans="1:19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tr">
        <f>O1520&amp;"/"&amp;P1520</f>
        <v>photography/photobooks</v>
      </c>
      <c r="O1520" t="s">
        <v>8295</v>
      </c>
      <c r="P1520" t="s">
        <v>8296</v>
      </c>
      <c r="Q1520" s="9">
        <f>(((J1520/60)/60)/24)+DATE(1970,1,1)</f>
        <v>41760.8200462963</v>
      </c>
      <c r="R1520" s="9">
        <f>(((I1520/60)/60)/24)+DATE(1970,1,1)</f>
        <v>41790.8200462963</v>
      </c>
      <c r="S1520">
        <f>YEAR(Q1520)</f>
        <v>2014</v>
      </c>
    </row>
    <row r="1521" spans="1:19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tr">
        <f>O1521&amp;"/"&amp;P1521</f>
        <v>photography/photobooks</v>
      </c>
      <c r="O1521" t="s">
        <v>8295</v>
      </c>
      <c r="P1521" t="s">
        <v>8296</v>
      </c>
      <c r="Q1521" s="9">
        <f>(((J1521/60)/60)/24)+DATE(1970,1,1)</f>
        <v>41782.741701388892</v>
      </c>
      <c r="R1521" s="9">
        <f>(((I1521/60)/60)/24)+DATE(1970,1,1)</f>
        <v>41810.915972222225</v>
      </c>
      <c r="S1521">
        <f>YEAR(Q1521)</f>
        <v>2014</v>
      </c>
    </row>
    <row r="1522" spans="1:19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tr">
        <f>O1522&amp;"/"&amp;P1522</f>
        <v>photography/photobooks</v>
      </c>
      <c r="O1522" t="s">
        <v>8295</v>
      </c>
      <c r="P1522" t="s">
        <v>8296</v>
      </c>
      <c r="Q1522" s="9">
        <f>(((J1522/60)/60)/24)+DATE(1970,1,1)</f>
        <v>41955.857789351852</v>
      </c>
      <c r="R1522" s="9">
        <f>(((I1522/60)/60)/24)+DATE(1970,1,1)</f>
        <v>41992.166666666672</v>
      </c>
      <c r="S1522">
        <f>YEAR(Q1522)</f>
        <v>2014</v>
      </c>
    </row>
    <row r="1523" spans="1:19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tr">
        <f>O1523&amp;"/"&amp;P1523</f>
        <v>photography/photobooks</v>
      </c>
      <c r="O1523" t="s">
        <v>8295</v>
      </c>
      <c r="P1523" t="s">
        <v>8296</v>
      </c>
      <c r="Q1523" s="9">
        <f>(((J1523/60)/60)/24)+DATE(1970,1,1)</f>
        <v>42493.167719907404</v>
      </c>
      <c r="R1523" s="9">
        <f>(((I1523/60)/60)/24)+DATE(1970,1,1)</f>
        <v>42528.167719907404</v>
      </c>
      <c r="S1523">
        <f>YEAR(Q1523)</f>
        <v>2016</v>
      </c>
    </row>
    <row r="1524" spans="1:19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tr">
        <f>O1524&amp;"/"&amp;P1524</f>
        <v>photography/photobooks</v>
      </c>
      <c r="O1524" t="s">
        <v>8295</v>
      </c>
      <c r="P1524" t="s">
        <v>8296</v>
      </c>
      <c r="Q1524" s="9">
        <f>(((J1524/60)/60)/24)+DATE(1970,1,1)</f>
        <v>41899.830312500002</v>
      </c>
      <c r="R1524" s="9">
        <f>(((I1524/60)/60)/24)+DATE(1970,1,1)</f>
        <v>41929.830312500002</v>
      </c>
      <c r="S1524">
        <f>YEAR(Q1524)</f>
        <v>2014</v>
      </c>
    </row>
    <row r="1525" spans="1:19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tr">
        <f>O1525&amp;"/"&amp;P1525</f>
        <v>photography/photobooks</v>
      </c>
      <c r="O1525" t="s">
        <v>8295</v>
      </c>
      <c r="P1525" t="s">
        <v>8296</v>
      </c>
      <c r="Q1525" s="9">
        <f>(((J1525/60)/60)/24)+DATE(1970,1,1)</f>
        <v>41964.751342592594</v>
      </c>
      <c r="R1525" s="9">
        <f>(((I1525/60)/60)/24)+DATE(1970,1,1)</f>
        <v>41996</v>
      </c>
      <c r="S1525">
        <f>YEAR(Q1525)</f>
        <v>2014</v>
      </c>
    </row>
    <row r="1526" spans="1:19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tr">
        <f>O1526&amp;"/"&amp;P1526</f>
        <v>photography/photobooks</v>
      </c>
      <c r="O1526" t="s">
        <v>8295</v>
      </c>
      <c r="P1526" t="s">
        <v>8296</v>
      </c>
      <c r="Q1526" s="9">
        <f>(((J1526/60)/60)/24)+DATE(1970,1,1)</f>
        <v>42756.501041666663</v>
      </c>
      <c r="R1526" s="9">
        <f>(((I1526/60)/60)/24)+DATE(1970,1,1)</f>
        <v>42786.501041666663</v>
      </c>
      <c r="S1526">
        <f>YEAR(Q1526)</f>
        <v>2017</v>
      </c>
    </row>
    <row r="1527" spans="1:19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tr">
        <f>O1527&amp;"/"&amp;P1527</f>
        <v>photography/photobooks</v>
      </c>
      <c r="O1527" t="s">
        <v>8295</v>
      </c>
      <c r="P1527" t="s">
        <v>8296</v>
      </c>
      <c r="Q1527" s="9">
        <f>(((J1527/60)/60)/24)+DATE(1970,1,1)</f>
        <v>42570.702986111108</v>
      </c>
      <c r="R1527" s="9">
        <f>(((I1527/60)/60)/24)+DATE(1970,1,1)</f>
        <v>42600.702986111108</v>
      </c>
      <c r="S1527">
        <f>YEAR(Q1527)</f>
        <v>2016</v>
      </c>
    </row>
    <row r="1528" spans="1:19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tr">
        <f>O1528&amp;"/"&amp;P1528</f>
        <v>photography/photobooks</v>
      </c>
      <c r="O1528" t="s">
        <v>8295</v>
      </c>
      <c r="P1528" t="s">
        <v>8296</v>
      </c>
      <c r="Q1528" s="9">
        <f>(((J1528/60)/60)/24)+DATE(1970,1,1)</f>
        <v>42339.276006944448</v>
      </c>
      <c r="R1528" s="9">
        <f>(((I1528/60)/60)/24)+DATE(1970,1,1)</f>
        <v>42388.276006944448</v>
      </c>
      <c r="S1528">
        <f>YEAR(Q1528)</f>
        <v>2015</v>
      </c>
    </row>
    <row r="1529" spans="1:19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tr">
        <f>O1529&amp;"/"&amp;P1529</f>
        <v>photography/photobooks</v>
      </c>
      <c r="O1529" t="s">
        <v>8295</v>
      </c>
      <c r="P1529" t="s">
        <v>8296</v>
      </c>
      <c r="Q1529" s="9">
        <f>(((J1529/60)/60)/24)+DATE(1970,1,1)</f>
        <v>42780.600532407407</v>
      </c>
      <c r="R1529" s="9">
        <f>(((I1529/60)/60)/24)+DATE(1970,1,1)</f>
        <v>42808.558865740735</v>
      </c>
      <c r="S1529">
        <f>YEAR(Q1529)</f>
        <v>2017</v>
      </c>
    </row>
    <row r="1530" spans="1:19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tr">
        <f>O1530&amp;"/"&amp;P1530</f>
        <v>photography/photobooks</v>
      </c>
      <c r="O1530" t="s">
        <v>8295</v>
      </c>
      <c r="P1530" t="s">
        <v>8296</v>
      </c>
      <c r="Q1530" s="9">
        <f>(((J1530/60)/60)/24)+DATE(1970,1,1)</f>
        <v>42736.732893518521</v>
      </c>
      <c r="R1530" s="9">
        <f>(((I1530/60)/60)/24)+DATE(1970,1,1)</f>
        <v>42767</v>
      </c>
      <c r="S1530">
        <f>YEAR(Q1530)</f>
        <v>2017</v>
      </c>
    </row>
    <row r="1531" spans="1:19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tr">
        <f>O1531&amp;"/"&amp;P1531</f>
        <v>photography/photobooks</v>
      </c>
      <c r="O1531" t="s">
        <v>8295</v>
      </c>
      <c r="P1531" t="s">
        <v>8296</v>
      </c>
      <c r="Q1531" s="9">
        <f>(((J1531/60)/60)/24)+DATE(1970,1,1)</f>
        <v>42052.628703703704</v>
      </c>
      <c r="R1531" s="9">
        <f>(((I1531/60)/60)/24)+DATE(1970,1,1)</f>
        <v>42082.587037037039</v>
      </c>
      <c r="S1531">
        <f>YEAR(Q1531)</f>
        <v>2015</v>
      </c>
    </row>
    <row r="1532" spans="1:19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tr">
        <f>O1532&amp;"/"&amp;P1532</f>
        <v>photography/photobooks</v>
      </c>
      <c r="O1532" t="s">
        <v>8295</v>
      </c>
      <c r="P1532" t="s">
        <v>8296</v>
      </c>
      <c r="Q1532" s="9">
        <f>(((J1532/60)/60)/24)+DATE(1970,1,1)</f>
        <v>42275.767303240747</v>
      </c>
      <c r="R1532" s="9">
        <f>(((I1532/60)/60)/24)+DATE(1970,1,1)</f>
        <v>42300.767303240747</v>
      </c>
      <c r="S1532">
        <f>YEAR(Q1532)</f>
        <v>2015</v>
      </c>
    </row>
    <row r="1533" spans="1:19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tr">
        <f>O1533&amp;"/"&amp;P1533</f>
        <v>photography/photobooks</v>
      </c>
      <c r="O1533" t="s">
        <v>8295</v>
      </c>
      <c r="P1533" t="s">
        <v>8296</v>
      </c>
      <c r="Q1533" s="9">
        <f>(((J1533/60)/60)/24)+DATE(1970,1,1)</f>
        <v>41941.802384259259</v>
      </c>
      <c r="R1533" s="9">
        <f>(((I1533/60)/60)/24)+DATE(1970,1,1)</f>
        <v>41974.125</v>
      </c>
      <c r="S1533">
        <f>YEAR(Q1533)</f>
        <v>2014</v>
      </c>
    </row>
    <row r="1534" spans="1:19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tr">
        <f>O1534&amp;"/"&amp;P1534</f>
        <v>photography/photobooks</v>
      </c>
      <c r="O1534" t="s">
        <v>8295</v>
      </c>
      <c r="P1534" t="s">
        <v>8296</v>
      </c>
      <c r="Q1534" s="9">
        <f>(((J1534/60)/60)/24)+DATE(1970,1,1)</f>
        <v>42391.475289351853</v>
      </c>
      <c r="R1534" s="9">
        <f>(((I1534/60)/60)/24)+DATE(1970,1,1)</f>
        <v>42415.625</v>
      </c>
      <c r="S1534">
        <f>YEAR(Q1534)</f>
        <v>2016</v>
      </c>
    </row>
    <row r="1535" spans="1:19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tr">
        <f>O1535&amp;"/"&amp;P1535</f>
        <v>photography/photobooks</v>
      </c>
      <c r="O1535" t="s">
        <v>8295</v>
      </c>
      <c r="P1535" t="s">
        <v>8296</v>
      </c>
      <c r="Q1535" s="9">
        <f>(((J1535/60)/60)/24)+DATE(1970,1,1)</f>
        <v>42443.00204861111</v>
      </c>
      <c r="R1535" s="9">
        <f>(((I1535/60)/60)/24)+DATE(1970,1,1)</f>
        <v>42492.165972222225</v>
      </c>
      <c r="S1535">
        <f>YEAR(Q1535)</f>
        <v>2016</v>
      </c>
    </row>
    <row r="1536" spans="1:19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tr">
        <f>O1536&amp;"/"&amp;P1536</f>
        <v>photography/photobooks</v>
      </c>
      <c r="O1536" t="s">
        <v>8295</v>
      </c>
      <c r="P1536" t="s">
        <v>8296</v>
      </c>
      <c r="Q1536" s="9">
        <f>(((J1536/60)/60)/24)+DATE(1970,1,1)</f>
        <v>42221.67432870371</v>
      </c>
      <c r="R1536" s="9">
        <f>(((I1536/60)/60)/24)+DATE(1970,1,1)</f>
        <v>42251.67432870371</v>
      </c>
      <c r="S1536">
        <f>YEAR(Q1536)</f>
        <v>2015</v>
      </c>
    </row>
    <row r="1537" spans="1:19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tr">
        <f>O1537&amp;"/"&amp;P1537</f>
        <v>photography/photobooks</v>
      </c>
      <c r="O1537" t="s">
        <v>8295</v>
      </c>
      <c r="P1537" t="s">
        <v>8296</v>
      </c>
      <c r="Q1537" s="9">
        <f>(((J1537/60)/60)/24)+DATE(1970,1,1)</f>
        <v>42484.829062500001</v>
      </c>
      <c r="R1537" s="9">
        <f>(((I1537/60)/60)/24)+DATE(1970,1,1)</f>
        <v>42513.916666666672</v>
      </c>
      <c r="S1537">
        <f>YEAR(Q1537)</f>
        <v>2016</v>
      </c>
    </row>
    <row r="1538" spans="1:19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tr">
        <f>O1538&amp;"/"&amp;P1538</f>
        <v>photography/photobooks</v>
      </c>
      <c r="O1538" t="s">
        <v>8295</v>
      </c>
      <c r="P1538" t="s">
        <v>8296</v>
      </c>
      <c r="Q1538" s="9">
        <f>(((J1538/60)/60)/24)+DATE(1970,1,1)</f>
        <v>42213.802199074074</v>
      </c>
      <c r="R1538" s="9">
        <f>(((I1538/60)/60)/24)+DATE(1970,1,1)</f>
        <v>42243.802199074074</v>
      </c>
      <c r="S1538">
        <f>YEAR(Q1538)</f>
        <v>2015</v>
      </c>
    </row>
    <row r="1539" spans="1:19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tr">
        <f>O1539&amp;"/"&amp;P1539</f>
        <v>photography/photobooks</v>
      </c>
      <c r="O1539" t="s">
        <v>8295</v>
      </c>
      <c r="P1539" t="s">
        <v>8296</v>
      </c>
      <c r="Q1539" s="9">
        <f>(((J1539/60)/60)/24)+DATE(1970,1,1)</f>
        <v>42552.315127314811</v>
      </c>
      <c r="R1539" s="9">
        <f>(((I1539/60)/60)/24)+DATE(1970,1,1)</f>
        <v>42588.75</v>
      </c>
      <c r="S1539">
        <f>YEAR(Q1539)</f>
        <v>2016</v>
      </c>
    </row>
    <row r="1540" spans="1:19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tr">
        <f>O1540&amp;"/"&amp;P1540</f>
        <v>photography/photobooks</v>
      </c>
      <c r="O1540" t="s">
        <v>8295</v>
      </c>
      <c r="P1540" t="s">
        <v>8296</v>
      </c>
      <c r="Q1540" s="9">
        <f>(((J1540/60)/60)/24)+DATE(1970,1,1)</f>
        <v>41981.782060185185</v>
      </c>
      <c r="R1540" s="9">
        <f>(((I1540/60)/60)/24)+DATE(1970,1,1)</f>
        <v>42026.782060185185</v>
      </c>
      <c r="S1540">
        <f>YEAR(Q1540)</f>
        <v>2014</v>
      </c>
    </row>
    <row r="1541" spans="1:19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tr">
        <f>O1541&amp;"/"&amp;P1541</f>
        <v>photography/photobooks</v>
      </c>
      <c r="O1541" t="s">
        <v>8295</v>
      </c>
      <c r="P1541" t="s">
        <v>8296</v>
      </c>
      <c r="Q1541" s="9">
        <f>(((J1541/60)/60)/24)+DATE(1970,1,1)</f>
        <v>42705.919201388882</v>
      </c>
      <c r="R1541" s="9">
        <f>(((I1541/60)/60)/24)+DATE(1970,1,1)</f>
        <v>42738.919201388882</v>
      </c>
      <c r="S1541">
        <f>YEAR(Q1541)</f>
        <v>2016</v>
      </c>
    </row>
    <row r="1542" spans="1:19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tr">
        <f>O1542&amp;"/"&amp;P1542</f>
        <v>photography/photobooks</v>
      </c>
      <c r="O1542" t="s">
        <v>8295</v>
      </c>
      <c r="P1542" t="s">
        <v>8296</v>
      </c>
      <c r="Q1542" s="9">
        <f>(((J1542/60)/60)/24)+DATE(1970,1,1)</f>
        <v>41939.00712962963</v>
      </c>
      <c r="R1542" s="9">
        <f>(((I1542/60)/60)/24)+DATE(1970,1,1)</f>
        <v>41969.052083333328</v>
      </c>
      <c r="S1542">
        <f>YEAR(Q1542)</f>
        <v>2014</v>
      </c>
    </row>
    <row r="1543" spans="1:19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tr">
        <f>O1543&amp;"/"&amp;P1543</f>
        <v>photography/nature</v>
      </c>
      <c r="O1543" t="s">
        <v>8295</v>
      </c>
      <c r="P1543" t="s">
        <v>8300</v>
      </c>
      <c r="Q1543" s="9">
        <f>(((J1543/60)/60)/24)+DATE(1970,1,1)</f>
        <v>41974.712245370371</v>
      </c>
      <c r="R1543" s="9">
        <f>(((I1543/60)/60)/24)+DATE(1970,1,1)</f>
        <v>42004.712245370371</v>
      </c>
      <c r="S1543">
        <f>YEAR(Q1543)</f>
        <v>2014</v>
      </c>
    </row>
    <row r="1544" spans="1:19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tr">
        <f>O1544&amp;"/"&amp;P1544</f>
        <v>photography/nature</v>
      </c>
      <c r="O1544" t="s">
        <v>8295</v>
      </c>
      <c r="P1544" t="s">
        <v>8300</v>
      </c>
      <c r="Q1544" s="9">
        <f>(((J1544/60)/60)/24)+DATE(1970,1,1)</f>
        <v>42170.996527777781</v>
      </c>
      <c r="R1544" s="9">
        <f>(((I1544/60)/60)/24)+DATE(1970,1,1)</f>
        <v>42185.996527777781</v>
      </c>
      <c r="S1544">
        <f>YEAR(Q1544)</f>
        <v>2015</v>
      </c>
    </row>
    <row r="1545" spans="1:19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tr">
        <f>O1545&amp;"/"&amp;P1545</f>
        <v>photography/nature</v>
      </c>
      <c r="O1545" t="s">
        <v>8295</v>
      </c>
      <c r="P1545" t="s">
        <v>8300</v>
      </c>
      <c r="Q1545" s="9">
        <f>(((J1545/60)/60)/24)+DATE(1970,1,1)</f>
        <v>41935.509652777779</v>
      </c>
      <c r="R1545" s="9">
        <f>(((I1545/60)/60)/24)+DATE(1970,1,1)</f>
        <v>41965.551319444443</v>
      </c>
      <c r="S1545">
        <f>YEAR(Q1545)</f>
        <v>2014</v>
      </c>
    </row>
    <row r="1546" spans="1:19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tr">
        <f>O1546&amp;"/"&amp;P1546</f>
        <v>photography/nature</v>
      </c>
      <c r="O1546" t="s">
        <v>8295</v>
      </c>
      <c r="P1546" t="s">
        <v>8300</v>
      </c>
      <c r="Q1546" s="9">
        <f>(((J1546/60)/60)/24)+DATE(1970,1,1)</f>
        <v>42053.051203703704</v>
      </c>
      <c r="R1546" s="9">
        <f>(((I1546/60)/60)/24)+DATE(1970,1,1)</f>
        <v>42095.012499999997</v>
      </c>
      <c r="S1546">
        <f>YEAR(Q1546)</f>
        <v>2015</v>
      </c>
    </row>
    <row r="1547" spans="1:19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tr">
        <f>O1547&amp;"/"&amp;P1547</f>
        <v>photography/nature</v>
      </c>
      <c r="O1547" t="s">
        <v>8295</v>
      </c>
      <c r="P1547" t="s">
        <v>8300</v>
      </c>
      <c r="Q1547" s="9">
        <f>(((J1547/60)/60)/24)+DATE(1970,1,1)</f>
        <v>42031.884652777779</v>
      </c>
      <c r="R1547" s="9">
        <f>(((I1547/60)/60)/24)+DATE(1970,1,1)</f>
        <v>42065.886111111111</v>
      </c>
      <c r="S1547">
        <f>YEAR(Q1547)</f>
        <v>2015</v>
      </c>
    </row>
    <row r="1548" spans="1:19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tr">
        <f>O1548&amp;"/"&amp;P1548</f>
        <v>photography/nature</v>
      </c>
      <c r="O1548" t="s">
        <v>8295</v>
      </c>
      <c r="P1548" t="s">
        <v>8300</v>
      </c>
      <c r="Q1548" s="9">
        <f>(((J1548/60)/60)/24)+DATE(1970,1,1)</f>
        <v>41839.212951388887</v>
      </c>
      <c r="R1548" s="9">
        <f>(((I1548/60)/60)/24)+DATE(1970,1,1)</f>
        <v>41899.212951388887</v>
      </c>
      <c r="S1548">
        <f>YEAR(Q1548)</f>
        <v>2014</v>
      </c>
    </row>
    <row r="1549" spans="1:19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tr">
        <f>O1549&amp;"/"&amp;P1549</f>
        <v>photography/nature</v>
      </c>
      <c r="O1549" t="s">
        <v>8295</v>
      </c>
      <c r="P1549" t="s">
        <v>8300</v>
      </c>
      <c r="Q1549" s="9">
        <f>(((J1549/60)/60)/24)+DATE(1970,1,1)</f>
        <v>42782.426875000005</v>
      </c>
      <c r="R1549" s="9">
        <f>(((I1549/60)/60)/24)+DATE(1970,1,1)</f>
        <v>42789.426875000005</v>
      </c>
      <c r="S1549">
        <f>YEAR(Q1549)</f>
        <v>2017</v>
      </c>
    </row>
    <row r="1550" spans="1:19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tr">
        <f>O1550&amp;"/"&amp;P1550</f>
        <v>photography/nature</v>
      </c>
      <c r="O1550" t="s">
        <v>8295</v>
      </c>
      <c r="P1550" t="s">
        <v>8300</v>
      </c>
      <c r="Q1550" s="9">
        <f>(((J1550/60)/60)/24)+DATE(1970,1,1)</f>
        <v>42286.88217592593</v>
      </c>
      <c r="R1550" s="9">
        <f>(((I1550/60)/60)/24)+DATE(1970,1,1)</f>
        <v>42316.923842592587</v>
      </c>
      <c r="S1550">
        <f>YEAR(Q1550)</f>
        <v>2015</v>
      </c>
    </row>
    <row r="1551" spans="1:19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tr">
        <f>O1551&amp;"/"&amp;P1551</f>
        <v>photography/nature</v>
      </c>
      <c r="O1551" t="s">
        <v>8295</v>
      </c>
      <c r="P1551" t="s">
        <v>8300</v>
      </c>
      <c r="Q1551" s="9">
        <f>(((J1551/60)/60)/24)+DATE(1970,1,1)</f>
        <v>42281.136099537034</v>
      </c>
      <c r="R1551" s="9">
        <f>(((I1551/60)/60)/24)+DATE(1970,1,1)</f>
        <v>42311.177766203706</v>
      </c>
      <c r="S1551">
        <f>YEAR(Q1551)</f>
        <v>2015</v>
      </c>
    </row>
    <row r="1552" spans="1:19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tr">
        <f>O1552&amp;"/"&amp;P1552</f>
        <v>photography/nature</v>
      </c>
      <c r="O1552" t="s">
        <v>8295</v>
      </c>
      <c r="P1552" t="s">
        <v>8300</v>
      </c>
      <c r="Q1552" s="9">
        <f>(((J1552/60)/60)/24)+DATE(1970,1,1)</f>
        <v>42472.449467592596</v>
      </c>
      <c r="R1552" s="9">
        <f>(((I1552/60)/60)/24)+DATE(1970,1,1)</f>
        <v>42502.449467592596</v>
      </c>
      <c r="S1552">
        <f>YEAR(Q1552)</f>
        <v>2016</v>
      </c>
    </row>
    <row r="1553" spans="1:19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tr">
        <f>O1553&amp;"/"&amp;P1553</f>
        <v>photography/nature</v>
      </c>
      <c r="O1553" t="s">
        <v>8295</v>
      </c>
      <c r="P1553" t="s">
        <v>8300</v>
      </c>
      <c r="Q1553" s="9">
        <f>(((J1553/60)/60)/24)+DATE(1970,1,1)</f>
        <v>42121.824525462958</v>
      </c>
      <c r="R1553" s="9">
        <f>(((I1553/60)/60)/24)+DATE(1970,1,1)</f>
        <v>42151.824525462958</v>
      </c>
      <c r="S1553">
        <f>YEAR(Q1553)</f>
        <v>2015</v>
      </c>
    </row>
    <row r="1554" spans="1:19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tr">
        <f>O1554&amp;"/"&amp;P1554</f>
        <v>photography/nature</v>
      </c>
      <c r="O1554" t="s">
        <v>8295</v>
      </c>
      <c r="P1554" t="s">
        <v>8300</v>
      </c>
      <c r="Q1554" s="9">
        <f>(((J1554/60)/60)/24)+DATE(1970,1,1)</f>
        <v>41892.688750000001</v>
      </c>
      <c r="R1554" s="9">
        <f>(((I1554/60)/60)/24)+DATE(1970,1,1)</f>
        <v>41913.165972222225</v>
      </c>
      <c r="S1554">
        <f>YEAR(Q1554)</f>
        <v>2014</v>
      </c>
    </row>
    <row r="1555" spans="1:19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tr">
        <f>O1555&amp;"/"&amp;P1555</f>
        <v>photography/nature</v>
      </c>
      <c r="O1555" t="s">
        <v>8295</v>
      </c>
      <c r="P1555" t="s">
        <v>8300</v>
      </c>
      <c r="Q1555" s="9">
        <f>(((J1555/60)/60)/24)+DATE(1970,1,1)</f>
        <v>42219.282951388886</v>
      </c>
      <c r="R1555" s="9">
        <f>(((I1555/60)/60)/24)+DATE(1970,1,1)</f>
        <v>42249.282951388886</v>
      </c>
      <c r="S1555">
        <f>YEAR(Q1555)</f>
        <v>2015</v>
      </c>
    </row>
    <row r="1556" spans="1:19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tr">
        <f>O1556&amp;"/"&amp;P1556</f>
        <v>photography/nature</v>
      </c>
      <c r="O1556" t="s">
        <v>8295</v>
      </c>
      <c r="P1556" t="s">
        <v>8300</v>
      </c>
      <c r="Q1556" s="9">
        <f>(((J1556/60)/60)/24)+DATE(1970,1,1)</f>
        <v>42188.252199074079</v>
      </c>
      <c r="R1556" s="9">
        <f>(((I1556/60)/60)/24)+DATE(1970,1,1)</f>
        <v>42218.252199074079</v>
      </c>
      <c r="S1556">
        <f>YEAR(Q1556)</f>
        <v>2015</v>
      </c>
    </row>
    <row r="1557" spans="1:19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tr">
        <f>O1557&amp;"/"&amp;P1557</f>
        <v>photography/nature</v>
      </c>
      <c r="O1557" t="s">
        <v>8295</v>
      </c>
      <c r="P1557" t="s">
        <v>8300</v>
      </c>
      <c r="Q1557" s="9">
        <f>(((J1557/60)/60)/24)+DATE(1970,1,1)</f>
        <v>42241.613796296297</v>
      </c>
      <c r="R1557" s="9">
        <f>(((I1557/60)/60)/24)+DATE(1970,1,1)</f>
        <v>42264.708333333328</v>
      </c>
      <c r="S1557">
        <f>YEAR(Q1557)</f>
        <v>2015</v>
      </c>
    </row>
    <row r="1558" spans="1:19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tr">
        <f>O1558&amp;"/"&amp;P1558</f>
        <v>photography/nature</v>
      </c>
      <c r="O1558" t="s">
        <v>8295</v>
      </c>
      <c r="P1558" t="s">
        <v>8300</v>
      </c>
      <c r="Q1558" s="9">
        <f>(((J1558/60)/60)/24)+DATE(1970,1,1)</f>
        <v>42525.153055555551</v>
      </c>
      <c r="R1558" s="9">
        <f>(((I1558/60)/60)/24)+DATE(1970,1,1)</f>
        <v>42555.153055555551</v>
      </c>
      <c r="S1558">
        <f>YEAR(Q1558)</f>
        <v>2016</v>
      </c>
    </row>
    <row r="1559" spans="1:19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tr">
        <f>O1559&amp;"/"&amp;P1559</f>
        <v>photography/nature</v>
      </c>
      <c r="O1559" t="s">
        <v>8295</v>
      </c>
      <c r="P1559" t="s">
        <v>8300</v>
      </c>
      <c r="Q1559" s="9">
        <f>(((J1559/60)/60)/24)+DATE(1970,1,1)</f>
        <v>41871.65315972222</v>
      </c>
      <c r="R1559" s="9">
        <f>(((I1559/60)/60)/24)+DATE(1970,1,1)</f>
        <v>41902.65315972222</v>
      </c>
      <c r="S1559">
        <f>YEAR(Q1559)</f>
        <v>2014</v>
      </c>
    </row>
    <row r="1560" spans="1:19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tr">
        <f>O1560&amp;"/"&amp;P1560</f>
        <v>photography/nature</v>
      </c>
      <c r="O1560" t="s">
        <v>8295</v>
      </c>
      <c r="P1560" t="s">
        <v>8300</v>
      </c>
      <c r="Q1560" s="9">
        <f>(((J1560/60)/60)/24)+DATE(1970,1,1)</f>
        <v>42185.397673611107</v>
      </c>
      <c r="R1560" s="9">
        <f>(((I1560/60)/60)/24)+DATE(1970,1,1)</f>
        <v>42244.508333333331</v>
      </c>
      <c r="S1560">
        <f>YEAR(Q1560)</f>
        <v>2015</v>
      </c>
    </row>
    <row r="1561" spans="1:19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tr">
        <f>O1561&amp;"/"&amp;P1561</f>
        <v>photography/nature</v>
      </c>
      <c r="O1561" t="s">
        <v>8295</v>
      </c>
      <c r="P1561" t="s">
        <v>8300</v>
      </c>
      <c r="Q1561" s="9">
        <f>(((J1561/60)/60)/24)+DATE(1970,1,1)</f>
        <v>42108.05322916666</v>
      </c>
      <c r="R1561" s="9">
        <f>(((I1561/60)/60)/24)+DATE(1970,1,1)</f>
        <v>42123.05322916666</v>
      </c>
      <c r="S1561">
        <f>YEAR(Q1561)</f>
        <v>2015</v>
      </c>
    </row>
    <row r="1562" spans="1:19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tr">
        <f>O1562&amp;"/"&amp;P1562</f>
        <v>photography/nature</v>
      </c>
      <c r="O1562" t="s">
        <v>8295</v>
      </c>
      <c r="P1562" t="s">
        <v>8300</v>
      </c>
      <c r="Q1562" s="9">
        <f>(((J1562/60)/60)/24)+DATE(1970,1,1)</f>
        <v>41936.020752314813</v>
      </c>
      <c r="R1562" s="9">
        <f>(((I1562/60)/60)/24)+DATE(1970,1,1)</f>
        <v>41956.062418981484</v>
      </c>
      <c r="S1562">
        <f>YEAR(Q1562)</f>
        <v>2014</v>
      </c>
    </row>
    <row r="1563" spans="1:19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tr">
        <f>O1563&amp;"/"&amp;P1563</f>
        <v>publishing/art books</v>
      </c>
      <c r="O1563" t="s">
        <v>8279</v>
      </c>
      <c r="P1563" t="s">
        <v>8301</v>
      </c>
      <c r="Q1563" s="9">
        <f>(((J1563/60)/60)/24)+DATE(1970,1,1)</f>
        <v>41555.041701388887</v>
      </c>
      <c r="R1563" s="9">
        <f>(((I1563/60)/60)/24)+DATE(1970,1,1)</f>
        <v>41585.083368055559</v>
      </c>
      <c r="S1563">
        <f>YEAR(Q1563)</f>
        <v>2013</v>
      </c>
    </row>
    <row r="1564" spans="1:19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tr">
        <f>O1564&amp;"/"&amp;P1564</f>
        <v>publishing/art books</v>
      </c>
      <c r="O1564" t="s">
        <v>8279</v>
      </c>
      <c r="P1564" t="s">
        <v>8301</v>
      </c>
      <c r="Q1564" s="9">
        <f>(((J1564/60)/60)/24)+DATE(1970,1,1)</f>
        <v>40079.566157407404</v>
      </c>
      <c r="R1564" s="9">
        <f>(((I1564/60)/60)/24)+DATE(1970,1,1)</f>
        <v>40149.034722222219</v>
      </c>
      <c r="S1564">
        <f>YEAR(Q1564)</f>
        <v>2009</v>
      </c>
    </row>
    <row r="1565" spans="1:19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tr">
        <f>O1565&amp;"/"&amp;P1565</f>
        <v>publishing/art books</v>
      </c>
      <c r="O1565" t="s">
        <v>8279</v>
      </c>
      <c r="P1565" t="s">
        <v>8301</v>
      </c>
      <c r="Q1565" s="9">
        <f>(((J1565/60)/60)/24)+DATE(1970,1,1)</f>
        <v>41652.742488425924</v>
      </c>
      <c r="R1565" s="9">
        <f>(((I1565/60)/60)/24)+DATE(1970,1,1)</f>
        <v>41712.700821759259</v>
      </c>
      <c r="S1565">
        <f>YEAR(Q1565)</f>
        <v>2014</v>
      </c>
    </row>
    <row r="1566" spans="1:19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tr">
        <f>O1566&amp;"/"&amp;P1566</f>
        <v>publishing/art books</v>
      </c>
      <c r="O1566" t="s">
        <v>8279</v>
      </c>
      <c r="P1566" t="s">
        <v>8301</v>
      </c>
      <c r="Q1566" s="9">
        <f>(((J1566/60)/60)/24)+DATE(1970,1,1)</f>
        <v>42121.367002314815</v>
      </c>
      <c r="R1566" s="9">
        <f>(((I1566/60)/60)/24)+DATE(1970,1,1)</f>
        <v>42152.836805555555</v>
      </c>
      <c r="S1566">
        <f>YEAR(Q1566)</f>
        <v>2015</v>
      </c>
    </row>
    <row r="1567" spans="1:19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tr">
        <f>O1567&amp;"/"&amp;P1567</f>
        <v>publishing/art books</v>
      </c>
      <c r="O1567" t="s">
        <v>8279</v>
      </c>
      <c r="P1567" t="s">
        <v>8301</v>
      </c>
      <c r="Q1567" s="9">
        <f>(((J1567/60)/60)/24)+DATE(1970,1,1)</f>
        <v>40672.729872685188</v>
      </c>
      <c r="R1567" s="9">
        <f>(((I1567/60)/60)/24)+DATE(1970,1,1)</f>
        <v>40702.729872685188</v>
      </c>
      <c r="S1567">
        <f>YEAR(Q1567)</f>
        <v>2011</v>
      </c>
    </row>
    <row r="1568" spans="1:19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tr">
        <f>O1568&amp;"/"&amp;P1568</f>
        <v>publishing/art books</v>
      </c>
      <c r="O1568" t="s">
        <v>8279</v>
      </c>
      <c r="P1568" t="s">
        <v>8301</v>
      </c>
      <c r="Q1568" s="9">
        <f>(((J1568/60)/60)/24)+DATE(1970,1,1)</f>
        <v>42549.916712962964</v>
      </c>
      <c r="R1568" s="9">
        <f>(((I1568/60)/60)/24)+DATE(1970,1,1)</f>
        <v>42578.916666666672</v>
      </c>
      <c r="S1568">
        <f>YEAR(Q1568)</f>
        <v>2016</v>
      </c>
    </row>
    <row r="1569" spans="1:19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tr">
        <f>O1569&amp;"/"&amp;P1569</f>
        <v>publishing/art books</v>
      </c>
      <c r="O1569" t="s">
        <v>8279</v>
      </c>
      <c r="P1569" t="s">
        <v>8301</v>
      </c>
      <c r="Q1569" s="9">
        <f>(((J1569/60)/60)/24)+DATE(1970,1,1)</f>
        <v>41671.936863425923</v>
      </c>
      <c r="R1569" s="9">
        <f>(((I1569/60)/60)/24)+DATE(1970,1,1)</f>
        <v>41687</v>
      </c>
      <c r="S1569">
        <f>YEAR(Q1569)</f>
        <v>2014</v>
      </c>
    </row>
    <row r="1570" spans="1:19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tr">
        <f>O1570&amp;"/"&amp;P1570</f>
        <v>publishing/art books</v>
      </c>
      <c r="O1570" t="s">
        <v>8279</v>
      </c>
      <c r="P1570" t="s">
        <v>8301</v>
      </c>
      <c r="Q1570" s="9">
        <f>(((J1570/60)/60)/24)+DATE(1970,1,1)</f>
        <v>41962.062326388885</v>
      </c>
      <c r="R1570" s="9">
        <f>(((I1570/60)/60)/24)+DATE(1970,1,1)</f>
        <v>41997.062326388885</v>
      </c>
      <c r="S1570">
        <f>YEAR(Q1570)</f>
        <v>2014</v>
      </c>
    </row>
    <row r="1571" spans="1:19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tr">
        <f>O1571&amp;"/"&amp;P1571</f>
        <v>publishing/art books</v>
      </c>
      <c r="O1571" t="s">
        <v>8279</v>
      </c>
      <c r="P1571" t="s">
        <v>8301</v>
      </c>
      <c r="Q1571" s="9">
        <f>(((J1571/60)/60)/24)+DATE(1970,1,1)</f>
        <v>41389.679560185185</v>
      </c>
      <c r="R1571" s="9">
        <f>(((I1571/60)/60)/24)+DATE(1970,1,1)</f>
        <v>41419.679560185185</v>
      </c>
      <c r="S1571">
        <f>YEAR(Q1571)</f>
        <v>2013</v>
      </c>
    </row>
    <row r="1572" spans="1:19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tr">
        <f>O1572&amp;"/"&amp;P1572</f>
        <v>publishing/art books</v>
      </c>
      <c r="O1572" t="s">
        <v>8279</v>
      </c>
      <c r="P1572" t="s">
        <v>8301</v>
      </c>
      <c r="Q1572" s="9">
        <f>(((J1572/60)/60)/24)+DATE(1970,1,1)</f>
        <v>42438.813449074078</v>
      </c>
      <c r="R1572" s="9">
        <f>(((I1572/60)/60)/24)+DATE(1970,1,1)</f>
        <v>42468.771782407406</v>
      </c>
      <c r="S1572">
        <f>YEAR(Q1572)</f>
        <v>2016</v>
      </c>
    </row>
    <row r="1573" spans="1:19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tr">
        <f>O1573&amp;"/"&amp;P1573</f>
        <v>publishing/art books</v>
      </c>
      <c r="O1573" t="s">
        <v>8279</v>
      </c>
      <c r="P1573" t="s">
        <v>8301</v>
      </c>
      <c r="Q1573" s="9">
        <f>(((J1573/60)/60)/24)+DATE(1970,1,1)</f>
        <v>42144.769479166673</v>
      </c>
      <c r="R1573" s="9">
        <f>(((I1573/60)/60)/24)+DATE(1970,1,1)</f>
        <v>42174.769479166673</v>
      </c>
      <c r="S1573">
        <f>YEAR(Q1573)</f>
        <v>2015</v>
      </c>
    </row>
    <row r="1574" spans="1:19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tr">
        <f>O1574&amp;"/"&amp;P1574</f>
        <v>publishing/art books</v>
      </c>
      <c r="O1574" t="s">
        <v>8279</v>
      </c>
      <c r="P1574" t="s">
        <v>8301</v>
      </c>
      <c r="Q1574" s="9">
        <f>(((J1574/60)/60)/24)+DATE(1970,1,1)</f>
        <v>42404.033090277779</v>
      </c>
      <c r="R1574" s="9">
        <f>(((I1574/60)/60)/24)+DATE(1970,1,1)</f>
        <v>42428.999305555553</v>
      </c>
      <c r="S1574">
        <f>YEAR(Q1574)</f>
        <v>2016</v>
      </c>
    </row>
    <row r="1575" spans="1:19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tr">
        <f>O1575&amp;"/"&amp;P1575</f>
        <v>publishing/art books</v>
      </c>
      <c r="O1575" t="s">
        <v>8279</v>
      </c>
      <c r="P1575" t="s">
        <v>8301</v>
      </c>
      <c r="Q1575" s="9">
        <f>(((J1575/60)/60)/24)+DATE(1970,1,1)</f>
        <v>42786.000023148154</v>
      </c>
      <c r="R1575" s="9">
        <f>(((I1575/60)/60)/24)+DATE(1970,1,1)</f>
        <v>42826.165972222225</v>
      </c>
      <c r="S1575">
        <f>YEAR(Q1575)</f>
        <v>2017</v>
      </c>
    </row>
    <row r="1576" spans="1:19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tr">
        <f>O1576&amp;"/"&amp;P1576</f>
        <v>publishing/art books</v>
      </c>
      <c r="O1576" t="s">
        <v>8279</v>
      </c>
      <c r="P1576" t="s">
        <v>8301</v>
      </c>
      <c r="Q1576" s="9">
        <f>(((J1576/60)/60)/24)+DATE(1970,1,1)</f>
        <v>42017.927418981482</v>
      </c>
      <c r="R1576" s="9">
        <f>(((I1576/60)/60)/24)+DATE(1970,1,1)</f>
        <v>42052.927418981482</v>
      </c>
      <c r="S1576">
        <f>YEAR(Q1576)</f>
        <v>2015</v>
      </c>
    </row>
    <row r="1577" spans="1:19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tr">
        <f>O1577&amp;"/"&amp;P1577</f>
        <v>publishing/art books</v>
      </c>
      <c r="O1577" t="s">
        <v>8279</v>
      </c>
      <c r="P1577" t="s">
        <v>8301</v>
      </c>
      <c r="Q1577" s="9">
        <f>(((J1577/60)/60)/24)+DATE(1970,1,1)</f>
        <v>41799.524259259262</v>
      </c>
      <c r="R1577" s="9">
        <f>(((I1577/60)/60)/24)+DATE(1970,1,1)</f>
        <v>41829.524259259262</v>
      </c>
      <c r="S1577">
        <f>YEAR(Q1577)</f>
        <v>2014</v>
      </c>
    </row>
    <row r="1578" spans="1:19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tr">
        <f>O1578&amp;"/"&amp;P1578</f>
        <v>publishing/art books</v>
      </c>
      <c r="O1578" t="s">
        <v>8279</v>
      </c>
      <c r="P1578" t="s">
        <v>8301</v>
      </c>
      <c r="Q1578" s="9">
        <f>(((J1578/60)/60)/24)+DATE(1970,1,1)</f>
        <v>42140.879259259258</v>
      </c>
      <c r="R1578" s="9">
        <f>(((I1578/60)/60)/24)+DATE(1970,1,1)</f>
        <v>42185.879259259258</v>
      </c>
      <c r="S1578">
        <f>YEAR(Q1578)</f>
        <v>2015</v>
      </c>
    </row>
    <row r="1579" spans="1:19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tr">
        <f>O1579&amp;"/"&amp;P1579</f>
        <v>publishing/art books</v>
      </c>
      <c r="O1579" t="s">
        <v>8279</v>
      </c>
      <c r="P1579" t="s">
        <v>8301</v>
      </c>
      <c r="Q1579" s="9">
        <f>(((J1579/60)/60)/24)+DATE(1970,1,1)</f>
        <v>41054.847777777781</v>
      </c>
      <c r="R1579" s="9">
        <f>(((I1579/60)/60)/24)+DATE(1970,1,1)</f>
        <v>41114.847777777781</v>
      </c>
      <c r="S1579">
        <f>YEAR(Q1579)</f>
        <v>2012</v>
      </c>
    </row>
    <row r="1580" spans="1:19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tr">
        <f>O1580&amp;"/"&amp;P1580</f>
        <v>publishing/art books</v>
      </c>
      <c r="O1580" t="s">
        <v>8279</v>
      </c>
      <c r="P1580" t="s">
        <v>8301</v>
      </c>
      <c r="Q1580" s="9">
        <f>(((J1580/60)/60)/24)+DATE(1970,1,1)</f>
        <v>40399.065868055557</v>
      </c>
      <c r="R1580" s="9">
        <f>(((I1580/60)/60)/24)+DATE(1970,1,1)</f>
        <v>40423.083333333336</v>
      </c>
      <c r="S1580">
        <f>YEAR(Q1580)</f>
        <v>2010</v>
      </c>
    </row>
    <row r="1581" spans="1:19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tr">
        <f>O1581&amp;"/"&amp;P1581</f>
        <v>publishing/art books</v>
      </c>
      <c r="O1581" t="s">
        <v>8279</v>
      </c>
      <c r="P1581" t="s">
        <v>8301</v>
      </c>
      <c r="Q1581" s="9">
        <f>(((J1581/60)/60)/24)+DATE(1970,1,1)</f>
        <v>41481.996423611112</v>
      </c>
      <c r="R1581" s="9">
        <f>(((I1581/60)/60)/24)+DATE(1970,1,1)</f>
        <v>41514.996423611112</v>
      </c>
      <c r="S1581">
        <f>YEAR(Q1581)</f>
        <v>2013</v>
      </c>
    </row>
    <row r="1582" spans="1:19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tr">
        <f>O1582&amp;"/"&amp;P1582</f>
        <v>publishing/art books</v>
      </c>
      <c r="O1582" t="s">
        <v>8279</v>
      </c>
      <c r="P1582" t="s">
        <v>8301</v>
      </c>
      <c r="Q1582" s="9">
        <f>(((J1582/60)/60)/24)+DATE(1970,1,1)</f>
        <v>40990.050069444449</v>
      </c>
      <c r="R1582" s="9">
        <f>(((I1582/60)/60)/24)+DATE(1970,1,1)</f>
        <v>41050.050069444449</v>
      </c>
      <c r="S1582">
        <f>YEAR(Q1582)</f>
        <v>2012</v>
      </c>
    </row>
    <row r="1583" spans="1:19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tr">
        <f>O1583&amp;"/"&amp;P1583</f>
        <v>photography/places</v>
      </c>
      <c r="O1583" t="s">
        <v>8295</v>
      </c>
      <c r="P1583" t="s">
        <v>8302</v>
      </c>
      <c r="Q1583" s="9">
        <f>(((J1583/60)/60)/24)+DATE(1970,1,1)</f>
        <v>42325.448958333334</v>
      </c>
      <c r="R1583" s="9">
        <f>(((I1583/60)/60)/24)+DATE(1970,1,1)</f>
        <v>42357.448958333334</v>
      </c>
      <c r="S1583">
        <f>YEAR(Q1583)</f>
        <v>2015</v>
      </c>
    </row>
    <row r="1584" spans="1:19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tr">
        <f>O1584&amp;"/"&amp;P1584</f>
        <v>photography/places</v>
      </c>
      <c r="O1584" t="s">
        <v>8295</v>
      </c>
      <c r="P1584" t="s">
        <v>8302</v>
      </c>
      <c r="Q1584" s="9">
        <f>(((J1584/60)/60)/24)+DATE(1970,1,1)</f>
        <v>42246.789965277778</v>
      </c>
      <c r="R1584" s="9">
        <f>(((I1584/60)/60)/24)+DATE(1970,1,1)</f>
        <v>42303.888888888891</v>
      </c>
      <c r="S1584">
        <f>YEAR(Q1584)</f>
        <v>2015</v>
      </c>
    </row>
    <row r="1585" spans="1:19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tr">
        <f>O1585&amp;"/"&amp;P1585</f>
        <v>photography/places</v>
      </c>
      <c r="O1585" t="s">
        <v>8295</v>
      </c>
      <c r="P1585" t="s">
        <v>8302</v>
      </c>
      <c r="Q1585" s="9">
        <f>(((J1585/60)/60)/24)+DATE(1970,1,1)</f>
        <v>41877.904988425929</v>
      </c>
      <c r="R1585" s="9">
        <f>(((I1585/60)/60)/24)+DATE(1970,1,1)</f>
        <v>41907.904988425929</v>
      </c>
      <c r="S1585">
        <f>YEAR(Q1585)</f>
        <v>2014</v>
      </c>
    </row>
    <row r="1586" spans="1:19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tr">
        <f>O1586&amp;"/"&amp;P1586</f>
        <v>photography/places</v>
      </c>
      <c r="O1586" t="s">
        <v>8295</v>
      </c>
      <c r="P1586" t="s">
        <v>8302</v>
      </c>
      <c r="Q1586" s="9">
        <f>(((J1586/60)/60)/24)+DATE(1970,1,1)</f>
        <v>41779.649317129632</v>
      </c>
      <c r="R1586" s="9">
        <f>(((I1586/60)/60)/24)+DATE(1970,1,1)</f>
        <v>41789.649317129632</v>
      </c>
      <c r="S1586">
        <f>YEAR(Q1586)</f>
        <v>2014</v>
      </c>
    </row>
    <row r="1587" spans="1:19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tr">
        <f>O1587&amp;"/"&amp;P1587</f>
        <v>photography/places</v>
      </c>
      <c r="O1587" t="s">
        <v>8295</v>
      </c>
      <c r="P1587" t="s">
        <v>8302</v>
      </c>
      <c r="Q1587" s="9">
        <f>(((J1587/60)/60)/24)+DATE(1970,1,1)</f>
        <v>42707.895462962959</v>
      </c>
      <c r="R1587" s="9">
        <f>(((I1587/60)/60)/24)+DATE(1970,1,1)</f>
        <v>42729.458333333328</v>
      </c>
      <c r="S1587">
        <f>YEAR(Q1587)</f>
        <v>2016</v>
      </c>
    </row>
    <row r="1588" spans="1:19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tr">
        <f>O1588&amp;"/"&amp;P1588</f>
        <v>photography/places</v>
      </c>
      <c r="O1588" t="s">
        <v>8295</v>
      </c>
      <c r="P1588" t="s">
        <v>8302</v>
      </c>
      <c r="Q1588" s="9">
        <f>(((J1588/60)/60)/24)+DATE(1970,1,1)</f>
        <v>42069.104421296302</v>
      </c>
      <c r="R1588" s="9">
        <f>(((I1588/60)/60)/24)+DATE(1970,1,1)</f>
        <v>42099.062754629631</v>
      </c>
      <c r="S1588">
        <f>YEAR(Q1588)</f>
        <v>2015</v>
      </c>
    </row>
    <row r="1589" spans="1:19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tr">
        <f>O1589&amp;"/"&amp;P1589</f>
        <v>photography/places</v>
      </c>
      <c r="O1589" t="s">
        <v>8295</v>
      </c>
      <c r="P1589" t="s">
        <v>8302</v>
      </c>
      <c r="Q1589" s="9">
        <f>(((J1589/60)/60)/24)+DATE(1970,1,1)</f>
        <v>41956.950983796298</v>
      </c>
      <c r="R1589" s="9">
        <f>(((I1589/60)/60)/24)+DATE(1970,1,1)</f>
        <v>41986.950983796298</v>
      </c>
      <c r="S1589">
        <f>YEAR(Q1589)</f>
        <v>2014</v>
      </c>
    </row>
    <row r="1590" spans="1:19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tr">
        <f>O1590&amp;"/"&amp;P1590</f>
        <v>photography/places</v>
      </c>
      <c r="O1590" t="s">
        <v>8295</v>
      </c>
      <c r="P1590" t="s">
        <v>8302</v>
      </c>
      <c r="Q1590" s="9">
        <f>(((J1590/60)/60)/24)+DATE(1970,1,1)</f>
        <v>42005.24998842593</v>
      </c>
      <c r="R1590" s="9">
        <f>(((I1590/60)/60)/24)+DATE(1970,1,1)</f>
        <v>42035.841666666667</v>
      </c>
      <c r="S1590">
        <f>YEAR(Q1590)</f>
        <v>2015</v>
      </c>
    </row>
    <row r="1591" spans="1:19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tr">
        <f>O1591&amp;"/"&amp;P1591</f>
        <v>photography/places</v>
      </c>
      <c r="O1591" t="s">
        <v>8295</v>
      </c>
      <c r="P1591" t="s">
        <v>8302</v>
      </c>
      <c r="Q1591" s="9">
        <f>(((J1591/60)/60)/24)+DATE(1970,1,1)</f>
        <v>42256.984791666662</v>
      </c>
      <c r="R1591" s="9">
        <f>(((I1591/60)/60)/24)+DATE(1970,1,1)</f>
        <v>42286.984791666662</v>
      </c>
      <c r="S1591">
        <f>YEAR(Q1591)</f>
        <v>2015</v>
      </c>
    </row>
    <row r="1592" spans="1:19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tr">
        <f>O1592&amp;"/"&amp;P1592</f>
        <v>photography/places</v>
      </c>
      <c r="O1592" t="s">
        <v>8295</v>
      </c>
      <c r="P1592" t="s">
        <v>8302</v>
      </c>
      <c r="Q1592" s="9">
        <f>(((J1592/60)/60)/24)+DATE(1970,1,1)</f>
        <v>42240.857222222221</v>
      </c>
      <c r="R1592" s="9">
        <f>(((I1592/60)/60)/24)+DATE(1970,1,1)</f>
        <v>42270.857222222221</v>
      </c>
      <c r="S1592">
        <f>YEAR(Q1592)</f>
        <v>2015</v>
      </c>
    </row>
    <row r="1593" spans="1:19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tr">
        <f>O1593&amp;"/"&amp;P1593</f>
        <v>photography/places</v>
      </c>
      <c r="O1593" t="s">
        <v>8295</v>
      </c>
      <c r="P1593" t="s">
        <v>8302</v>
      </c>
      <c r="Q1593" s="9">
        <f>(((J1593/60)/60)/24)+DATE(1970,1,1)</f>
        <v>42433.726168981477</v>
      </c>
      <c r="R1593" s="9">
        <f>(((I1593/60)/60)/24)+DATE(1970,1,1)</f>
        <v>42463.68450231482</v>
      </c>
      <c r="S1593">
        <f>YEAR(Q1593)</f>
        <v>2016</v>
      </c>
    </row>
    <row r="1594" spans="1:19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tr">
        <f>O1594&amp;"/"&amp;P1594</f>
        <v>photography/places</v>
      </c>
      <c r="O1594" t="s">
        <v>8295</v>
      </c>
      <c r="P1594" t="s">
        <v>8302</v>
      </c>
      <c r="Q1594" s="9">
        <f>(((J1594/60)/60)/24)+DATE(1970,1,1)</f>
        <v>42046.072743055556</v>
      </c>
      <c r="R1594" s="9">
        <f>(((I1594/60)/60)/24)+DATE(1970,1,1)</f>
        <v>42091.031076388885</v>
      </c>
      <c r="S1594">
        <f>YEAR(Q1594)</f>
        <v>2015</v>
      </c>
    </row>
    <row r="1595" spans="1:19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tr">
        <f>O1595&amp;"/"&amp;P1595</f>
        <v>photography/places</v>
      </c>
      <c r="O1595" t="s">
        <v>8295</v>
      </c>
      <c r="P1595" t="s">
        <v>8302</v>
      </c>
      <c r="Q1595" s="9">
        <f>(((J1595/60)/60)/24)+DATE(1970,1,1)</f>
        <v>42033.845543981486</v>
      </c>
      <c r="R1595" s="9">
        <f>(((I1595/60)/60)/24)+DATE(1970,1,1)</f>
        <v>42063.845543981486</v>
      </c>
      <c r="S1595">
        <f>YEAR(Q1595)</f>
        <v>2015</v>
      </c>
    </row>
    <row r="1596" spans="1:19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tr">
        <f>O1596&amp;"/"&amp;P1596</f>
        <v>photography/places</v>
      </c>
      <c r="O1596" t="s">
        <v>8295</v>
      </c>
      <c r="P1596" t="s">
        <v>8302</v>
      </c>
      <c r="Q1596" s="9">
        <f>(((J1596/60)/60)/24)+DATE(1970,1,1)</f>
        <v>42445.712754629625</v>
      </c>
      <c r="R1596" s="9">
        <f>(((I1596/60)/60)/24)+DATE(1970,1,1)</f>
        <v>42505.681249999994</v>
      </c>
      <c r="S1596">
        <f>YEAR(Q1596)</f>
        <v>2016</v>
      </c>
    </row>
    <row r="1597" spans="1:19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tr">
        <f>O1597&amp;"/"&amp;P1597</f>
        <v>photography/places</v>
      </c>
      <c r="O1597" t="s">
        <v>8295</v>
      </c>
      <c r="P1597" t="s">
        <v>8302</v>
      </c>
      <c r="Q1597" s="9">
        <f>(((J1597/60)/60)/24)+DATE(1970,1,1)</f>
        <v>41780.050092592595</v>
      </c>
      <c r="R1597" s="9">
        <f>(((I1597/60)/60)/24)+DATE(1970,1,1)</f>
        <v>41808.842361111114</v>
      </c>
      <c r="S1597">
        <f>YEAR(Q1597)</f>
        <v>2014</v>
      </c>
    </row>
    <row r="1598" spans="1:19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tr">
        <f>O1598&amp;"/"&amp;P1598</f>
        <v>photography/places</v>
      </c>
      <c r="O1598" t="s">
        <v>8295</v>
      </c>
      <c r="P1598" t="s">
        <v>8302</v>
      </c>
      <c r="Q1598" s="9">
        <f>(((J1598/60)/60)/24)+DATE(1970,1,1)</f>
        <v>41941.430196759262</v>
      </c>
      <c r="R1598" s="9">
        <f>(((I1598/60)/60)/24)+DATE(1970,1,1)</f>
        <v>41986.471863425926</v>
      </c>
      <c r="S1598">
        <f>YEAR(Q1598)</f>
        <v>2014</v>
      </c>
    </row>
    <row r="1599" spans="1:19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tr">
        <f>O1599&amp;"/"&amp;P1599</f>
        <v>photography/places</v>
      </c>
      <c r="O1599" t="s">
        <v>8295</v>
      </c>
      <c r="P1599" t="s">
        <v>8302</v>
      </c>
      <c r="Q1599" s="9">
        <f>(((J1599/60)/60)/24)+DATE(1970,1,1)</f>
        <v>42603.354131944448</v>
      </c>
      <c r="R1599" s="9">
        <f>(((I1599/60)/60)/24)+DATE(1970,1,1)</f>
        <v>42633.354131944448</v>
      </c>
      <c r="S1599">
        <f>YEAR(Q1599)</f>
        <v>2016</v>
      </c>
    </row>
    <row r="1600" spans="1:19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tr">
        <f>O1600&amp;"/"&amp;P1600</f>
        <v>photography/places</v>
      </c>
      <c r="O1600" t="s">
        <v>8295</v>
      </c>
      <c r="P1600" t="s">
        <v>8302</v>
      </c>
      <c r="Q1600" s="9">
        <f>(((J1600/60)/60)/24)+DATE(1970,1,1)</f>
        <v>42151.667337962965</v>
      </c>
      <c r="R1600" s="9">
        <f>(((I1600/60)/60)/24)+DATE(1970,1,1)</f>
        <v>42211.667337962965</v>
      </c>
      <c r="S1600">
        <f>YEAR(Q1600)</f>
        <v>2015</v>
      </c>
    </row>
    <row r="1601" spans="1:19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tr">
        <f>O1601&amp;"/"&amp;P1601</f>
        <v>photography/places</v>
      </c>
      <c r="O1601" t="s">
        <v>8295</v>
      </c>
      <c r="P1601" t="s">
        <v>8302</v>
      </c>
      <c r="Q1601" s="9">
        <f>(((J1601/60)/60)/24)+DATE(1970,1,1)</f>
        <v>42438.53907407407</v>
      </c>
      <c r="R1601" s="9">
        <f>(((I1601/60)/60)/24)+DATE(1970,1,1)</f>
        <v>42468.497407407413</v>
      </c>
      <c r="S1601">
        <f>YEAR(Q1601)</f>
        <v>2016</v>
      </c>
    </row>
    <row r="1602" spans="1:19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tr">
        <f>O1602&amp;"/"&amp;P1602</f>
        <v>photography/places</v>
      </c>
      <c r="O1602" t="s">
        <v>8295</v>
      </c>
      <c r="P1602" t="s">
        <v>8302</v>
      </c>
      <c r="Q1602" s="9">
        <f>(((J1602/60)/60)/24)+DATE(1970,1,1)</f>
        <v>41791.057314814818</v>
      </c>
      <c r="R1602" s="9">
        <f>(((I1602/60)/60)/24)+DATE(1970,1,1)</f>
        <v>41835.21597222222</v>
      </c>
      <c r="S1602">
        <f>YEAR(Q1602)</f>
        <v>2014</v>
      </c>
    </row>
    <row r="1603" spans="1:19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tr">
        <f>O1603&amp;"/"&amp;P1603</f>
        <v>music/rock</v>
      </c>
      <c r="O1603" t="s">
        <v>8282</v>
      </c>
      <c r="P1603" t="s">
        <v>8283</v>
      </c>
      <c r="Q1603" s="9">
        <f>(((J1603/60)/60)/24)+DATE(1970,1,1)</f>
        <v>40638.092974537038</v>
      </c>
      <c r="R1603" s="9">
        <f>(((I1603/60)/60)/24)+DATE(1970,1,1)</f>
        <v>40668.092974537038</v>
      </c>
      <c r="S1603">
        <f>YEAR(Q1603)</f>
        <v>2011</v>
      </c>
    </row>
    <row r="1604" spans="1:19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tr">
        <f>O1604&amp;"/"&amp;P1604</f>
        <v>music/rock</v>
      </c>
      <c r="O1604" t="s">
        <v>8282</v>
      </c>
      <c r="P1604" t="s">
        <v>8283</v>
      </c>
      <c r="Q1604" s="9">
        <f>(((J1604/60)/60)/24)+DATE(1970,1,1)</f>
        <v>40788.297650462962</v>
      </c>
      <c r="R1604" s="9">
        <f>(((I1604/60)/60)/24)+DATE(1970,1,1)</f>
        <v>40830.958333333336</v>
      </c>
      <c r="S1604">
        <f>YEAR(Q1604)</f>
        <v>2011</v>
      </c>
    </row>
    <row r="1605" spans="1:19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tr">
        <f>O1605&amp;"/"&amp;P1605</f>
        <v>music/rock</v>
      </c>
      <c r="O1605" t="s">
        <v>8282</v>
      </c>
      <c r="P1605" t="s">
        <v>8283</v>
      </c>
      <c r="Q1605" s="9">
        <f>(((J1605/60)/60)/24)+DATE(1970,1,1)</f>
        <v>40876.169664351852</v>
      </c>
      <c r="R1605" s="9">
        <f>(((I1605/60)/60)/24)+DATE(1970,1,1)</f>
        <v>40936.169664351852</v>
      </c>
      <c r="S1605">
        <f>YEAR(Q1605)</f>
        <v>2011</v>
      </c>
    </row>
    <row r="1606" spans="1:19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tr">
        <f>O1606&amp;"/"&amp;P1606</f>
        <v>music/rock</v>
      </c>
      <c r="O1606" t="s">
        <v>8282</v>
      </c>
      <c r="P1606" t="s">
        <v>8283</v>
      </c>
      <c r="Q1606" s="9">
        <f>(((J1606/60)/60)/24)+DATE(1970,1,1)</f>
        <v>40945.845312500001</v>
      </c>
      <c r="R1606" s="9">
        <f>(((I1606/60)/60)/24)+DATE(1970,1,1)</f>
        <v>40985.80364583333</v>
      </c>
      <c r="S1606">
        <f>YEAR(Q1606)</f>
        <v>2012</v>
      </c>
    </row>
    <row r="1607" spans="1:19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tr">
        <f>O1607&amp;"/"&amp;P1607</f>
        <v>music/rock</v>
      </c>
      <c r="O1607" t="s">
        <v>8282</v>
      </c>
      <c r="P1607" t="s">
        <v>8283</v>
      </c>
      <c r="Q1607" s="9">
        <f>(((J1607/60)/60)/24)+DATE(1970,1,1)</f>
        <v>40747.012881944444</v>
      </c>
      <c r="R1607" s="9">
        <f>(((I1607/60)/60)/24)+DATE(1970,1,1)</f>
        <v>40756.291666666664</v>
      </c>
      <c r="S1607">
        <f>YEAR(Q1607)</f>
        <v>2011</v>
      </c>
    </row>
    <row r="1608" spans="1:19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tr">
        <f>O1608&amp;"/"&amp;P1608</f>
        <v>music/rock</v>
      </c>
      <c r="O1608" t="s">
        <v>8282</v>
      </c>
      <c r="P1608" t="s">
        <v>8283</v>
      </c>
      <c r="Q1608" s="9">
        <f>(((J1608/60)/60)/24)+DATE(1970,1,1)</f>
        <v>40536.111550925925</v>
      </c>
      <c r="R1608" s="9">
        <f>(((I1608/60)/60)/24)+DATE(1970,1,1)</f>
        <v>40626.069884259261</v>
      </c>
      <c r="S1608">
        <f>YEAR(Q1608)</f>
        <v>2010</v>
      </c>
    </row>
    <row r="1609" spans="1:19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tr">
        <f>O1609&amp;"/"&amp;P1609</f>
        <v>music/rock</v>
      </c>
      <c r="O1609" t="s">
        <v>8282</v>
      </c>
      <c r="P1609" t="s">
        <v>8283</v>
      </c>
      <c r="Q1609" s="9">
        <f>(((J1609/60)/60)/24)+DATE(1970,1,1)</f>
        <v>41053.80846064815</v>
      </c>
      <c r="R1609" s="9">
        <f>(((I1609/60)/60)/24)+DATE(1970,1,1)</f>
        <v>41074.80846064815</v>
      </c>
      <c r="S1609">
        <f>YEAR(Q1609)</f>
        <v>2012</v>
      </c>
    </row>
    <row r="1610" spans="1:19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tr">
        <f>O1610&amp;"/"&amp;P1610</f>
        <v>music/rock</v>
      </c>
      <c r="O1610" t="s">
        <v>8282</v>
      </c>
      <c r="P1610" t="s">
        <v>8283</v>
      </c>
      <c r="Q1610" s="9">
        <f>(((J1610/60)/60)/24)+DATE(1970,1,1)</f>
        <v>41607.83085648148</v>
      </c>
      <c r="R1610" s="9">
        <f>(((I1610/60)/60)/24)+DATE(1970,1,1)</f>
        <v>41640.226388888892</v>
      </c>
      <c r="S1610">
        <f>YEAR(Q1610)</f>
        <v>2013</v>
      </c>
    </row>
    <row r="1611" spans="1:19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tr">
        <f>O1611&amp;"/"&amp;P1611</f>
        <v>music/rock</v>
      </c>
      <c r="O1611" t="s">
        <v>8282</v>
      </c>
      <c r="P1611" t="s">
        <v>8283</v>
      </c>
      <c r="Q1611" s="9">
        <f>(((J1611/60)/60)/24)+DATE(1970,1,1)</f>
        <v>40796.001261574071</v>
      </c>
      <c r="R1611" s="9">
        <f>(((I1611/60)/60)/24)+DATE(1970,1,1)</f>
        <v>40849.333333333336</v>
      </c>
      <c r="S1611">
        <f>YEAR(Q1611)</f>
        <v>2011</v>
      </c>
    </row>
    <row r="1612" spans="1:19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tr">
        <f>O1612&amp;"/"&amp;P1612</f>
        <v>music/rock</v>
      </c>
      <c r="O1612" t="s">
        <v>8282</v>
      </c>
      <c r="P1612" t="s">
        <v>8283</v>
      </c>
      <c r="Q1612" s="9">
        <f>(((J1612/60)/60)/24)+DATE(1970,1,1)</f>
        <v>41228.924884259257</v>
      </c>
      <c r="R1612" s="9">
        <f>(((I1612/60)/60)/24)+DATE(1970,1,1)</f>
        <v>41258.924884259257</v>
      </c>
      <c r="S1612">
        <f>YEAR(Q1612)</f>
        <v>2012</v>
      </c>
    </row>
    <row r="1613" spans="1:19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tr">
        <f>O1613&amp;"/"&amp;P1613</f>
        <v>music/rock</v>
      </c>
      <c r="O1613" t="s">
        <v>8282</v>
      </c>
      <c r="P1613" t="s">
        <v>8283</v>
      </c>
      <c r="Q1613" s="9">
        <f>(((J1613/60)/60)/24)+DATE(1970,1,1)</f>
        <v>41409.00037037037</v>
      </c>
      <c r="R1613" s="9">
        <f>(((I1613/60)/60)/24)+DATE(1970,1,1)</f>
        <v>41430.00037037037</v>
      </c>
      <c r="S1613">
        <f>YEAR(Q1613)</f>
        <v>2013</v>
      </c>
    </row>
    <row r="1614" spans="1:19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tr">
        <f>O1614&amp;"/"&amp;P1614</f>
        <v>music/rock</v>
      </c>
      <c r="O1614" t="s">
        <v>8282</v>
      </c>
      <c r="P1614" t="s">
        <v>8283</v>
      </c>
      <c r="Q1614" s="9">
        <f>(((J1614/60)/60)/24)+DATE(1970,1,1)</f>
        <v>41246.874814814815</v>
      </c>
      <c r="R1614" s="9">
        <f>(((I1614/60)/60)/24)+DATE(1970,1,1)</f>
        <v>41276.874814814815</v>
      </c>
      <c r="S1614">
        <f>YEAR(Q1614)</f>
        <v>2012</v>
      </c>
    </row>
    <row r="1615" spans="1:19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tr">
        <f>O1615&amp;"/"&amp;P1615</f>
        <v>music/rock</v>
      </c>
      <c r="O1615" t="s">
        <v>8282</v>
      </c>
      <c r="P1615" t="s">
        <v>8283</v>
      </c>
      <c r="Q1615" s="9">
        <f>(((J1615/60)/60)/24)+DATE(1970,1,1)</f>
        <v>41082.069467592592</v>
      </c>
      <c r="R1615" s="9">
        <f>(((I1615/60)/60)/24)+DATE(1970,1,1)</f>
        <v>41112.069467592592</v>
      </c>
      <c r="S1615">
        <f>YEAR(Q1615)</f>
        <v>2012</v>
      </c>
    </row>
    <row r="1616" spans="1:19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tr">
        <f>O1616&amp;"/"&amp;P1616</f>
        <v>music/rock</v>
      </c>
      <c r="O1616" t="s">
        <v>8282</v>
      </c>
      <c r="P1616" t="s">
        <v>8283</v>
      </c>
      <c r="Q1616" s="9">
        <f>(((J1616/60)/60)/24)+DATE(1970,1,1)</f>
        <v>41794.981122685182</v>
      </c>
      <c r="R1616" s="9">
        <f>(((I1616/60)/60)/24)+DATE(1970,1,1)</f>
        <v>41854.708333333336</v>
      </c>
      <c r="S1616">
        <f>YEAR(Q1616)</f>
        <v>2014</v>
      </c>
    </row>
    <row r="1617" spans="1:19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tr">
        <f>O1617&amp;"/"&amp;P1617</f>
        <v>music/rock</v>
      </c>
      <c r="O1617" t="s">
        <v>8282</v>
      </c>
      <c r="P1617" t="s">
        <v>8283</v>
      </c>
      <c r="Q1617" s="9">
        <f>(((J1617/60)/60)/24)+DATE(1970,1,1)</f>
        <v>40845.050879629627</v>
      </c>
      <c r="R1617" s="9">
        <f>(((I1617/60)/60)/24)+DATE(1970,1,1)</f>
        <v>40890.092546296299</v>
      </c>
      <c r="S1617">
        <f>YEAR(Q1617)</f>
        <v>2011</v>
      </c>
    </row>
    <row r="1618" spans="1:19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tr">
        <f>O1618&amp;"/"&amp;P1618</f>
        <v>music/rock</v>
      </c>
      <c r="O1618" t="s">
        <v>8282</v>
      </c>
      <c r="P1618" t="s">
        <v>8283</v>
      </c>
      <c r="Q1618" s="9">
        <f>(((J1618/60)/60)/24)+DATE(1970,1,1)</f>
        <v>41194.715520833335</v>
      </c>
      <c r="R1618" s="9">
        <f>(((I1618/60)/60)/24)+DATE(1970,1,1)</f>
        <v>41235.916666666664</v>
      </c>
      <c r="S1618">
        <f>YEAR(Q1618)</f>
        <v>2012</v>
      </c>
    </row>
    <row r="1619" spans="1:19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tr">
        <f>O1619&amp;"/"&amp;P1619</f>
        <v>music/rock</v>
      </c>
      <c r="O1619" t="s">
        <v>8282</v>
      </c>
      <c r="P1619" t="s">
        <v>8283</v>
      </c>
      <c r="Q1619" s="9">
        <f>(((J1619/60)/60)/24)+DATE(1970,1,1)</f>
        <v>41546.664212962962</v>
      </c>
      <c r="R1619" s="9">
        <f>(((I1619/60)/60)/24)+DATE(1970,1,1)</f>
        <v>41579.791666666664</v>
      </c>
      <c r="S1619">
        <f>YEAR(Q1619)</f>
        <v>2013</v>
      </c>
    </row>
    <row r="1620" spans="1:19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tr">
        <f>O1620&amp;"/"&amp;P1620</f>
        <v>music/rock</v>
      </c>
      <c r="O1620" t="s">
        <v>8282</v>
      </c>
      <c r="P1620" t="s">
        <v>8283</v>
      </c>
      <c r="Q1620" s="9">
        <f>(((J1620/60)/60)/24)+DATE(1970,1,1)</f>
        <v>41301.654340277775</v>
      </c>
      <c r="R1620" s="9">
        <f>(((I1620/60)/60)/24)+DATE(1970,1,1)</f>
        <v>41341.654340277775</v>
      </c>
      <c r="S1620">
        <f>YEAR(Q1620)</f>
        <v>2013</v>
      </c>
    </row>
    <row r="1621" spans="1:19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tr">
        <f>O1621&amp;"/"&amp;P1621</f>
        <v>music/rock</v>
      </c>
      <c r="O1621" t="s">
        <v>8282</v>
      </c>
      <c r="P1621" t="s">
        <v>8283</v>
      </c>
      <c r="Q1621" s="9">
        <f>(((J1621/60)/60)/24)+DATE(1970,1,1)</f>
        <v>41876.18618055556</v>
      </c>
      <c r="R1621" s="9">
        <f>(((I1621/60)/60)/24)+DATE(1970,1,1)</f>
        <v>41897.18618055556</v>
      </c>
      <c r="S1621">
        <f>YEAR(Q1621)</f>
        <v>2014</v>
      </c>
    </row>
    <row r="1622" spans="1:19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tr">
        <f>O1622&amp;"/"&amp;P1622</f>
        <v>music/rock</v>
      </c>
      <c r="O1622" t="s">
        <v>8282</v>
      </c>
      <c r="P1622" t="s">
        <v>8283</v>
      </c>
      <c r="Q1622" s="9">
        <f>(((J1622/60)/60)/24)+DATE(1970,1,1)</f>
        <v>41321.339583333334</v>
      </c>
      <c r="R1622" s="9">
        <f>(((I1622/60)/60)/24)+DATE(1970,1,1)</f>
        <v>41328.339583333334</v>
      </c>
      <c r="S1622">
        <f>YEAR(Q1622)</f>
        <v>2013</v>
      </c>
    </row>
    <row r="1623" spans="1:19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tr">
        <f>O1623&amp;"/"&amp;P1623</f>
        <v>music/rock</v>
      </c>
      <c r="O1623" t="s">
        <v>8282</v>
      </c>
      <c r="P1623" t="s">
        <v>8283</v>
      </c>
      <c r="Q1623" s="9">
        <f>(((J1623/60)/60)/24)+DATE(1970,1,1)</f>
        <v>41003.60665509259</v>
      </c>
      <c r="R1623" s="9">
        <f>(((I1623/60)/60)/24)+DATE(1970,1,1)</f>
        <v>41057.165972222225</v>
      </c>
      <c r="S1623">
        <f>YEAR(Q1623)</f>
        <v>2012</v>
      </c>
    </row>
    <row r="1624" spans="1:19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tr">
        <f>O1624&amp;"/"&amp;P1624</f>
        <v>music/rock</v>
      </c>
      <c r="O1624" t="s">
        <v>8282</v>
      </c>
      <c r="P1624" t="s">
        <v>8283</v>
      </c>
      <c r="Q1624" s="9">
        <f>(((J1624/60)/60)/24)+DATE(1970,1,1)</f>
        <v>41950.29483796296</v>
      </c>
      <c r="R1624" s="9">
        <f>(((I1624/60)/60)/24)+DATE(1970,1,1)</f>
        <v>41990.332638888889</v>
      </c>
      <c r="S1624">
        <f>YEAR(Q1624)</f>
        <v>2014</v>
      </c>
    </row>
    <row r="1625" spans="1:19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tr">
        <f>O1625&amp;"/"&amp;P1625</f>
        <v>music/rock</v>
      </c>
      <c r="O1625" t="s">
        <v>8282</v>
      </c>
      <c r="P1625" t="s">
        <v>8283</v>
      </c>
      <c r="Q1625" s="9">
        <f>(((J1625/60)/60)/24)+DATE(1970,1,1)</f>
        <v>41453.688530092593</v>
      </c>
      <c r="R1625" s="9">
        <f>(((I1625/60)/60)/24)+DATE(1970,1,1)</f>
        <v>41513.688530092593</v>
      </c>
      <c r="S1625">
        <f>YEAR(Q1625)</f>
        <v>2013</v>
      </c>
    </row>
    <row r="1626" spans="1:19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tr">
        <f>O1626&amp;"/"&amp;P1626</f>
        <v>music/rock</v>
      </c>
      <c r="O1626" t="s">
        <v>8282</v>
      </c>
      <c r="P1626" t="s">
        <v>8283</v>
      </c>
      <c r="Q1626" s="9">
        <f>(((J1626/60)/60)/24)+DATE(1970,1,1)</f>
        <v>41243.367303240739</v>
      </c>
      <c r="R1626" s="9">
        <f>(((I1626/60)/60)/24)+DATE(1970,1,1)</f>
        <v>41283.367303240739</v>
      </c>
      <c r="S1626">
        <f>YEAR(Q1626)</f>
        <v>2012</v>
      </c>
    </row>
    <row r="1627" spans="1:19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tr">
        <f>O1627&amp;"/"&amp;P1627</f>
        <v>music/rock</v>
      </c>
      <c r="O1627" t="s">
        <v>8282</v>
      </c>
      <c r="P1627" t="s">
        <v>8283</v>
      </c>
      <c r="Q1627" s="9">
        <f>(((J1627/60)/60)/24)+DATE(1970,1,1)</f>
        <v>41135.699687500004</v>
      </c>
      <c r="R1627" s="9">
        <f>(((I1627/60)/60)/24)+DATE(1970,1,1)</f>
        <v>41163.699687500004</v>
      </c>
      <c r="S1627">
        <f>YEAR(Q1627)</f>
        <v>2012</v>
      </c>
    </row>
    <row r="1628" spans="1:19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tr">
        <f>O1628&amp;"/"&amp;P1628</f>
        <v>music/rock</v>
      </c>
      <c r="O1628" t="s">
        <v>8282</v>
      </c>
      <c r="P1628" t="s">
        <v>8283</v>
      </c>
      <c r="Q1628" s="9">
        <f>(((J1628/60)/60)/24)+DATE(1970,1,1)</f>
        <v>41579.847997685189</v>
      </c>
      <c r="R1628" s="9">
        <f>(((I1628/60)/60)/24)+DATE(1970,1,1)</f>
        <v>41609.889664351853</v>
      </c>
      <c r="S1628">
        <f>YEAR(Q1628)</f>
        <v>2013</v>
      </c>
    </row>
    <row r="1629" spans="1:19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tr">
        <f>O1629&amp;"/"&amp;P1629</f>
        <v>music/rock</v>
      </c>
      <c r="O1629" t="s">
        <v>8282</v>
      </c>
      <c r="P1629" t="s">
        <v>8283</v>
      </c>
      <c r="Q1629" s="9">
        <f>(((J1629/60)/60)/24)+DATE(1970,1,1)</f>
        <v>41205.707048611112</v>
      </c>
      <c r="R1629" s="9">
        <f>(((I1629/60)/60)/24)+DATE(1970,1,1)</f>
        <v>41239.207638888889</v>
      </c>
      <c r="S1629">
        <f>YEAR(Q1629)</f>
        <v>2012</v>
      </c>
    </row>
    <row r="1630" spans="1:19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tr">
        <f>O1630&amp;"/"&amp;P1630</f>
        <v>music/rock</v>
      </c>
      <c r="O1630" t="s">
        <v>8282</v>
      </c>
      <c r="P1630" t="s">
        <v>8283</v>
      </c>
      <c r="Q1630" s="9">
        <f>(((J1630/60)/60)/24)+DATE(1970,1,1)</f>
        <v>41774.737060185187</v>
      </c>
      <c r="R1630" s="9">
        <f>(((I1630/60)/60)/24)+DATE(1970,1,1)</f>
        <v>41807.737060185187</v>
      </c>
      <c r="S1630">
        <f>YEAR(Q1630)</f>
        <v>2014</v>
      </c>
    </row>
    <row r="1631" spans="1:19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tr">
        <f>O1631&amp;"/"&amp;P1631</f>
        <v>music/rock</v>
      </c>
      <c r="O1631" t="s">
        <v>8282</v>
      </c>
      <c r="P1631" t="s">
        <v>8283</v>
      </c>
      <c r="Q1631" s="9">
        <f>(((J1631/60)/60)/24)+DATE(1970,1,1)</f>
        <v>41645.867280092592</v>
      </c>
      <c r="R1631" s="9">
        <f>(((I1631/60)/60)/24)+DATE(1970,1,1)</f>
        <v>41690.867280092592</v>
      </c>
      <c r="S1631">
        <f>YEAR(Q1631)</f>
        <v>2014</v>
      </c>
    </row>
    <row r="1632" spans="1:19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tr">
        <f>O1632&amp;"/"&amp;P1632</f>
        <v>music/rock</v>
      </c>
      <c r="O1632" t="s">
        <v>8282</v>
      </c>
      <c r="P1632" t="s">
        <v>8283</v>
      </c>
      <c r="Q1632" s="9">
        <f>(((J1632/60)/60)/24)+DATE(1970,1,1)</f>
        <v>40939.837673611109</v>
      </c>
      <c r="R1632" s="9">
        <f>(((I1632/60)/60)/24)+DATE(1970,1,1)</f>
        <v>40970.290972222225</v>
      </c>
      <c r="S1632">
        <f>YEAR(Q1632)</f>
        <v>2012</v>
      </c>
    </row>
    <row r="1633" spans="1:19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tr">
        <f>O1633&amp;"/"&amp;P1633</f>
        <v>music/rock</v>
      </c>
      <c r="O1633" t="s">
        <v>8282</v>
      </c>
      <c r="P1633" t="s">
        <v>8283</v>
      </c>
      <c r="Q1633" s="9">
        <f>(((J1633/60)/60)/24)+DATE(1970,1,1)</f>
        <v>41164.859502314815</v>
      </c>
      <c r="R1633" s="9">
        <f>(((I1633/60)/60)/24)+DATE(1970,1,1)</f>
        <v>41194.859502314815</v>
      </c>
      <c r="S1633">
        <f>YEAR(Q1633)</f>
        <v>2012</v>
      </c>
    </row>
    <row r="1634" spans="1:19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tr">
        <f>O1634&amp;"/"&amp;P1634</f>
        <v>music/rock</v>
      </c>
      <c r="O1634" t="s">
        <v>8282</v>
      </c>
      <c r="P1634" t="s">
        <v>8283</v>
      </c>
      <c r="Q1634" s="9">
        <f>(((J1634/60)/60)/24)+DATE(1970,1,1)</f>
        <v>40750.340902777774</v>
      </c>
      <c r="R1634" s="9">
        <f>(((I1634/60)/60)/24)+DATE(1970,1,1)</f>
        <v>40810.340902777774</v>
      </c>
      <c r="S1634">
        <f>YEAR(Q1634)</f>
        <v>2011</v>
      </c>
    </row>
    <row r="1635" spans="1:19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tr">
        <f>O1635&amp;"/"&amp;P1635</f>
        <v>music/rock</v>
      </c>
      <c r="O1635" t="s">
        <v>8282</v>
      </c>
      <c r="P1635" t="s">
        <v>8283</v>
      </c>
      <c r="Q1635" s="9">
        <f>(((J1635/60)/60)/24)+DATE(1970,1,1)</f>
        <v>40896.883750000001</v>
      </c>
      <c r="R1635" s="9">
        <f>(((I1635/60)/60)/24)+DATE(1970,1,1)</f>
        <v>40924.208333333336</v>
      </c>
      <c r="S1635">
        <f>YEAR(Q1635)</f>
        <v>2011</v>
      </c>
    </row>
    <row r="1636" spans="1:19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tr">
        <f>O1636&amp;"/"&amp;P1636</f>
        <v>music/rock</v>
      </c>
      <c r="O1636" t="s">
        <v>8282</v>
      </c>
      <c r="P1636" t="s">
        <v>8283</v>
      </c>
      <c r="Q1636" s="9">
        <f>(((J1636/60)/60)/24)+DATE(1970,1,1)</f>
        <v>40658.189826388887</v>
      </c>
      <c r="R1636" s="9">
        <f>(((I1636/60)/60)/24)+DATE(1970,1,1)</f>
        <v>40696.249305555553</v>
      </c>
      <c r="S1636">
        <f>YEAR(Q1636)</f>
        <v>2011</v>
      </c>
    </row>
    <row r="1637" spans="1:19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tr">
        <f>O1637&amp;"/"&amp;P1637</f>
        <v>music/rock</v>
      </c>
      <c r="O1637" t="s">
        <v>8282</v>
      </c>
      <c r="P1637" t="s">
        <v>8283</v>
      </c>
      <c r="Q1637" s="9">
        <f>(((J1637/60)/60)/24)+DATE(1970,1,1)</f>
        <v>42502.868761574078</v>
      </c>
      <c r="R1637" s="9">
        <f>(((I1637/60)/60)/24)+DATE(1970,1,1)</f>
        <v>42562.868761574078</v>
      </c>
      <c r="S1637">
        <f>YEAR(Q1637)</f>
        <v>2016</v>
      </c>
    </row>
    <row r="1638" spans="1:19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tr">
        <f>O1638&amp;"/"&amp;P1638</f>
        <v>music/rock</v>
      </c>
      <c r="O1638" t="s">
        <v>8282</v>
      </c>
      <c r="P1638" t="s">
        <v>8283</v>
      </c>
      <c r="Q1638" s="9">
        <f>(((J1638/60)/60)/24)+DATE(1970,1,1)</f>
        <v>40663.08666666667</v>
      </c>
      <c r="R1638" s="9">
        <f>(((I1638/60)/60)/24)+DATE(1970,1,1)</f>
        <v>40706.166666666664</v>
      </c>
      <c r="S1638">
        <f>YEAR(Q1638)</f>
        <v>2011</v>
      </c>
    </row>
    <row r="1639" spans="1:19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tr">
        <f>O1639&amp;"/"&amp;P1639</f>
        <v>music/rock</v>
      </c>
      <c r="O1639" t="s">
        <v>8282</v>
      </c>
      <c r="P1639" t="s">
        <v>8283</v>
      </c>
      <c r="Q1639" s="9">
        <f>(((J1639/60)/60)/24)+DATE(1970,1,1)</f>
        <v>40122.751620370371</v>
      </c>
      <c r="R1639" s="9">
        <f>(((I1639/60)/60)/24)+DATE(1970,1,1)</f>
        <v>40178.98541666667</v>
      </c>
      <c r="S1639">
        <f>YEAR(Q1639)</f>
        <v>2009</v>
      </c>
    </row>
    <row r="1640" spans="1:19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tr">
        <f>O1640&amp;"/"&amp;P1640</f>
        <v>music/rock</v>
      </c>
      <c r="O1640" t="s">
        <v>8282</v>
      </c>
      <c r="P1640" t="s">
        <v>8283</v>
      </c>
      <c r="Q1640" s="9">
        <f>(((J1640/60)/60)/24)+DATE(1970,1,1)</f>
        <v>41288.68712962963</v>
      </c>
      <c r="R1640" s="9">
        <f>(((I1640/60)/60)/24)+DATE(1970,1,1)</f>
        <v>41333.892361111109</v>
      </c>
      <c r="S1640">
        <f>YEAR(Q1640)</f>
        <v>2013</v>
      </c>
    </row>
    <row r="1641" spans="1:19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tr">
        <f>O1641&amp;"/"&amp;P1641</f>
        <v>music/rock</v>
      </c>
      <c r="O1641" t="s">
        <v>8282</v>
      </c>
      <c r="P1641" t="s">
        <v>8283</v>
      </c>
      <c r="Q1641" s="9">
        <f>(((J1641/60)/60)/24)+DATE(1970,1,1)</f>
        <v>40941.652372685188</v>
      </c>
      <c r="R1641" s="9">
        <f>(((I1641/60)/60)/24)+DATE(1970,1,1)</f>
        <v>40971.652372685188</v>
      </c>
      <c r="S1641">
        <f>YEAR(Q1641)</f>
        <v>2012</v>
      </c>
    </row>
    <row r="1642" spans="1:19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tr">
        <f>O1642&amp;"/"&amp;P1642</f>
        <v>music/rock</v>
      </c>
      <c r="O1642" t="s">
        <v>8282</v>
      </c>
      <c r="P1642" t="s">
        <v>8283</v>
      </c>
      <c r="Q1642" s="9">
        <f>(((J1642/60)/60)/24)+DATE(1970,1,1)</f>
        <v>40379.23096064815</v>
      </c>
      <c r="R1642" s="9">
        <f>(((I1642/60)/60)/24)+DATE(1970,1,1)</f>
        <v>40393.082638888889</v>
      </c>
      <c r="S1642">
        <f>YEAR(Q1642)</f>
        <v>2010</v>
      </c>
    </row>
    <row r="1643" spans="1:19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tr">
        <f>O1643&amp;"/"&amp;P1643</f>
        <v>music/pop</v>
      </c>
      <c r="O1643" t="s">
        <v>8282</v>
      </c>
      <c r="P1643" t="s">
        <v>8303</v>
      </c>
      <c r="Q1643" s="9">
        <f>(((J1643/60)/60)/24)+DATE(1970,1,1)</f>
        <v>41962.596574074079</v>
      </c>
      <c r="R1643" s="9">
        <f>(((I1643/60)/60)/24)+DATE(1970,1,1)</f>
        <v>41992.596574074079</v>
      </c>
      <c r="S1643">
        <f>YEAR(Q1643)</f>
        <v>2014</v>
      </c>
    </row>
    <row r="1644" spans="1:19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tr">
        <f>O1644&amp;"/"&amp;P1644</f>
        <v>music/pop</v>
      </c>
      <c r="O1644" t="s">
        <v>8282</v>
      </c>
      <c r="P1644" t="s">
        <v>8303</v>
      </c>
      <c r="Q1644" s="9">
        <f>(((J1644/60)/60)/24)+DATE(1970,1,1)</f>
        <v>40688.024618055555</v>
      </c>
      <c r="R1644" s="9">
        <f>(((I1644/60)/60)/24)+DATE(1970,1,1)</f>
        <v>40708.024618055555</v>
      </c>
      <c r="S1644">
        <f>YEAR(Q1644)</f>
        <v>2011</v>
      </c>
    </row>
    <row r="1645" spans="1:19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tr">
        <f>O1645&amp;"/"&amp;P1645</f>
        <v>music/pop</v>
      </c>
      <c r="O1645" t="s">
        <v>8282</v>
      </c>
      <c r="P1645" t="s">
        <v>8303</v>
      </c>
      <c r="Q1645" s="9">
        <f>(((J1645/60)/60)/24)+DATE(1970,1,1)</f>
        <v>41146.824212962965</v>
      </c>
      <c r="R1645" s="9">
        <f>(((I1645/60)/60)/24)+DATE(1970,1,1)</f>
        <v>41176.824212962965</v>
      </c>
      <c r="S1645">
        <f>YEAR(Q1645)</f>
        <v>2012</v>
      </c>
    </row>
    <row r="1646" spans="1:19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tr">
        <f>O1646&amp;"/"&amp;P1646</f>
        <v>music/pop</v>
      </c>
      <c r="O1646" t="s">
        <v>8282</v>
      </c>
      <c r="P1646" t="s">
        <v>8303</v>
      </c>
      <c r="Q1646" s="9">
        <f>(((J1646/60)/60)/24)+DATE(1970,1,1)</f>
        <v>41175.05972222222</v>
      </c>
      <c r="R1646" s="9">
        <f>(((I1646/60)/60)/24)+DATE(1970,1,1)</f>
        <v>41235.101388888892</v>
      </c>
      <c r="S1646">
        <f>YEAR(Q1646)</f>
        <v>2012</v>
      </c>
    </row>
    <row r="1647" spans="1:19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tr">
        <f>O1647&amp;"/"&amp;P1647</f>
        <v>music/pop</v>
      </c>
      <c r="O1647" t="s">
        <v>8282</v>
      </c>
      <c r="P1647" t="s">
        <v>8303</v>
      </c>
      <c r="Q1647" s="9">
        <f>(((J1647/60)/60)/24)+DATE(1970,1,1)</f>
        <v>41521.617361111108</v>
      </c>
      <c r="R1647" s="9">
        <f>(((I1647/60)/60)/24)+DATE(1970,1,1)</f>
        <v>41535.617361111108</v>
      </c>
      <c r="S1647">
        <f>YEAR(Q1647)</f>
        <v>2013</v>
      </c>
    </row>
    <row r="1648" spans="1:19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tr">
        <f>O1648&amp;"/"&amp;P1648</f>
        <v>music/pop</v>
      </c>
      <c r="O1648" t="s">
        <v>8282</v>
      </c>
      <c r="P1648" t="s">
        <v>8303</v>
      </c>
      <c r="Q1648" s="9">
        <f>(((J1648/60)/60)/24)+DATE(1970,1,1)</f>
        <v>41833.450266203705</v>
      </c>
      <c r="R1648" s="9">
        <f>(((I1648/60)/60)/24)+DATE(1970,1,1)</f>
        <v>41865.757638888892</v>
      </c>
      <c r="S1648">
        <f>YEAR(Q1648)</f>
        <v>2014</v>
      </c>
    </row>
    <row r="1649" spans="1:19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tr">
        <f>O1649&amp;"/"&amp;P1649</f>
        <v>music/pop</v>
      </c>
      <c r="O1649" t="s">
        <v>8282</v>
      </c>
      <c r="P1649" t="s">
        <v>8303</v>
      </c>
      <c r="Q1649" s="9">
        <f>(((J1649/60)/60)/24)+DATE(1970,1,1)</f>
        <v>41039.409456018519</v>
      </c>
      <c r="R1649" s="9">
        <f>(((I1649/60)/60)/24)+DATE(1970,1,1)</f>
        <v>41069.409456018519</v>
      </c>
      <c r="S1649">
        <f>YEAR(Q1649)</f>
        <v>2012</v>
      </c>
    </row>
    <row r="1650" spans="1:19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tr">
        <f>O1650&amp;"/"&amp;P1650</f>
        <v>music/pop</v>
      </c>
      <c r="O1650" t="s">
        <v>8282</v>
      </c>
      <c r="P1650" t="s">
        <v>8303</v>
      </c>
      <c r="Q1650" s="9">
        <f>(((J1650/60)/60)/24)+DATE(1970,1,1)</f>
        <v>40592.704652777778</v>
      </c>
      <c r="R1650" s="9">
        <f>(((I1650/60)/60)/24)+DATE(1970,1,1)</f>
        <v>40622.662986111114</v>
      </c>
      <c r="S1650">
        <f>YEAR(Q1650)</f>
        <v>2011</v>
      </c>
    </row>
    <row r="1651" spans="1:19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tr">
        <f>O1651&amp;"/"&amp;P1651</f>
        <v>music/pop</v>
      </c>
      <c r="O1651" t="s">
        <v>8282</v>
      </c>
      <c r="P1651" t="s">
        <v>8303</v>
      </c>
      <c r="Q1651" s="9">
        <f>(((J1651/60)/60)/24)+DATE(1970,1,1)</f>
        <v>41737.684664351851</v>
      </c>
      <c r="R1651" s="9">
        <f>(((I1651/60)/60)/24)+DATE(1970,1,1)</f>
        <v>41782.684664351851</v>
      </c>
      <c r="S1651">
        <f>YEAR(Q1651)</f>
        <v>2014</v>
      </c>
    </row>
    <row r="1652" spans="1:19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tr">
        <f>O1652&amp;"/"&amp;P1652</f>
        <v>music/pop</v>
      </c>
      <c r="O1652" t="s">
        <v>8282</v>
      </c>
      <c r="P1652" t="s">
        <v>8303</v>
      </c>
      <c r="Q1652" s="9">
        <f>(((J1652/60)/60)/24)+DATE(1970,1,1)</f>
        <v>41526.435613425929</v>
      </c>
      <c r="R1652" s="9">
        <f>(((I1652/60)/60)/24)+DATE(1970,1,1)</f>
        <v>41556.435613425929</v>
      </c>
      <c r="S1652">
        <f>YEAR(Q1652)</f>
        <v>2013</v>
      </c>
    </row>
    <row r="1653" spans="1:19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tr">
        <f>O1653&amp;"/"&amp;P1653</f>
        <v>music/pop</v>
      </c>
      <c r="O1653" t="s">
        <v>8282</v>
      </c>
      <c r="P1653" t="s">
        <v>8303</v>
      </c>
      <c r="Q1653" s="9">
        <f>(((J1653/60)/60)/24)+DATE(1970,1,1)</f>
        <v>40625.900694444441</v>
      </c>
      <c r="R1653" s="9">
        <f>(((I1653/60)/60)/24)+DATE(1970,1,1)</f>
        <v>40659.290972222225</v>
      </c>
      <c r="S1653">
        <f>YEAR(Q1653)</f>
        <v>2011</v>
      </c>
    </row>
    <row r="1654" spans="1:19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tr">
        <f>O1654&amp;"/"&amp;P1654</f>
        <v>music/pop</v>
      </c>
      <c r="O1654" t="s">
        <v>8282</v>
      </c>
      <c r="P1654" t="s">
        <v>8303</v>
      </c>
      <c r="Q1654" s="9">
        <f>(((J1654/60)/60)/24)+DATE(1970,1,1)</f>
        <v>41572.492974537039</v>
      </c>
      <c r="R1654" s="9">
        <f>(((I1654/60)/60)/24)+DATE(1970,1,1)</f>
        <v>41602.534641203703</v>
      </c>
      <c r="S1654">
        <f>YEAR(Q1654)</f>
        <v>2013</v>
      </c>
    </row>
    <row r="1655" spans="1:19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tr">
        <f>O1655&amp;"/"&amp;P1655</f>
        <v>music/pop</v>
      </c>
      <c r="O1655" t="s">
        <v>8282</v>
      </c>
      <c r="P1655" t="s">
        <v>8303</v>
      </c>
      <c r="Q1655" s="9">
        <f>(((J1655/60)/60)/24)+DATE(1970,1,1)</f>
        <v>40626.834444444445</v>
      </c>
      <c r="R1655" s="9">
        <f>(((I1655/60)/60)/24)+DATE(1970,1,1)</f>
        <v>40657.834444444445</v>
      </c>
      <c r="S1655">
        <f>YEAR(Q1655)</f>
        <v>2011</v>
      </c>
    </row>
    <row r="1656" spans="1:19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tr">
        <f>O1656&amp;"/"&amp;P1656</f>
        <v>music/pop</v>
      </c>
      <c r="O1656" t="s">
        <v>8282</v>
      </c>
      <c r="P1656" t="s">
        <v>8303</v>
      </c>
      <c r="Q1656" s="9">
        <f>(((J1656/60)/60)/24)+DATE(1970,1,1)</f>
        <v>40987.890740740739</v>
      </c>
      <c r="R1656" s="9">
        <f>(((I1656/60)/60)/24)+DATE(1970,1,1)</f>
        <v>41017.890740740739</v>
      </c>
      <c r="S1656">
        <f>YEAR(Q1656)</f>
        <v>2012</v>
      </c>
    </row>
    <row r="1657" spans="1:19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tr">
        <f>O1657&amp;"/"&amp;P1657</f>
        <v>music/pop</v>
      </c>
      <c r="O1657" t="s">
        <v>8282</v>
      </c>
      <c r="P1657" t="s">
        <v>8303</v>
      </c>
      <c r="Q1657" s="9">
        <f>(((J1657/60)/60)/24)+DATE(1970,1,1)</f>
        <v>40974.791898148149</v>
      </c>
      <c r="R1657" s="9">
        <f>(((I1657/60)/60)/24)+DATE(1970,1,1)</f>
        <v>41004.750231481477</v>
      </c>
      <c r="S1657">
        <f>YEAR(Q1657)</f>
        <v>2012</v>
      </c>
    </row>
    <row r="1658" spans="1:19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tr">
        <f>O1658&amp;"/"&amp;P1658</f>
        <v>music/pop</v>
      </c>
      <c r="O1658" t="s">
        <v>8282</v>
      </c>
      <c r="P1658" t="s">
        <v>8303</v>
      </c>
      <c r="Q1658" s="9">
        <f>(((J1658/60)/60)/24)+DATE(1970,1,1)</f>
        <v>41226.928842592592</v>
      </c>
      <c r="R1658" s="9">
        <f>(((I1658/60)/60)/24)+DATE(1970,1,1)</f>
        <v>41256.928842592592</v>
      </c>
      <c r="S1658">
        <f>YEAR(Q1658)</f>
        <v>2012</v>
      </c>
    </row>
    <row r="1659" spans="1:19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tr">
        <f>O1659&amp;"/"&amp;P1659</f>
        <v>music/pop</v>
      </c>
      <c r="O1659" t="s">
        <v>8282</v>
      </c>
      <c r="P1659" t="s">
        <v>8303</v>
      </c>
      <c r="Q1659" s="9">
        <f>(((J1659/60)/60)/24)+DATE(1970,1,1)</f>
        <v>41023.782037037039</v>
      </c>
      <c r="R1659" s="9">
        <f>(((I1659/60)/60)/24)+DATE(1970,1,1)</f>
        <v>41053.782037037039</v>
      </c>
      <c r="S1659">
        <f>YEAR(Q1659)</f>
        <v>2012</v>
      </c>
    </row>
    <row r="1660" spans="1:19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tr">
        <f>O1660&amp;"/"&amp;P1660</f>
        <v>music/pop</v>
      </c>
      <c r="O1660" t="s">
        <v>8282</v>
      </c>
      <c r="P1660" t="s">
        <v>8303</v>
      </c>
      <c r="Q1660" s="9">
        <f>(((J1660/60)/60)/24)+DATE(1970,1,1)</f>
        <v>41223.22184027778</v>
      </c>
      <c r="R1660" s="9">
        <f>(((I1660/60)/60)/24)+DATE(1970,1,1)</f>
        <v>41261.597222222219</v>
      </c>
      <c r="S1660">
        <f>YEAR(Q1660)</f>
        <v>2012</v>
      </c>
    </row>
    <row r="1661" spans="1:19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tr">
        <f>O1661&amp;"/"&amp;P1661</f>
        <v>music/pop</v>
      </c>
      <c r="O1661" t="s">
        <v>8282</v>
      </c>
      <c r="P1661" t="s">
        <v>8303</v>
      </c>
      <c r="Q1661" s="9">
        <f>(((J1661/60)/60)/24)+DATE(1970,1,1)</f>
        <v>41596.913437499999</v>
      </c>
      <c r="R1661" s="9">
        <f>(((I1661/60)/60)/24)+DATE(1970,1,1)</f>
        <v>41625.5</v>
      </c>
      <c r="S1661">
        <f>YEAR(Q1661)</f>
        <v>2013</v>
      </c>
    </row>
    <row r="1662" spans="1:19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tr">
        <f>O1662&amp;"/"&amp;P1662</f>
        <v>music/pop</v>
      </c>
      <c r="O1662" t="s">
        <v>8282</v>
      </c>
      <c r="P1662" t="s">
        <v>8303</v>
      </c>
      <c r="Q1662" s="9">
        <f>(((J1662/60)/60)/24)+DATE(1970,1,1)</f>
        <v>42459.693865740745</v>
      </c>
      <c r="R1662" s="9">
        <f>(((I1662/60)/60)/24)+DATE(1970,1,1)</f>
        <v>42490.915972222225</v>
      </c>
      <c r="S1662">
        <f>YEAR(Q1662)</f>
        <v>2016</v>
      </c>
    </row>
    <row r="1663" spans="1:19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tr">
        <f>O1663&amp;"/"&amp;P1663</f>
        <v>music/pop</v>
      </c>
      <c r="O1663" t="s">
        <v>8282</v>
      </c>
      <c r="P1663" t="s">
        <v>8303</v>
      </c>
      <c r="Q1663" s="9">
        <f>(((J1663/60)/60)/24)+DATE(1970,1,1)</f>
        <v>42343.998043981483</v>
      </c>
      <c r="R1663" s="9">
        <f>(((I1663/60)/60)/24)+DATE(1970,1,1)</f>
        <v>42386.875</v>
      </c>
      <c r="S1663">
        <f>YEAR(Q1663)</f>
        <v>2015</v>
      </c>
    </row>
    <row r="1664" spans="1:19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tr">
        <f>O1664&amp;"/"&amp;P1664</f>
        <v>music/pop</v>
      </c>
      <c r="O1664" t="s">
        <v>8282</v>
      </c>
      <c r="P1664" t="s">
        <v>8303</v>
      </c>
      <c r="Q1664" s="9">
        <f>(((J1664/60)/60)/24)+DATE(1970,1,1)</f>
        <v>40848.198333333334</v>
      </c>
      <c r="R1664" s="9">
        <f>(((I1664/60)/60)/24)+DATE(1970,1,1)</f>
        <v>40908.239999999998</v>
      </c>
      <c r="S1664">
        <f>YEAR(Q1664)</f>
        <v>2011</v>
      </c>
    </row>
    <row r="1665" spans="1:19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tr">
        <f>O1665&amp;"/"&amp;P1665</f>
        <v>music/pop</v>
      </c>
      <c r="O1665" t="s">
        <v>8282</v>
      </c>
      <c r="P1665" t="s">
        <v>8303</v>
      </c>
      <c r="Q1665" s="9">
        <f>(((J1665/60)/60)/24)+DATE(1970,1,1)</f>
        <v>42006.02207175926</v>
      </c>
      <c r="R1665" s="9">
        <f>(((I1665/60)/60)/24)+DATE(1970,1,1)</f>
        <v>42036.02207175926</v>
      </c>
      <c r="S1665">
        <f>YEAR(Q1665)</f>
        <v>2015</v>
      </c>
    </row>
    <row r="1666" spans="1:19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tr">
        <f>O1666&amp;"/"&amp;P1666</f>
        <v>music/pop</v>
      </c>
      <c r="O1666" t="s">
        <v>8282</v>
      </c>
      <c r="P1666" t="s">
        <v>8303</v>
      </c>
      <c r="Q1666" s="9">
        <f>(((J1666/60)/60)/24)+DATE(1970,1,1)</f>
        <v>40939.761782407404</v>
      </c>
      <c r="R1666" s="9">
        <f>(((I1666/60)/60)/24)+DATE(1970,1,1)</f>
        <v>40984.165972222225</v>
      </c>
      <c r="S1666">
        <f>YEAR(Q1666)</f>
        <v>2012</v>
      </c>
    </row>
    <row r="1667" spans="1:19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tr">
        <f>O1667&amp;"/"&amp;P1667</f>
        <v>music/pop</v>
      </c>
      <c r="O1667" t="s">
        <v>8282</v>
      </c>
      <c r="P1667" t="s">
        <v>8303</v>
      </c>
      <c r="Q1667" s="9">
        <f>(((J1667/60)/60)/24)+DATE(1970,1,1)</f>
        <v>40564.649456018517</v>
      </c>
      <c r="R1667" s="9">
        <f>(((I1667/60)/60)/24)+DATE(1970,1,1)</f>
        <v>40596.125</v>
      </c>
      <c r="S1667">
        <f>YEAR(Q1667)</f>
        <v>2011</v>
      </c>
    </row>
    <row r="1668" spans="1:19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tr">
        <f>O1668&amp;"/"&amp;P1668</f>
        <v>music/pop</v>
      </c>
      <c r="O1668" t="s">
        <v>8282</v>
      </c>
      <c r="P1668" t="s">
        <v>8303</v>
      </c>
      <c r="Q1668" s="9">
        <f>(((J1668/60)/60)/24)+DATE(1970,1,1)</f>
        <v>41331.253159722226</v>
      </c>
      <c r="R1668" s="9">
        <f>(((I1668/60)/60)/24)+DATE(1970,1,1)</f>
        <v>41361.211493055554</v>
      </c>
      <c r="S1668">
        <f>YEAR(Q1668)</f>
        <v>2013</v>
      </c>
    </row>
    <row r="1669" spans="1:19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tr">
        <f>O1669&amp;"/"&amp;P1669</f>
        <v>music/pop</v>
      </c>
      <c r="O1669" t="s">
        <v>8282</v>
      </c>
      <c r="P1669" t="s">
        <v>8303</v>
      </c>
      <c r="Q1669" s="9">
        <f>(((J1669/60)/60)/24)+DATE(1970,1,1)</f>
        <v>41682.0705787037</v>
      </c>
      <c r="R1669" s="9">
        <f>(((I1669/60)/60)/24)+DATE(1970,1,1)</f>
        <v>41709.290972222225</v>
      </c>
      <c r="S1669">
        <f>YEAR(Q1669)</f>
        <v>2014</v>
      </c>
    </row>
    <row r="1670" spans="1:19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tr">
        <f>O1670&amp;"/"&amp;P1670</f>
        <v>music/pop</v>
      </c>
      <c r="O1670" t="s">
        <v>8282</v>
      </c>
      <c r="P1670" t="s">
        <v>8303</v>
      </c>
      <c r="Q1670" s="9">
        <f>(((J1670/60)/60)/24)+DATE(1970,1,1)</f>
        <v>40845.14975694444</v>
      </c>
      <c r="R1670" s="9">
        <f>(((I1670/60)/60)/24)+DATE(1970,1,1)</f>
        <v>40875.191423611112</v>
      </c>
      <c r="S1670">
        <f>YEAR(Q1670)</f>
        <v>2011</v>
      </c>
    </row>
    <row r="1671" spans="1:19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tr">
        <f>O1671&amp;"/"&amp;P1671</f>
        <v>music/pop</v>
      </c>
      <c r="O1671" t="s">
        <v>8282</v>
      </c>
      <c r="P1671" t="s">
        <v>8303</v>
      </c>
      <c r="Q1671" s="9">
        <f>(((J1671/60)/60)/24)+DATE(1970,1,1)</f>
        <v>42461.885138888887</v>
      </c>
      <c r="R1671" s="9">
        <f>(((I1671/60)/60)/24)+DATE(1970,1,1)</f>
        <v>42521.885138888887</v>
      </c>
      <c r="S1671">
        <f>YEAR(Q1671)</f>
        <v>2016</v>
      </c>
    </row>
    <row r="1672" spans="1:19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tr">
        <f>O1672&amp;"/"&amp;P1672</f>
        <v>music/pop</v>
      </c>
      <c r="O1672" t="s">
        <v>8282</v>
      </c>
      <c r="P1672" t="s">
        <v>8303</v>
      </c>
      <c r="Q1672" s="9">
        <f>(((J1672/60)/60)/24)+DATE(1970,1,1)</f>
        <v>40313.930543981485</v>
      </c>
      <c r="R1672" s="9">
        <f>(((I1672/60)/60)/24)+DATE(1970,1,1)</f>
        <v>40364.166666666664</v>
      </c>
      <c r="S1672">
        <f>YEAR(Q1672)</f>
        <v>2010</v>
      </c>
    </row>
    <row r="1673" spans="1:19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tr">
        <f>O1673&amp;"/"&amp;P1673</f>
        <v>music/pop</v>
      </c>
      <c r="O1673" t="s">
        <v>8282</v>
      </c>
      <c r="P1673" t="s">
        <v>8303</v>
      </c>
      <c r="Q1673" s="9">
        <f>(((J1673/60)/60)/24)+DATE(1970,1,1)</f>
        <v>42553.54414351852</v>
      </c>
      <c r="R1673" s="9">
        <f>(((I1673/60)/60)/24)+DATE(1970,1,1)</f>
        <v>42583.54414351852</v>
      </c>
      <c r="S1673">
        <f>YEAR(Q1673)</f>
        <v>2016</v>
      </c>
    </row>
    <row r="1674" spans="1:19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tr">
        <f>O1674&amp;"/"&amp;P1674</f>
        <v>music/pop</v>
      </c>
      <c r="O1674" t="s">
        <v>8282</v>
      </c>
      <c r="P1674" t="s">
        <v>8303</v>
      </c>
      <c r="Q1674" s="9">
        <f>(((J1674/60)/60)/24)+DATE(1970,1,1)</f>
        <v>41034.656597222223</v>
      </c>
      <c r="R1674" s="9">
        <f>(((I1674/60)/60)/24)+DATE(1970,1,1)</f>
        <v>41064.656597222223</v>
      </c>
      <c r="S1674">
        <f>YEAR(Q1674)</f>
        <v>2012</v>
      </c>
    </row>
    <row r="1675" spans="1:19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tr">
        <f>O1675&amp;"/"&amp;P1675</f>
        <v>music/pop</v>
      </c>
      <c r="O1675" t="s">
        <v>8282</v>
      </c>
      <c r="P1675" t="s">
        <v>8303</v>
      </c>
      <c r="Q1675" s="9">
        <f>(((J1675/60)/60)/24)+DATE(1970,1,1)</f>
        <v>42039.878379629634</v>
      </c>
      <c r="R1675" s="9">
        <f>(((I1675/60)/60)/24)+DATE(1970,1,1)</f>
        <v>42069.878379629634</v>
      </c>
      <c r="S1675">
        <f>YEAR(Q1675)</f>
        <v>2015</v>
      </c>
    </row>
    <row r="1676" spans="1:19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tr">
        <f>O1676&amp;"/"&amp;P1676</f>
        <v>music/pop</v>
      </c>
      <c r="O1676" t="s">
        <v>8282</v>
      </c>
      <c r="P1676" t="s">
        <v>8303</v>
      </c>
      <c r="Q1676" s="9">
        <f>(((J1676/60)/60)/24)+DATE(1970,1,1)</f>
        <v>42569.605393518519</v>
      </c>
      <c r="R1676" s="9">
        <f>(((I1676/60)/60)/24)+DATE(1970,1,1)</f>
        <v>42600.290972222225</v>
      </c>
      <c r="S1676">
        <f>YEAR(Q1676)</f>
        <v>2016</v>
      </c>
    </row>
    <row r="1677" spans="1:19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tr">
        <f>O1677&amp;"/"&amp;P1677</f>
        <v>music/pop</v>
      </c>
      <c r="O1677" t="s">
        <v>8282</v>
      </c>
      <c r="P1677" t="s">
        <v>8303</v>
      </c>
      <c r="Q1677" s="9">
        <f>(((J1677/60)/60)/24)+DATE(1970,1,1)</f>
        <v>40802.733101851853</v>
      </c>
      <c r="R1677" s="9">
        <f>(((I1677/60)/60)/24)+DATE(1970,1,1)</f>
        <v>40832.918749999997</v>
      </c>
      <c r="S1677">
        <f>YEAR(Q1677)</f>
        <v>2011</v>
      </c>
    </row>
    <row r="1678" spans="1:19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tr">
        <f>O1678&amp;"/"&amp;P1678</f>
        <v>music/pop</v>
      </c>
      <c r="O1678" t="s">
        <v>8282</v>
      </c>
      <c r="P1678" t="s">
        <v>8303</v>
      </c>
      <c r="Q1678" s="9">
        <f>(((J1678/60)/60)/24)+DATE(1970,1,1)</f>
        <v>40973.72623842593</v>
      </c>
      <c r="R1678" s="9">
        <f>(((I1678/60)/60)/24)+DATE(1970,1,1)</f>
        <v>41020.165972222225</v>
      </c>
      <c r="S1678">
        <f>YEAR(Q1678)</f>
        <v>2012</v>
      </c>
    </row>
    <row r="1679" spans="1:19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tr">
        <f>O1679&amp;"/"&amp;P1679</f>
        <v>music/pop</v>
      </c>
      <c r="O1679" t="s">
        <v>8282</v>
      </c>
      <c r="P1679" t="s">
        <v>8303</v>
      </c>
      <c r="Q1679" s="9">
        <f>(((J1679/60)/60)/24)+DATE(1970,1,1)</f>
        <v>42416.407129629632</v>
      </c>
      <c r="R1679" s="9">
        <f>(((I1679/60)/60)/24)+DATE(1970,1,1)</f>
        <v>42476.249305555553</v>
      </c>
      <c r="S1679">
        <f>YEAR(Q1679)</f>
        <v>2016</v>
      </c>
    </row>
    <row r="1680" spans="1:19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tr">
        <f>O1680&amp;"/"&amp;P1680</f>
        <v>music/pop</v>
      </c>
      <c r="O1680" t="s">
        <v>8282</v>
      </c>
      <c r="P1680" t="s">
        <v>8303</v>
      </c>
      <c r="Q1680" s="9">
        <f>(((J1680/60)/60)/24)+DATE(1970,1,1)</f>
        <v>41662.854988425926</v>
      </c>
      <c r="R1680" s="9">
        <f>(((I1680/60)/60)/24)+DATE(1970,1,1)</f>
        <v>41676.854988425926</v>
      </c>
      <c r="S1680">
        <f>YEAR(Q1680)</f>
        <v>2014</v>
      </c>
    </row>
    <row r="1681" spans="1:19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tr">
        <f>O1681&amp;"/"&amp;P1681</f>
        <v>music/pop</v>
      </c>
      <c r="O1681" t="s">
        <v>8282</v>
      </c>
      <c r="P1681" t="s">
        <v>8303</v>
      </c>
      <c r="Q1681" s="9">
        <f>(((J1681/60)/60)/24)+DATE(1970,1,1)</f>
        <v>40723.068807870368</v>
      </c>
      <c r="R1681" s="9">
        <f>(((I1681/60)/60)/24)+DATE(1970,1,1)</f>
        <v>40746.068807870368</v>
      </c>
      <c r="S1681">
        <f>YEAR(Q1681)</f>
        <v>2011</v>
      </c>
    </row>
    <row r="1682" spans="1:19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tr">
        <f>O1682&amp;"/"&amp;P1682</f>
        <v>music/pop</v>
      </c>
      <c r="O1682" t="s">
        <v>8282</v>
      </c>
      <c r="P1682" t="s">
        <v>8303</v>
      </c>
      <c r="Q1682" s="9">
        <f>(((J1682/60)/60)/24)+DATE(1970,1,1)</f>
        <v>41802.757719907408</v>
      </c>
      <c r="R1682" s="9">
        <f>(((I1682/60)/60)/24)+DATE(1970,1,1)</f>
        <v>41832.757719907408</v>
      </c>
      <c r="S1682">
        <f>YEAR(Q1682)</f>
        <v>2014</v>
      </c>
    </row>
    <row r="1683" spans="1:19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tr">
        <f>O1683&amp;"/"&amp;P1683</f>
        <v>music/faith</v>
      </c>
      <c r="O1683" t="s">
        <v>8282</v>
      </c>
      <c r="P1683" t="s">
        <v>8304</v>
      </c>
      <c r="Q1683" s="9">
        <f>(((J1683/60)/60)/24)+DATE(1970,1,1)</f>
        <v>42774.121342592596</v>
      </c>
      <c r="R1683" s="9">
        <f>(((I1683/60)/60)/24)+DATE(1970,1,1)</f>
        <v>42823.083333333328</v>
      </c>
      <c r="S1683">
        <f>YEAR(Q1683)</f>
        <v>2017</v>
      </c>
    </row>
    <row r="1684" spans="1:19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tr">
        <f>O1684&amp;"/"&amp;P1684</f>
        <v>music/faith</v>
      </c>
      <c r="O1684" t="s">
        <v>8282</v>
      </c>
      <c r="P1684" t="s">
        <v>8304</v>
      </c>
      <c r="Q1684" s="9">
        <f>(((J1684/60)/60)/24)+DATE(1970,1,1)</f>
        <v>42779.21365740741</v>
      </c>
      <c r="R1684" s="9">
        <f>(((I1684/60)/60)/24)+DATE(1970,1,1)</f>
        <v>42839.171990740739</v>
      </c>
      <c r="S1684">
        <f>YEAR(Q1684)</f>
        <v>2017</v>
      </c>
    </row>
    <row r="1685" spans="1:19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tr">
        <f>O1685&amp;"/"&amp;P1685</f>
        <v>music/faith</v>
      </c>
      <c r="O1685" t="s">
        <v>8282</v>
      </c>
      <c r="P1685" t="s">
        <v>8304</v>
      </c>
      <c r="Q1685" s="9">
        <f>(((J1685/60)/60)/24)+DATE(1970,1,1)</f>
        <v>42808.781689814816</v>
      </c>
      <c r="R1685" s="9">
        <f>(((I1685/60)/60)/24)+DATE(1970,1,1)</f>
        <v>42832.781689814816</v>
      </c>
      <c r="S1685">
        <f>YEAR(Q1685)</f>
        <v>2017</v>
      </c>
    </row>
    <row r="1686" spans="1:19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tr">
        <f>O1686&amp;"/"&amp;P1686</f>
        <v>music/faith</v>
      </c>
      <c r="O1686" t="s">
        <v>8282</v>
      </c>
      <c r="P1686" t="s">
        <v>8304</v>
      </c>
      <c r="Q1686" s="9">
        <f>(((J1686/60)/60)/24)+DATE(1970,1,1)</f>
        <v>42783.815289351856</v>
      </c>
      <c r="R1686" s="9">
        <f>(((I1686/60)/60)/24)+DATE(1970,1,1)</f>
        <v>42811.773622685185</v>
      </c>
      <c r="S1686">
        <f>YEAR(Q1686)</f>
        <v>2017</v>
      </c>
    </row>
    <row r="1687" spans="1:19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tr">
        <f>O1687&amp;"/"&amp;P1687</f>
        <v>music/faith</v>
      </c>
      <c r="O1687" t="s">
        <v>8282</v>
      </c>
      <c r="P1687" t="s">
        <v>8304</v>
      </c>
      <c r="Q1687" s="9">
        <f>(((J1687/60)/60)/24)+DATE(1970,1,1)</f>
        <v>42788.2502662037</v>
      </c>
      <c r="R1687" s="9">
        <f>(((I1687/60)/60)/24)+DATE(1970,1,1)</f>
        <v>42818.208599537036</v>
      </c>
      <c r="S1687">
        <f>YEAR(Q1687)</f>
        <v>2017</v>
      </c>
    </row>
    <row r="1688" spans="1:19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tr">
        <f>O1688&amp;"/"&amp;P1688</f>
        <v>music/faith</v>
      </c>
      <c r="O1688" t="s">
        <v>8282</v>
      </c>
      <c r="P1688" t="s">
        <v>8304</v>
      </c>
      <c r="Q1688" s="9">
        <f>(((J1688/60)/60)/24)+DATE(1970,1,1)</f>
        <v>42792.843969907408</v>
      </c>
      <c r="R1688" s="9">
        <f>(((I1688/60)/60)/24)+DATE(1970,1,1)</f>
        <v>42852.802303240736</v>
      </c>
      <c r="S1688">
        <f>YEAR(Q1688)</f>
        <v>2017</v>
      </c>
    </row>
    <row r="1689" spans="1:19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tr">
        <f>O1689&amp;"/"&amp;P1689</f>
        <v>music/faith</v>
      </c>
      <c r="O1689" t="s">
        <v>8282</v>
      </c>
      <c r="P1689" t="s">
        <v>8304</v>
      </c>
      <c r="Q1689" s="9">
        <f>(((J1689/60)/60)/24)+DATE(1970,1,1)</f>
        <v>42802.046817129631</v>
      </c>
      <c r="R1689" s="9">
        <f>(((I1689/60)/60)/24)+DATE(1970,1,1)</f>
        <v>42835.84375</v>
      </c>
      <c r="S1689">
        <f>YEAR(Q1689)</f>
        <v>2017</v>
      </c>
    </row>
    <row r="1690" spans="1:19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tr">
        <f>O1690&amp;"/"&amp;P1690</f>
        <v>music/faith</v>
      </c>
      <c r="O1690" t="s">
        <v>8282</v>
      </c>
      <c r="P1690" t="s">
        <v>8304</v>
      </c>
      <c r="Q1690" s="9">
        <f>(((J1690/60)/60)/24)+DATE(1970,1,1)</f>
        <v>42804.534652777773</v>
      </c>
      <c r="R1690" s="9">
        <f>(((I1690/60)/60)/24)+DATE(1970,1,1)</f>
        <v>42834.492986111116</v>
      </c>
      <c r="S1690">
        <f>YEAR(Q1690)</f>
        <v>2017</v>
      </c>
    </row>
    <row r="1691" spans="1:19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tr">
        <f>O1691&amp;"/"&amp;P1691</f>
        <v>music/faith</v>
      </c>
      <c r="O1691" t="s">
        <v>8282</v>
      </c>
      <c r="P1691" t="s">
        <v>8304</v>
      </c>
      <c r="Q1691" s="9">
        <f>(((J1691/60)/60)/24)+DATE(1970,1,1)</f>
        <v>42780.942476851851</v>
      </c>
      <c r="R1691" s="9">
        <f>(((I1691/60)/60)/24)+DATE(1970,1,1)</f>
        <v>42810.900810185187</v>
      </c>
      <c r="S1691">
        <f>YEAR(Q1691)</f>
        <v>2017</v>
      </c>
    </row>
    <row r="1692" spans="1:19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tr">
        <f>O1692&amp;"/"&amp;P1692</f>
        <v>music/faith</v>
      </c>
      <c r="O1692" t="s">
        <v>8282</v>
      </c>
      <c r="P1692" t="s">
        <v>8304</v>
      </c>
      <c r="Q1692" s="9">
        <f>(((J1692/60)/60)/24)+DATE(1970,1,1)</f>
        <v>42801.43104166667</v>
      </c>
      <c r="R1692" s="9">
        <f>(((I1692/60)/60)/24)+DATE(1970,1,1)</f>
        <v>42831.389374999999</v>
      </c>
      <c r="S1692">
        <f>YEAR(Q1692)</f>
        <v>2017</v>
      </c>
    </row>
    <row r="1693" spans="1:19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tr">
        <f>O1693&amp;"/"&amp;P1693</f>
        <v>music/faith</v>
      </c>
      <c r="O1693" t="s">
        <v>8282</v>
      </c>
      <c r="P1693" t="s">
        <v>8304</v>
      </c>
      <c r="Q1693" s="9">
        <f>(((J1693/60)/60)/24)+DATE(1970,1,1)</f>
        <v>42795.701481481476</v>
      </c>
      <c r="R1693" s="9">
        <f>(((I1693/60)/60)/24)+DATE(1970,1,1)</f>
        <v>42828.041666666672</v>
      </c>
      <c r="S1693">
        <f>YEAR(Q1693)</f>
        <v>2017</v>
      </c>
    </row>
    <row r="1694" spans="1:19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tr">
        <f>O1694&amp;"/"&amp;P1694</f>
        <v>music/faith</v>
      </c>
      <c r="O1694" t="s">
        <v>8282</v>
      </c>
      <c r="P1694" t="s">
        <v>8304</v>
      </c>
      <c r="Q1694" s="9">
        <f>(((J1694/60)/60)/24)+DATE(1970,1,1)</f>
        <v>42788.151238425926</v>
      </c>
      <c r="R1694" s="9">
        <f>(((I1694/60)/60)/24)+DATE(1970,1,1)</f>
        <v>42820.999305555553</v>
      </c>
      <c r="S1694">
        <f>YEAR(Q1694)</f>
        <v>2017</v>
      </c>
    </row>
    <row r="1695" spans="1:19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tr">
        <f>O1695&amp;"/"&amp;P1695</f>
        <v>music/faith</v>
      </c>
      <c r="O1695" t="s">
        <v>8282</v>
      </c>
      <c r="P1695" t="s">
        <v>8304</v>
      </c>
      <c r="Q1695" s="9">
        <f>(((J1695/60)/60)/24)+DATE(1970,1,1)</f>
        <v>42803.920277777783</v>
      </c>
      <c r="R1695" s="9">
        <f>(((I1695/60)/60)/24)+DATE(1970,1,1)</f>
        <v>42834.833333333328</v>
      </c>
      <c r="S1695">
        <f>YEAR(Q1695)</f>
        <v>2017</v>
      </c>
    </row>
    <row r="1696" spans="1:19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tr">
        <f>O1696&amp;"/"&amp;P1696</f>
        <v>music/faith</v>
      </c>
      <c r="O1696" t="s">
        <v>8282</v>
      </c>
      <c r="P1696" t="s">
        <v>8304</v>
      </c>
      <c r="Q1696" s="9">
        <f>(((J1696/60)/60)/24)+DATE(1970,1,1)</f>
        <v>42791.669837962967</v>
      </c>
      <c r="R1696" s="9">
        <f>(((I1696/60)/60)/24)+DATE(1970,1,1)</f>
        <v>42821.191666666666</v>
      </c>
      <c r="S1696">
        <f>YEAR(Q1696)</f>
        <v>2017</v>
      </c>
    </row>
    <row r="1697" spans="1:19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tr">
        <f>O1697&amp;"/"&amp;P1697</f>
        <v>music/faith</v>
      </c>
      <c r="O1697" t="s">
        <v>8282</v>
      </c>
      <c r="P1697" t="s">
        <v>8304</v>
      </c>
      <c r="Q1697" s="9">
        <f>(((J1697/60)/60)/24)+DATE(1970,1,1)</f>
        <v>42801.031412037039</v>
      </c>
      <c r="R1697" s="9">
        <f>(((I1697/60)/60)/24)+DATE(1970,1,1)</f>
        <v>42835.041666666672</v>
      </c>
      <c r="S1697">
        <f>YEAR(Q1697)</f>
        <v>2017</v>
      </c>
    </row>
    <row r="1698" spans="1:19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tr">
        <f>O1698&amp;"/"&amp;P1698</f>
        <v>music/faith</v>
      </c>
      <c r="O1698" t="s">
        <v>8282</v>
      </c>
      <c r="P1698" t="s">
        <v>8304</v>
      </c>
      <c r="Q1698" s="9">
        <f>(((J1698/60)/60)/24)+DATE(1970,1,1)</f>
        <v>42796.069571759261</v>
      </c>
      <c r="R1698" s="9">
        <f>(((I1698/60)/60)/24)+DATE(1970,1,1)</f>
        <v>42826.027905092589</v>
      </c>
      <c r="S1698">
        <f>YEAR(Q1698)</f>
        <v>2017</v>
      </c>
    </row>
    <row r="1699" spans="1:19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tr">
        <f>O1699&amp;"/"&amp;P1699</f>
        <v>music/faith</v>
      </c>
      <c r="O1699" t="s">
        <v>8282</v>
      </c>
      <c r="P1699" t="s">
        <v>8304</v>
      </c>
      <c r="Q1699" s="9">
        <f>(((J1699/60)/60)/24)+DATE(1970,1,1)</f>
        <v>42805.032962962956</v>
      </c>
      <c r="R1699" s="9">
        <f>(((I1699/60)/60)/24)+DATE(1970,1,1)</f>
        <v>42834.991296296299</v>
      </c>
      <c r="S1699">
        <f>YEAR(Q1699)</f>
        <v>2017</v>
      </c>
    </row>
    <row r="1700" spans="1:19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tr">
        <f>O1700&amp;"/"&amp;P1700</f>
        <v>music/faith</v>
      </c>
      <c r="O1700" t="s">
        <v>8282</v>
      </c>
      <c r="P1700" t="s">
        <v>8304</v>
      </c>
      <c r="Q1700" s="9">
        <f>(((J1700/60)/60)/24)+DATE(1970,1,1)</f>
        <v>42796.207870370374</v>
      </c>
      <c r="R1700" s="9">
        <f>(((I1700/60)/60)/24)+DATE(1970,1,1)</f>
        <v>42820.147916666669</v>
      </c>
      <c r="S1700">
        <f>YEAR(Q1700)</f>
        <v>2017</v>
      </c>
    </row>
    <row r="1701" spans="1:19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tr">
        <f>O1701&amp;"/"&amp;P1701</f>
        <v>music/faith</v>
      </c>
      <c r="O1701" t="s">
        <v>8282</v>
      </c>
      <c r="P1701" t="s">
        <v>8304</v>
      </c>
      <c r="Q1701" s="9">
        <f>(((J1701/60)/60)/24)+DATE(1970,1,1)</f>
        <v>42806.863946759258</v>
      </c>
      <c r="R1701" s="9">
        <f>(((I1701/60)/60)/24)+DATE(1970,1,1)</f>
        <v>42836.863946759258</v>
      </c>
      <c r="S1701">
        <f>YEAR(Q1701)</f>
        <v>2017</v>
      </c>
    </row>
    <row r="1702" spans="1:19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tr">
        <f>O1702&amp;"/"&amp;P1702</f>
        <v>music/faith</v>
      </c>
      <c r="O1702" t="s">
        <v>8282</v>
      </c>
      <c r="P1702" t="s">
        <v>8304</v>
      </c>
      <c r="Q1702" s="9">
        <f>(((J1702/60)/60)/24)+DATE(1970,1,1)</f>
        <v>42796.071643518517</v>
      </c>
      <c r="R1702" s="9">
        <f>(((I1702/60)/60)/24)+DATE(1970,1,1)</f>
        <v>42826.166666666672</v>
      </c>
      <c r="S1702">
        <f>YEAR(Q1702)</f>
        <v>2017</v>
      </c>
    </row>
    <row r="1703" spans="1:19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tr">
        <f>O1703&amp;"/"&amp;P1703</f>
        <v>music/faith</v>
      </c>
      <c r="O1703" t="s">
        <v>8282</v>
      </c>
      <c r="P1703" t="s">
        <v>8304</v>
      </c>
      <c r="Q1703" s="9">
        <f>(((J1703/60)/60)/24)+DATE(1970,1,1)</f>
        <v>41989.664409722223</v>
      </c>
      <c r="R1703" s="9">
        <f>(((I1703/60)/60)/24)+DATE(1970,1,1)</f>
        <v>42019.664409722223</v>
      </c>
      <c r="S1703">
        <f>YEAR(Q1703)</f>
        <v>2014</v>
      </c>
    </row>
    <row r="1704" spans="1:19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tr">
        <f>O1704&amp;"/"&amp;P1704</f>
        <v>music/faith</v>
      </c>
      <c r="O1704" t="s">
        <v>8282</v>
      </c>
      <c r="P1704" t="s">
        <v>8304</v>
      </c>
      <c r="Q1704" s="9">
        <f>(((J1704/60)/60)/24)+DATE(1970,1,1)</f>
        <v>42063.869791666672</v>
      </c>
      <c r="R1704" s="9">
        <f>(((I1704/60)/60)/24)+DATE(1970,1,1)</f>
        <v>42093.828125</v>
      </c>
      <c r="S1704">
        <f>YEAR(Q1704)</f>
        <v>2015</v>
      </c>
    </row>
    <row r="1705" spans="1:19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tr">
        <f>O1705&amp;"/"&amp;P1705</f>
        <v>music/faith</v>
      </c>
      <c r="O1705" t="s">
        <v>8282</v>
      </c>
      <c r="P1705" t="s">
        <v>8304</v>
      </c>
      <c r="Q1705" s="9">
        <f>(((J1705/60)/60)/24)+DATE(1970,1,1)</f>
        <v>42187.281678240746</v>
      </c>
      <c r="R1705" s="9">
        <f>(((I1705/60)/60)/24)+DATE(1970,1,1)</f>
        <v>42247.281678240746</v>
      </c>
      <c r="S1705">
        <f>YEAR(Q1705)</f>
        <v>2015</v>
      </c>
    </row>
    <row r="1706" spans="1:19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tr">
        <f>O1706&amp;"/"&amp;P1706</f>
        <v>music/faith</v>
      </c>
      <c r="O1706" t="s">
        <v>8282</v>
      </c>
      <c r="P1706" t="s">
        <v>8304</v>
      </c>
      <c r="Q1706" s="9">
        <f>(((J1706/60)/60)/24)+DATE(1970,1,1)</f>
        <v>42021.139733796299</v>
      </c>
      <c r="R1706" s="9">
        <f>(((I1706/60)/60)/24)+DATE(1970,1,1)</f>
        <v>42051.139733796299</v>
      </c>
      <c r="S1706">
        <f>YEAR(Q1706)</f>
        <v>2015</v>
      </c>
    </row>
    <row r="1707" spans="1:19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tr">
        <f>O1707&amp;"/"&amp;P1707</f>
        <v>music/faith</v>
      </c>
      <c r="O1707" t="s">
        <v>8282</v>
      </c>
      <c r="P1707" t="s">
        <v>8304</v>
      </c>
      <c r="Q1707" s="9">
        <f>(((J1707/60)/60)/24)+DATE(1970,1,1)</f>
        <v>42245.016736111109</v>
      </c>
      <c r="R1707" s="9">
        <f>(((I1707/60)/60)/24)+DATE(1970,1,1)</f>
        <v>42256.666666666672</v>
      </c>
      <c r="S1707">
        <f>YEAR(Q1707)</f>
        <v>2015</v>
      </c>
    </row>
    <row r="1708" spans="1:19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tr">
        <f>O1708&amp;"/"&amp;P1708</f>
        <v>music/faith</v>
      </c>
      <c r="O1708" t="s">
        <v>8282</v>
      </c>
      <c r="P1708" t="s">
        <v>8304</v>
      </c>
      <c r="Q1708" s="9">
        <f>(((J1708/60)/60)/24)+DATE(1970,1,1)</f>
        <v>42179.306388888886</v>
      </c>
      <c r="R1708" s="9">
        <f>(((I1708/60)/60)/24)+DATE(1970,1,1)</f>
        <v>42239.306388888886</v>
      </c>
      <c r="S1708">
        <f>YEAR(Q1708)</f>
        <v>2015</v>
      </c>
    </row>
    <row r="1709" spans="1:19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tr">
        <f>O1709&amp;"/"&amp;P1709</f>
        <v>music/faith</v>
      </c>
      <c r="O1709" t="s">
        <v>8282</v>
      </c>
      <c r="P1709" t="s">
        <v>8304</v>
      </c>
      <c r="Q1709" s="9">
        <f>(((J1709/60)/60)/24)+DATE(1970,1,1)</f>
        <v>42427.721006944441</v>
      </c>
      <c r="R1709" s="9">
        <f>(((I1709/60)/60)/24)+DATE(1970,1,1)</f>
        <v>42457.679340277777</v>
      </c>
      <c r="S1709">
        <f>YEAR(Q1709)</f>
        <v>2016</v>
      </c>
    </row>
    <row r="1710" spans="1:19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tr">
        <f>O1710&amp;"/"&amp;P1710</f>
        <v>music/faith</v>
      </c>
      <c r="O1710" t="s">
        <v>8282</v>
      </c>
      <c r="P1710" t="s">
        <v>8304</v>
      </c>
      <c r="Q1710" s="9">
        <f>(((J1710/60)/60)/24)+DATE(1970,1,1)</f>
        <v>42451.866967592592</v>
      </c>
      <c r="R1710" s="9">
        <f>(((I1710/60)/60)/24)+DATE(1970,1,1)</f>
        <v>42491.866967592592</v>
      </c>
      <c r="S1710">
        <f>YEAR(Q1710)</f>
        <v>2016</v>
      </c>
    </row>
    <row r="1711" spans="1:19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tr">
        <f>O1711&amp;"/"&amp;P1711</f>
        <v>music/faith</v>
      </c>
      <c r="O1711" t="s">
        <v>8282</v>
      </c>
      <c r="P1711" t="s">
        <v>8304</v>
      </c>
      <c r="Q1711" s="9">
        <f>(((J1711/60)/60)/24)+DATE(1970,1,1)</f>
        <v>41841.56381944444</v>
      </c>
      <c r="R1711" s="9">
        <f>(((I1711/60)/60)/24)+DATE(1970,1,1)</f>
        <v>41882.818749999999</v>
      </c>
      <c r="S1711">
        <f>YEAR(Q1711)</f>
        <v>2014</v>
      </c>
    </row>
    <row r="1712" spans="1:19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tr">
        <f>O1712&amp;"/"&amp;P1712</f>
        <v>music/faith</v>
      </c>
      <c r="O1712" t="s">
        <v>8282</v>
      </c>
      <c r="P1712" t="s">
        <v>8304</v>
      </c>
      <c r="Q1712" s="9">
        <f>(((J1712/60)/60)/24)+DATE(1970,1,1)</f>
        <v>42341.59129629629</v>
      </c>
      <c r="R1712" s="9">
        <f>(((I1712/60)/60)/24)+DATE(1970,1,1)</f>
        <v>42387.541666666672</v>
      </c>
      <c r="S1712">
        <f>YEAR(Q1712)</f>
        <v>2015</v>
      </c>
    </row>
    <row r="1713" spans="1:19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tr">
        <f>O1713&amp;"/"&amp;P1713</f>
        <v>music/faith</v>
      </c>
      <c r="O1713" t="s">
        <v>8282</v>
      </c>
      <c r="P1713" t="s">
        <v>8304</v>
      </c>
      <c r="Q1713" s="9">
        <f>(((J1713/60)/60)/24)+DATE(1970,1,1)</f>
        <v>41852.646226851852</v>
      </c>
      <c r="R1713" s="9">
        <f>(((I1713/60)/60)/24)+DATE(1970,1,1)</f>
        <v>41883.646226851852</v>
      </c>
      <c r="S1713">
        <f>YEAR(Q1713)</f>
        <v>2014</v>
      </c>
    </row>
    <row r="1714" spans="1:19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tr">
        <f>O1714&amp;"/"&amp;P1714</f>
        <v>music/faith</v>
      </c>
      <c r="O1714" t="s">
        <v>8282</v>
      </c>
      <c r="P1714" t="s">
        <v>8304</v>
      </c>
      <c r="Q1714" s="9">
        <f>(((J1714/60)/60)/24)+DATE(1970,1,1)</f>
        <v>42125.913807870369</v>
      </c>
      <c r="R1714" s="9">
        <f>(((I1714/60)/60)/24)+DATE(1970,1,1)</f>
        <v>42185.913807870369</v>
      </c>
      <c r="S1714">
        <f>YEAR(Q1714)</f>
        <v>2015</v>
      </c>
    </row>
    <row r="1715" spans="1:19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tr">
        <f>O1715&amp;"/"&amp;P1715</f>
        <v>music/faith</v>
      </c>
      <c r="O1715" t="s">
        <v>8282</v>
      </c>
      <c r="P1715" t="s">
        <v>8304</v>
      </c>
      <c r="Q1715" s="9">
        <f>(((J1715/60)/60)/24)+DATE(1970,1,1)</f>
        <v>41887.801064814819</v>
      </c>
      <c r="R1715" s="9">
        <f>(((I1715/60)/60)/24)+DATE(1970,1,1)</f>
        <v>41917.801064814819</v>
      </c>
      <c r="S1715">
        <f>YEAR(Q1715)</f>
        <v>2014</v>
      </c>
    </row>
    <row r="1716" spans="1:19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tr">
        <f>O1716&amp;"/"&amp;P1716</f>
        <v>music/faith</v>
      </c>
      <c r="O1716" t="s">
        <v>8282</v>
      </c>
      <c r="P1716" t="s">
        <v>8304</v>
      </c>
      <c r="Q1716" s="9">
        <f>(((J1716/60)/60)/24)+DATE(1970,1,1)</f>
        <v>42095.918530092589</v>
      </c>
      <c r="R1716" s="9">
        <f>(((I1716/60)/60)/24)+DATE(1970,1,1)</f>
        <v>42125.918530092589</v>
      </c>
      <c r="S1716">
        <f>YEAR(Q1716)</f>
        <v>2015</v>
      </c>
    </row>
    <row r="1717" spans="1:19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tr">
        <f>O1717&amp;"/"&amp;P1717</f>
        <v>music/faith</v>
      </c>
      <c r="O1717" t="s">
        <v>8282</v>
      </c>
      <c r="P1717" t="s">
        <v>8304</v>
      </c>
      <c r="Q1717" s="9">
        <f>(((J1717/60)/60)/24)+DATE(1970,1,1)</f>
        <v>42064.217418981483</v>
      </c>
      <c r="R1717" s="9">
        <f>(((I1717/60)/60)/24)+DATE(1970,1,1)</f>
        <v>42094.140277777777</v>
      </c>
      <c r="S1717">
        <f>YEAR(Q1717)</f>
        <v>2015</v>
      </c>
    </row>
    <row r="1718" spans="1:19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tr">
        <f>O1718&amp;"/"&amp;P1718</f>
        <v>music/faith</v>
      </c>
      <c r="O1718" t="s">
        <v>8282</v>
      </c>
      <c r="P1718" t="s">
        <v>8304</v>
      </c>
      <c r="Q1718" s="9">
        <f>(((J1718/60)/60)/24)+DATE(1970,1,1)</f>
        <v>42673.577534722222</v>
      </c>
      <c r="R1718" s="9">
        <f>(((I1718/60)/60)/24)+DATE(1970,1,1)</f>
        <v>42713.619201388887</v>
      </c>
      <c r="S1718">
        <f>YEAR(Q1718)</f>
        <v>2016</v>
      </c>
    </row>
    <row r="1719" spans="1:19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tr">
        <f>O1719&amp;"/"&amp;P1719</f>
        <v>music/faith</v>
      </c>
      <c r="O1719" t="s">
        <v>8282</v>
      </c>
      <c r="P1719" t="s">
        <v>8304</v>
      </c>
      <c r="Q1719" s="9">
        <f>(((J1719/60)/60)/24)+DATE(1970,1,1)</f>
        <v>42460.98192129629</v>
      </c>
      <c r="R1719" s="9">
        <f>(((I1719/60)/60)/24)+DATE(1970,1,1)</f>
        <v>42481.166666666672</v>
      </c>
      <c r="S1719">
        <f>YEAR(Q1719)</f>
        <v>2016</v>
      </c>
    </row>
    <row r="1720" spans="1:19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tr">
        <f>O1720&amp;"/"&amp;P1720</f>
        <v>music/faith</v>
      </c>
      <c r="O1720" t="s">
        <v>8282</v>
      </c>
      <c r="P1720" t="s">
        <v>8304</v>
      </c>
      <c r="Q1720" s="9">
        <f>(((J1720/60)/60)/24)+DATE(1970,1,1)</f>
        <v>42460.610520833332</v>
      </c>
      <c r="R1720" s="9">
        <f>(((I1720/60)/60)/24)+DATE(1970,1,1)</f>
        <v>42504.207638888889</v>
      </c>
      <c r="S1720">
        <f>YEAR(Q1720)</f>
        <v>2016</v>
      </c>
    </row>
    <row r="1721" spans="1:19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tr">
        <f>O1721&amp;"/"&amp;P1721</f>
        <v>music/faith</v>
      </c>
      <c r="O1721" t="s">
        <v>8282</v>
      </c>
      <c r="P1721" t="s">
        <v>8304</v>
      </c>
      <c r="Q1721" s="9">
        <f>(((J1721/60)/60)/24)+DATE(1970,1,1)</f>
        <v>41869.534618055557</v>
      </c>
      <c r="R1721" s="9">
        <f>(((I1721/60)/60)/24)+DATE(1970,1,1)</f>
        <v>41899.534618055557</v>
      </c>
      <c r="S1721">
        <f>YEAR(Q1721)</f>
        <v>2014</v>
      </c>
    </row>
    <row r="1722" spans="1:19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tr">
        <f>O1722&amp;"/"&amp;P1722</f>
        <v>music/faith</v>
      </c>
      <c r="O1722" t="s">
        <v>8282</v>
      </c>
      <c r="P1722" t="s">
        <v>8304</v>
      </c>
      <c r="Q1722" s="9">
        <f>(((J1722/60)/60)/24)+DATE(1970,1,1)</f>
        <v>41922.783229166671</v>
      </c>
      <c r="R1722" s="9">
        <f>(((I1722/60)/60)/24)+DATE(1970,1,1)</f>
        <v>41952.824895833335</v>
      </c>
      <c r="S1722">
        <f>YEAR(Q1722)</f>
        <v>2014</v>
      </c>
    </row>
    <row r="1723" spans="1:19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tr">
        <f>O1723&amp;"/"&amp;P1723</f>
        <v>music/faith</v>
      </c>
      <c r="O1723" t="s">
        <v>8282</v>
      </c>
      <c r="P1723" t="s">
        <v>8304</v>
      </c>
      <c r="Q1723" s="9">
        <f>(((J1723/60)/60)/24)+DATE(1970,1,1)</f>
        <v>42319.461377314816</v>
      </c>
      <c r="R1723" s="9">
        <f>(((I1723/60)/60)/24)+DATE(1970,1,1)</f>
        <v>42349.461377314816</v>
      </c>
      <c r="S1723">
        <f>YEAR(Q1723)</f>
        <v>2015</v>
      </c>
    </row>
    <row r="1724" spans="1:19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tr">
        <f>O1724&amp;"/"&amp;P1724</f>
        <v>music/faith</v>
      </c>
      <c r="O1724" t="s">
        <v>8282</v>
      </c>
      <c r="P1724" t="s">
        <v>8304</v>
      </c>
      <c r="Q1724" s="9">
        <f>(((J1724/60)/60)/24)+DATE(1970,1,1)</f>
        <v>42425.960983796293</v>
      </c>
      <c r="R1724" s="9">
        <f>(((I1724/60)/60)/24)+DATE(1970,1,1)</f>
        <v>42463.006944444445</v>
      </c>
      <c r="S1724">
        <f>YEAR(Q1724)</f>
        <v>2016</v>
      </c>
    </row>
    <row r="1725" spans="1:19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tr">
        <f>O1725&amp;"/"&amp;P1725</f>
        <v>music/faith</v>
      </c>
      <c r="O1725" t="s">
        <v>8282</v>
      </c>
      <c r="P1725" t="s">
        <v>8304</v>
      </c>
      <c r="Q1725" s="9">
        <f>(((J1725/60)/60)/24)+DATE(1970,1,1)</f>
        <v>42129.82540509259</v>
      </c>
      <c r="R1725" s="9">
        <f>(((I1725/60)/60)/24)+DATE(1970,1,1)</f>
        <v>42186.25</v>
      </c>
      <c r="S1725">
        <f>YEAR(Q1725)</f>
        <v>2015</v>
      </c>
    </row>
    <row r="1726" spans="1:19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tr">
        <f>O1726&amp;"/"&amp;P1726</f>
        <v>music/faith</v>
      </c>
      <c r="O1726" t="s">
        <v>8282</v>
      </c>
      <c r="P1726" t="s">
        <v>8304</v>
      </c>
      <c r="Q1726" s="9">
        <f>(((J1726/60)/60)/24)+DATE(1970,1,1)</f>
        <v>41912.932430555556</v>
      </c>
      <c r="R1726" s="9">
        <f>(((I1726/60)/60)/24)+DATE(1970,1,1)</f>
        <v>41942.932430555556</v>
      </c>
      <c r="S1726">
        <f>YEAR(Q1726)</f>
        <v>2014</v>
      </c>
    </row>
    <row r="1727" spans="1:19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tr">
        <f>O1727&amp;"/"&amp;P1727</f>
        <v>music/faith</v>
      </c>
      <c r="O1727" t="s">
        <v>8282</v>
      </c>
      <c r="P1727" t="s">
        <v>8304</v>
      </c>
      <c r="Q1727" s="9">
        <f>(((J1727/60)/60)/24)+DATE(1970,1,1)</f>
        <v>41845.968159722222</v>
      </c>
      <c r="R1727" s="9">
        <f>(((I1727/60)/60)/24)+DATE(1970,1,1)</f>
        <v>41875.968159722222</v>
      </c>
      <c r="S1727">
        <f>YEAR(Q1727)</f>
        <v>2014</v>
      </c>
    </row>
    <row r="1728" spans="1:19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tr">
        <f>O1728&amp;"/"&amp;P1728</f>
        <v>music/faith</v>
      </c>
      <c r="O1728" t="s">
        <v>8282</v>
      </c>
      <c r="P1728" t="s">
        <v>8304</v>
      </c>
      <c r="Q1728" s="9">
        <f>(((J1728/60)/60)/24)+DATE(1970,1,1)</f>
        <v>41788.919722222221</v>
      </c>
      <c r="R1728" s="9">
        <f>(((I1728/60)/60)/24)+DATE(1970,1,1)</f>
        <v>41817.919722222221</v>
      </c>
      <c r="S1728">
        <f>YEAR(Q1728)</f>
        <v>2014</v>
      </c>
    </row>
    <row r="1729" spans="1:19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tr">
        <f>O1729&amp;"/"&amp;P1729</f>
        <v>music/faith</v>
      </c>
      <c r="O1729" t="s">
        <v>8282</v>
      </c>
      <c r="P1729" t="s">
        <v>8304</v>
      </c>
      <c r="Q1729" s="9">
        <f>(((J1729/60)/60)/24)+DATE(1970,1,1)</f>
        <v>42044.927974537044</v>
      </c>
      <c r="R1729" s="9">
        <f>(((I1729/60)/60)/24)+DATE(1970,1,1)</f>
        <v>42099.458333333328</v>
      </c>
      <c r="S1729">
        <f>YEAR(Q1729)</f>
        <v>2015</v>
      </c>
    </row>
    <row r="1730" spans="1:19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tr">
        <f>O1730&amp;"/"&amp;P1730</f>
        <v>music/faith</v>
      </c>
      <c r="O1730" t="s">
        <v>8282</v>
      </c>
      <c r="P1730" t="s">
        <v>8304</v>
      </c>
      <c r="Q1730" s="9">
        <f>(((J1730/60)/60)/24)+DATE(1970,1,1)</f>
        <v>42268.625856481478</v>
      </c>
      <c r="R1730" s="9">
        <f>(((I1730/60)/60)/24)+DATE(1970,1,1)</f>
        <v>42298.625856481478</v>
      </c>
      <c r="S1730">
        <f>YEAR(Q1730)</f>
        <v>2015</v>
      </c>
    </row>
    <row r="1731" spans="1:19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tr">
        <f>O1731&amp;"/"&amp;P1731</f>
        <v>music/faith</v>
      </c>
      <c r="O1731" t="s">
        <v>8282</v>
      </c>
      <c r="P1731" t="s">
        <v>8304</v>
      </c>
      <c r="Q1731" s="9">
        <f>(((J1731/60)/60)/24)+DATE(1970,1,1)</f>
        <v>42471.052152777775</v>
      </c>
      <c r="R1731" s="9">
        <f>(((I1731/60)/60)/24)+DATE(1970,1,1)</f>
        <v>42531.052152777775</v>
      </c>
      <c r="S1731">
        <f>YEAR(Q1731)</f>
        <v>2016</v>
      </c>
    </row>
    <row r="1732" spans="1:19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tr">
        <f>O1732&amp;"/"&amp;P1732</f>
        <v>music/faith</v>
      </c>
      <c r="O1732" t="s">
        <v>8282</v>
      </c>
      <c r="P1732" t="s">
        <v>8304</v>
      </c>
      <c r="Q1732" s="9">
        <f>(((J1732/60)/60)/24)+DATE(1970,1,1)</f>
        <v>42272.087766203709</v>
      </c>
      <c r="R1732" s="9">
        <f>(((I1732/60)/60)/24)+DATE(1970,1,1)</f>
        <v>42302.087766203709</v>
      </c>
      <c r="S1732">
        <f>YEAR(Q1732)</f>
        <v>2015</v>
      </c>
    </row>
    <row r="1733" spans="1:19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tr">
        <f>O1733&amp;"/"&amp;P1733</f>
        <v>music/faith</v>
      </c>
      <c r="O1733" t="s">
        <v>8282</v>
      </c>
      <c r="P1733" t="s">
        <v>8304</v>
      </c>
      <c r="Q1733" s="9">
        <f>(((J1733/60)/60)/24)+DATE(1970,1,1)</f>
        <v>42152.906851851847</v>
      </c>
      <c r="R1733" s="9">
        <f>(((I1733/60)/60)/24)+DATE(1970,1,1)</f>
        <v>42166.625</v>
      </c>
      <c r="S1733">
        <f>YEAR(Q1733)</f>
        <v>2015</v>
      </c>
    </row>
    <row r="1734" spans="1:19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tr">
        <f>O1734&amp;"/"&amp;P1734</f>
        <v>music/faith</v>
      </c>
      <c r="O1734" t="s">
        <v>8282</v>
      </c>
      <c r="P1734" t="s">
        <v>8304</v>
      </c>
      <c r="Q1734" s="9">
        <f>(((J1734/60)/60)/24)+DATE(1970,1,1)</f>
        <v>42325.683807870373</v>
      </c>
      <c r="R1734" s="9">
        <f>(((I1734/60)/60)/24)+DATE(1970,1,1)</f>
        <v>42385.208333333328</v>
      </c>
      <c r="S1734">
        <f>YEAR(Q1734)</f>
        <v>2015</v>
      </c>
    </row>
    <row r="1735" spans="1:19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tr">
        <f>O1735&amp;"/"&amp;P1735</f>
        <v>music/faith</v>
      </c>
      <c r="O1735" t="s">
        <v>8282</v>
      </c>
      <c r="P1735" t="s">
        <v>8304</v>
      </c>
      <c r="Q1735" s="9">
        <f>(((J1735/60)/60)/24)+DATE(1970,1,1)</f>
        <v>42614.675625000003</v>
      </c>
      <c r="R1735" s="9">
        <f>(((I1735/60)/60)/24)+DATE(1970,1,1)</f>
        <v>42626.895833333328</v>
      </c>
      <c r="S1735">
        <f>YEAR(Q1735)</f>
        <v>2016</v>
      </c>
    </row>
    <row r="1736" spans="1:19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tr">
        <f>O1736&amp;"/"&amp;P1736</f>
        <v>music/faith</v>
      </c>
      <c r="O1736" t="s">
        <v>8282</v>
      </c>
      <c r="P1736" t="s">
        <v>8304</v>
      </c>
      <c r="Q1736" s="9">
        <f>(((J1736/60)/60)/24)+DATE(1970,1,1)</f>
        <v>42102.036527777775</v>
      </c>
      <c r="R1736" s="9">
        <f>(((I1736/60)/60)/24)+DATE(1970,1,1)</f>
        <v>42132.036527777775</v>
      </c>
      <c r="S1736">
        <f>YEAR(Q1736)</f>
        <v>2015</v>
      </c>
    </row>
    <row r="1737" spans="1:19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tr">
        <f>O1737&amp;"/"&amp;P1737</f>
        <v>music/faith</v>
      </c>
      <c r="O1737" t="s">
        <v>8282</v>
      </c>
      <c r="P1737" t="s">
        <v>8304</v>
      </c>
      <c r="Q1737" s="9">
        <f>(((J1737/60)/60)/24)+DATE(1970,1,1)</f>
        <v>42559.814178240747</v>
      </c>
      <c r="R1737" s="9">
        <f>(((I1737/60)/60)/24)+DATE(1970,1,1)</f>
        <v>42589.814178240747</v>
      </c>
      <c r="S1737">
        <f>YEAR(Q1737)</f>
        <v>2016</v>
      </c>
    </row>
    <row r="1738" spans="1:19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tr">
        <f>O1738&amp;"/"&amp;P1738</f>
        <v>music/faith</v>
      </c>
      <c r="O1738" t="s">
        <v>8282</v>
      </c>
      <c r="P1738" t="s">
        <v>8304</v>
      </c>
      <c r="Q1738" s="9">
        <f>(((J1738/60)/60)/24)+DATE(1970,1,1)</f>
        <v>42286.861493055556</v>
      </c>
      <c r="R1738" s="9">
        <f>(((I1738/60)/60)/24)+DATE(1970,1,1)</f>
        <v>42316.90315972222</v>
      </c>
      <c r="S1738">
        <f>YEAR(Q1738)</f>
        <v>2015</v>
      </c>
    </row>
    <row r="1739" spans="1:19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tr">
        <f>O1739&amp;"/"&amp;P1739</f>
        <v>music/faith</v>
      </c>
      <c r="O1739" t="s">
        <v>8282</v>
      </c>
      <c r="P1739" t="s">
        <v>8304</v>
      </c>
      <c r="Q1739" s="9">
        <f>(((J1739/60)/60)/24)+DATE(1970,1,1)</f>
        <v>42175.948981481488</v>
      </c>
      <c r="R1739" s="9">
        <f>(((I1739/60)/60)/24)+DATE(1970,1,1)</f>
        <v>42205.948981481488</v>
      </c>
      <c r="S1739">
        <f>YEAR(Q1739)</f>
        <v>2015</v>
      </c>
    </row>
    <row r="1740" spans="1:19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tr">
        <f>O1740&amp;"/"&amp;P1740</f>
        <v>music/faith</v>
      </c>
      <c r="O1740" t="s">
        <v>8282</v>
      </c>
      <c r="P1740" t="s">
        <v>8304</v>
      </c>
      <c r="Q1740" s="9">
        <f>(((J1740/60)/60)/24)+DATE(1970,1,1)</f>
        <v>41884.874328703707</v>
      </c>
      <c r="R1740" s="9">
        <f>(((I1740/60)/60)/24)+DATE(1970,1,1)</f>
        <v>41914.874328703707</v>
      </c>
      <c r="S1740">
        <f>YEAR(Q1740)</f>
        <v>2014</v>
      </c>
    </row>
    <row r="1741" spans="1:19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tr">
        <f>O1741&amp;"/"&amp;P1741</f>
        <v>music/faith</v>
      </c>
      <c r="O1741" t="s">
        <v>8282</v>
      </c>
      <c r="P1741" t="s">
        <v>8304</v>
      </c>
      <c r="Q1741" s="9">
        <f>(((J1741/60)/60)/24)+DATE(1970,1,1)</f>
        <v>42435.874212962968</v>
      </c>
      <c r="R1741" s="9">
        <f>(((I1741/60)/60)/24)+DATE(1970,1,1)</f>
        <v>42494.832546296297</v>
      </c>
      <c r="S1741">
        <f>YEAR(Q1741)</f>
        <v>2016</v>
      </c>
    </row>
    <row r="1742" spans="1:19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tr">
        <f>O1742&amp;"/"&amp;P1742</f>
        <v>music/faith</v>
      </c>
      <c r="O1742" t="s">
        <v>8282</v>
      </c>
      <c r="P1742" t="s">
        <v>8304</v>
      </c>
      <c r="Q1742" s="9">
        <f>(((J1742/60)/60)/24)+DATE(1970,1,1)</f>
        <v>42171.817384259266</v>
      </c>
      <c r="R1742" s="9">
        <f>(((I1742/60)/60)/24)+DATE(1970,1,1)</f>
        <v>42201.817384259266</v>
      </c>
      <c r="S1742">
        <f>YEAR(Q1742)</f>
        <v>2015</v>
      </c>
    </row>
    <row r="1743" spans="1:19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tr">
        <f>O1743&amp;"/"&amp;P1743</f>
        <v>photography/photobooks</v>
      </c>
      <c r="O1743" t="s">
        <v>8295</v>
      </c>
      <c r="P1743" t="s">
        <v>8296</v>
      </c>
      <c r="Q1743" s="9">
        <f>(((J1743/60)/60)/24)+DATE(1970,1,1)</f>
        <v>42120.628136574072</v>
      </c>
      <c r="R1743" s="9">
        <f>(((I1743/60)/60)/24)+DATE(1970,1,1)</f>
        <v>42165.628136574072</v>
      </c>
      <c r="S1743">
        <f>YEAR(Q1743)</f>
        <v>2015</v>
      </c>
    </row>
    <row r="1744" spans="1:19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tr">
        <f>O1744&amp;"/"&amp;P1744</f>
        <v>photography/photobooks</v>
      </c>
      <c r="O1744" t="s">
        <v>8295</v>
      </c>
      <c r="P1744" t="s">
        <v>8296</v>
      </c>
      <c r="Q1744" s="9">
        <f>(((J1744/60)/60)/24)+DATE(1970,1,1)</f>
        <v>42710.876967592587</v>
      </c>
      <c r="R1744" s="9">
        <f>(((I1744/60)/60)/24)+DATE(1970,1,1)</f>
        <v>42742.875</v>
      </c>
      <c r="S1744">
        <f>YEAR(Q1744)</f>
        <v>2016</v>
      </c>
    </row>
    <row r="1745" spans="1:19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tr">
        <f>O1745&amp;"/"&amp;P1745</f>
        <v>photography/photobooks</v>
      </c>
      <c r="O1745" t="s">
        <v>8295</v>
      </c>
      <c r="P1745" t="s">
        <v>8296</v>
      </c>
      <c r="Q1745" s="9">
        <f>(((J1745/60)/60)/24)+DATE(1970,1,1)</f>
        <v>42586.925636574073</v>
      </c>
      <c r="R1745" s="9">
        <f>(((I1745/60)/60)/24)+DATE(1970,1,1)</f>
        <v>42609.165972222225</v>
      </c>
      <c r="S1745">
        <f>YEAR(Q1745)</f>
        <v>2016</v>
      </c>
    </row>
    <row r="1746" spans="1:19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tr">
        <f>O1746&amp;"/"&amp;P1746</f>
        <v>photography/photobooks</v>
      </c>
      <c r="O1746" t="s">
        <v>8295</v>
      </c>
      <c r="P1746" t="s">
        <v>8296</v>
      </c>
      <c r="Q1746" s="9">
        <f>(((J1746/60)/60)/24)+DATE(1970,1,1)</f>
        <v>42026.605057870373</v>
      </c>
      <c r="R1746" s="9">
        <f>(((I1746/60)/60)/24)+DATE(1970,1,1)</f>
        <v>42071.563391203701</v>
      </c>
      <c r="S1746">
        <f>YEAR(Q1746)</f>
        <v>2015</v>
      </c>
    </row>
    <row r="1747" spans="1:19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tr">
        <f>O1747&amp;"/"&amp;P1747</f>
        <v>photography/photobooks</v>
      </c>
      <c r="O1747" t="s">
        <v>8295</v>
      </c>
      <c r="P1747" t="s">
        <v>8296</v>
      </c>
      <c r="Q1747" s="9">
        <f>(((J1747/60)/60)/24)+DATE(1970,1,1)</f>
        <v>42690.259699074071</v>
      </c>
      <c r="R1747" s="9">
        <f>(((I1747/60)/60)/24)+DATE(1970,1,1)</f>
        <v>42726.083333333328</v>
      </c>
      <c r="S1747">
        <f>YEAR(Q1747)</f>
        <v>2016</v>
      </c>
    </row>
    <row r="1748" spans="1:19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tr">
        <f>O1748&amp;"/"&amp;P1748</f>
        <v>photography/photobooks</v>
      </c>
      <c r="O1748" t="s">
        <v>8295</v>
      </c>
      <c r="P1748" t="s">
        <v>8296</v>
      </c>
      <c r="Q1748" s="9">
        <f>(((J1748/60)/60)/24)+DATE(1970,1,1)</f>
        <v>42668.176701388889</v>
      </c>
      <c r="R1748" s="9">
        <f>(((I1748/60)/60)/24)+DATE(1970,1,1)</f>
        <v>42698.083333333328</v>
      </c>
      <c r="S1748">
        <f>YEAR(Q1748)</f>
        <v>2016</v>
      </c>
    </row>
    <row r="1749" spans="1:19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tr">
        <f>O1749&amp;"/"&amp;P1749</f>
        <v>photography/photobooks</v>
      </c>
      <c r="O1749" t="s">
        <v>8295</v>
      </c>
      <c r="P1749" t="s">
        <v>8296</v>
      </c>
      <c r="Q1749" s="9">
        <f>(((J1749/60)/60)/24)+DATE(1970,1,1)</f>
        <v>42292.435532407413</v>
      </c>
      <c r="R1749" s="9">
        <f>(((I1749/60)/60)/24)+DATE(1970,1,1)</f>
        <v>42321.625</v>
      </c>
      <c r="S1749">
        <f>YEAR(Q1749)</f>
        <v>2015</v>
      </c>
    </row>
    <row r="1750" spans="1:19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tr">
        <f>O1750&amp;"/"&amp;P1750</f>
        <v>photography/photobooks</v>
      </c>
      <c r="O1750" t="s">
        <v>8295</v>
      </c>
      <c r="P1750" t="s">
        <v>8296</v>
      </c>
      <c r="Q1750" s="9">
        <f>(((J1750/60)/60)/24)+DATE(1970,1,1)</f>
        <v>42219.950729166667</v>
      </c>
      <c r="R1750" s="9">
        <f>(((I1750/60)/60)/24)+DATE(1970,1,1)</f>
        <v>42249.950729166667</v>
      </c>
      <c r="S1750">
        <f>YEAR(Q1750)</f>
        <v>2015</v>
      </c>
    </row>
    <row r="1751" spans="1:19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tr">
        <f>O1751&amp;"/"&amp;P1751</f>
        <v>photography/photobooks</v>
      </c>
      <c r="O1751" t="s">
        <v>8295</v>
      </c>
      <c r="P1751" t="s">
        <v>8296</v>
      </c>
      <c r="Q1751" s="9">
        <f>(((J1751/60)/60)/24)+DATE(1970,1,1)</f>
        <v>42758.975937499999</v>
      </c>
      <c r="R1751" s="9">
        <f>(((I1751/60)/60)/24)+DATE(1970,1,1)</f>
        <v>42795.791666666672</v>
      </c>
      <c r="S1751">
        <f>YEAR(Q1751)</f>
        <v>2017</v>
      </c>
    </row>
    <row r="1752" spans="1:19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tr">
        <f>O1752&amp;"/"&amp;P1752</f>
        <v>photography/photobooks</v>
      </c>
      <c r="O1752" t="s">
        <v>8295</v>
      </c>
      <c r="P1752" t="s">
        <v>8296</v>
      </c>
      <c r="Q1752" s="9">
        <f>(((J1752/60)/60)/24)+DATE(1970,1,1)</f>
        <v>42454.836851851855</v>
      </c>
      <c r="R1752" s="9">
        <f>(((I1752/60)/60)/24)+DATE(1970,1,1)</f>
        <v>42479.836851851855</v>
      </c>
      <c r="S1752">
        <f>YEAR(Q1752)</f>
        <v>2016</v>
      </c>
    </row>
    <row r="1753" spans="1:19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tr">
        <f>O1753&amp;"/"&amp;P1753</f>
        <v>photography/photobooks</v>
      </c>
      <c r="O1753" t="s">
        <v>8295</v>
      </c>
      <c r="P1753" t="s">
        <v>8296</v>
      </c>
      <c r="Q1753" s="9">
        <f>(((J1753/60)/60)/24)+DATE(1970,1,1)</f>
        <v>42052.7815162037</v>
      </c>
      <c r="R1753" s="9">
        <f>(((I1753/60)/60)/24)+DATE(1970,1,1)</f>
        <v>42082.739849537036</v>
      </c>
      <c r="S1753">
        <f>YEAR(Q1753)</f>
        <v>2015</v>
      </c>
    </row>
    <row r="1754" spans="1:19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tr">
        <f>O1754&amp;"/"&amp;P1754</f>
        <v>photography/photobooks</v>
      </c>
      <c r="O1754" t="s">
        <v>8295</v>
      </c>
      <c r="P1754" t="s">
        <v>8296</v>
      </c>
      <c r="Q1754" s="9">
        <f>(((J1754/60)/60)/24)+DATE(1970,1,1)</f>
        <v>42627.253263888888</v>
      </c>
      <c r="R1754" s="9">
        <f>(((I1754/60)/60)/24)+DATE(1970,1,1)</f>
        <v>42657.253263888888</v>
      </c>
      <c r="S1754">
        <f>YEAR(Q1754)</f>
        <v>2016</v>
      </c>
    </row>
    <row r="1755" spans="1:19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tr">
        <f>O1755&amp;"/"&amp;P1755</f>
        <v>photography/photobooks</v>
      </c>
      <c r="O1755" t="s">
        <v>8295</v>
      </c>
      <c r="P1755" t="s">
        <v>8296</v>
      </c>
      <c r="Q1755" s="9">
        <f>(((J1755/60)/60)/24)+DATE(1970,1,1)</f>
        <v>42420.74962962963</v>
      </c>
      <c r="R1755" s="9">
        <f>(((I1755/60)/60)/24)+DATE(1970,1,1)</f>
        <v>42450.707962962959</v>
      </c>
      <c r="S1755">
        <f>YEAR(Q1755)</f>
        <v>2016</v>
      </c>
    </row>
    <row r="1756" spans="1:19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tr">
        <f>O1756&amp;"/"&amp;P1756</f>
        <v>photography/photobooks</v>
      </c>
      <c r="O1756" t="s">
        <v>8295</v>
      </c>
      <c r="P1756" t="s">
        <v>8296</v>
      </c>
      <c r="Q1756" s="9">
        <f>(((J1756/60)/60)/24)+DATE(1970,1,1)</f>
        <v>42067.876770833333</v>
      </c>
      <c r="R1756" s="9">
        <f>(((I1756/60)/60)/24)+DATE(1970,1,1)</f>
        <v>42097.835104166668</v>
      </c>
      <c r="S1756">
        <f>YEAR(Q1756)</f>
        <v>2015</v>
      </c>
    </row>
    <row r="1757" spans="1:19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tr">
        <f>O1757&amp;"/"&amp;P1757</f>
        <v>photography/photobooks</v>
      </c>
      <c r="O1757" t="s">
        <v>8295</v>
      </c>
      <c r="P1757" t="s">
        <v>8296</v>
      </c>
      <c r="Q1757" s="9">
        <f>(((J1757/60)/60)/24)+DATE(1970,1,1)</f>
        <v>42252.788900462961</v>
      </c>
      <c r="R1757" s="9">
        <f>(((I1757/60)/60)/24)+DATE(1970,1,1)</f>
        <v>42282.788900462961</v>
      </c>
      <c r="S1757">
        <f>YEAR(Q1757)</f>
        <v>2015</v>
      </c>
    </row>
    <row r="1758" spans="1:19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tr">
        <f>O1758&amp;"/"&amp;P1758</f>
        <v>photography/photobooks</v>
      </c>
      <c r="O1758" t="s">
        <v>8295</v>
      </c>
      <c r="P1758" t="s">
        <v>8296</v>
      </c>
      <c r="Q1758" s="9">
        <f>(((J1758/60)/60)/24)+DATE(1970,1,1)</f>
        <v>42571.167465277773</v>
      </c>
      <c r="R1758" s="9">
        <f>(((I1758/60)/60)/24)+DATE(1970,1,1)</f>
        <v>42611.167465277773</v>
      </c>
      <c r="S1758">
        <f>YEAR(Q1758)</f>
        <v>2016</v>
      </c>
    </row>
    <row r="1759" spans="1:19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tr">
        <f>O1759&amp;"/"&amp;P1759</f>
        <v>photography/photobooks</v>
      </c>
      <c r="O1759" t="s">
        <v>8295</v>
      </c>
      <c r="P1759" t="s">
        <v>8296</v>
      </c>
      <c r="Q1759" s="9">
        <f>(((J1759/60)/60)/24)+DATE(1970,1,1)</f>
        <v>42733.827349537038</v>
      </c>
      <c r="R1759" s="9">
        <f>(((I1759/60)/60)/24)+DATE(1970,1,1)</f>
        <v>42763.811805555553</v>
      </c>
      <c r="S1759">
        <f>YEAR(Q1759)</f>
        <v>2016</v>
      </c>
    </row>
    <row r="1760" spans="1:19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tr">
        <f>O1760&amp;"/"&amp;P1760</f>
        <v>photography/photobooks</v>
      </c>
      <c r="O1760" t="s">
        <v>8295</v>
      </c>
      <c r="P1760" t="s">
        <v>8296</v>
      </c>
      <c r="Q1760" s="9">
        <f>(((J1760/60)/60)/24)+DATE(1970,1,1)</f>
        <v>42505.955925925926</v>
      </c>
      <c r="R1760" s="9">
        <f>(((I1760/60)/60)/24)+DATE(1970,1,1)</f>
        <v>42565.955925925926</v>
      </c>
      <c r="S1760">
        <f>YEAR(Q1760)</f>
        <v>2016</v>
      </c>
    </row>
    <row r="1761" spans="1:19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tr">
        <f>O1761&amp;"/"&amp;P1761</f>
        <v>photography/photobooks</v>
      </c>
      <c r="O1761" t="s">
        <v>8295</v>
      </c>
      <c r="P1761" t="s">
        <v>8296</v>
      </c>
      <c r="Q1761" s="9">
        <f>(((J1761/60)/60)/24)+DATE(1970,1,1)</f>
        <v>42068.829039351855</v>
      </c>
      <c r="R1761" s="9">
        <f>(((I1761/60)/60)/24)+DATE(1970,1,1)</f>
        <v>42088.787372685183</v>
      </c>
      <c r="S1761">
        <f>YEAR(Q1761)</f>
        <v>2015</v>
      </c>
    </row>
    <row r="1762" spans="1:19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tr">
        <f>O1762&amp;"/"&amp;P1762</f>
        <v>photography/photobooks</v>
      </c>
      <c r="O1762" t="s">
        <v>8295</v>
      </c>
      <c r="P1762" t="s">
        <v>8296</v>
      </c>
      <c r="Q1762" s="9">
        <f>(((J1762/60)/60)/24)+DATE(1970,1,1)</f>
        <v>42405.67260416667</v>
      </c>
      <c r="R1762" s="9">
        <f>(((I1762/60)/60)/24)+DATE(1970,1,1)</f>
        <v>42425.67260416667</v>
      </c>
      <c r="S1762">
        <f>YEAR(Q1762)</f>
        <v>2016</v>
      </c>
    </row>
    <row r="1763" spans="1:19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tr">
        <f>O1763&amp;"/"&amp;P1763</f>
        <v>photography/photobooks</v>
      </c>
      <c r="O1763" t="s">
        <v>8295</v>
      </c>
      <c r="P1763" t="s">
        <v>8296</v>
      </c>
      <c r="Q1763" s="9">
        <f>(((J1763/60)/60)/24)+DATE(1970,1,1)</f>
        <v>42209.567824074074</v>
      </c>
      <c r="R1763" s="9">
        <f>(((I1763/60)/60)/24)+DATE(1970,1,1)</f>
        <v>42259.567824074074</v>
      </c>
      <c r="S1763">
        <f>YEAR(Q1763)</f>
        <v>2015</v>
      </c>
    </row>
    <row r="1764" spans="1:19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tr">
        <f>O1764&amp;"/"&amp;P1764</f>
        <v>photography/photobooks</v>
      </c>
      <c r="O1764" t="s">
        <v>8295</v>
      </c>
      <c r="P1764" t="s">
        <v>8296</v>
      </c>
      <c r="Q1764" s="9">
        <f>(((J1764/60)/60)/24)+DATE(1970,1,1)</f>
        <v>42410.982002314813</v>
      </c>
      <c r="R1764" s="9">
        <f>(((I1764/60)/60)/24)+DATE(1970,1,1)</f>
        <v>42440.982002314813</v>
      </c>
      <c r="S1764">
        <f>YEAR(Q1764)</f>
        <v>2016</v>
      </c>
    </row>
    <row r="1765" spans="1:19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tr">
        <f>O1765&amp;"/"&amp;P1765</f>
        <v>photography/photobooks</v>
      </c>
      <c r="O1765" t="s">
        <v>8295</v>
      </c>
      <c r="P1765" t="s">
        <v>8296</v>
      </c>
      <c r="Q1765" s="9">
        <f>(((J1765/60)/60)/24)+DATE(1970,1,1)</f>
        <v>42636.868518518517</v>
      </c>
      <c r="R1765" s="9">
        <f>(((I1765/60)/60)/24)+DATE(1970,1,1)</f>
        <v>42666.868518518517</v>
      </c>
      <c r="S1765">
        <f>YEAR(Q1765)</f>
        <v>2016</v>
      </c>
    </row>
    <row r="1766" spans="1:19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tr">
        <f>O1766&amp;"/"&amp;P1766</f>
        <v>photography/photobooks</v>
      </c>
      <c r="O1766" t="s">
        <v>8295</v>
      </c>
      <c r="P1766" t="s">
        <v>8296</v>
      </c>
      <c r="Q1766" s="9">
        <f>(((J1766/60)/60)/24)+DATE(1970,1,1)</f>
        <v>41825.485868055555</v>
      </c>
      <c r="R1766" s="9">
        <f>(((I1766/60)/60)/24)+DATE(1970,1,1)</f>
        <v>41854.485868055555</v>
      </c>
      <c r="S1766">
        <f>YEAR(Q1766)</f>
        <v>2014</v>
      </c>
    </row>
    <row r="1767" spans="1:19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tr">
        <f>O1767&amp;"/"&amp;P1767</f>
        <v>photography/photobooks</v>
      </c>
      <c r="O1767" t="s">
        <v>8295</v>
      </c>
      <c r="P1767" t="s">
        <v>8296</v>
      </c>
      <c r="Q1767" s="9">
        <f>(((J1767/60)/60)/24)+DATE(1970,1,1)</f>
        <v>41834.980462962965</v>
      </c>
      <c r="R1767" s="9">
        <f>(((I1767/60)/60)/24)+DATE(1970,1,1)</f>
        <v>41864.980462962965</v>
      </c>
      <c r="S1767">
        <f>YEAR(Q1767)</f>
        <v>2014</v>
      </c>
    </row>
    <row r="1768" spans="1:19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tr">
        <f>O1768&amp;"/"&amp;P1768</f>
        <v>photography/photobooks</v>
      </c>
      <c r="O1768" t="s">
        <v>8295</v>
      </c>
      <c r="P1768" t="s">
        <v>8296</v>
      </c>
      <c r="Q1768" s="9">
        <f>(((J1768/60)/60)/24)+DATE(1970,1,1)</f>
        <v>41855.859814814816</v>
      </c>
      <c r="R1768" s="9">
        <f>(((I1768/60)/60)/24)+DATE(1970,1,1)</f>
        <v>41876.859814814816</v>
      </c>
      <c r="S1768">
        <f>YEAR(Q1768)</f>
        <v>2014</v>
      </c>
    </row>
    <row r="1769" spans="1:19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tr">
        <f>O1769&amp;"/"&amp;P1769</f>
        <v>photography/photobooks</v>
      </c>
      <c r="O1769" t="s">
        <v>8295</v>
      </c>
      <c r="P1769" t="s">
        <v>8296</v>
      </c>
      <c r="Q1769" s="9">
        <f>(((J1769/60)/60)/24)+DATE(1970,1,1)</f>
        <v>41824.658379629633</v>
      </c>
      <c r="R1769" s="9">
        <f>(((I1769/60)/60)/24)+DATE(1970,1,1)</f>
        <v>41854.658379629633</v>
      </c>
      <c r="S1769">
        <f>YEAR(Q1769)</f>
        <v>2014</v>
      </c>
    </row>
    <row r="1770" spans="1:19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tr">
        <f>O1770&amp;"/"&amp;P1770</f>
        <v>photography/photobooks</v>
      </c>
      <c r="O1770" t="s">
        <v>8295</v>
      </c>
      <c r="P1770" t="s">
        <v>8296</v>
      </c>
      <c r="Q1770" s="9">
        <f>(((J1770/60)/60)/24)+DATE(1970,1,1)</f>
        <v>41849.560694444444</v>
      </c>
      <c r="R1770" s="9">
        <f>(((I1770/60)/60)/24)+DATE(1970,1,1)</f>
        <v>41909.560694444444</v>
      </c>
      <c r="S1770">
        <f>YEAR(Q1770)</f>
        <v>2014</v>
      </c>
    </row>
    <row r="1771" spans="1:19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tr">
        <f>O1771&amp;"/"&amp;P1771</f>
        <v>photography/photobooks</v>
      </c>
      <c r="O1771" t="s">
        <v>8295</v>
      </c>
      <c r="P1771" t="s">
        <v>8296</v>
      </c>
      <c r="Q1771" s="9">
        <f>(((J1771/60)/60)/24)+DATE(1970,1,1)</f>
        <v>41987.818969907406</v>
      </c>
      <c r="R1771" s="9">
        <f>(((I1771/60)/60)/24)+DATE(1970,1,1)</f>
        <v>42017.818969907406</v>
      </c>
      <c r="S1771">
        <f>YEAR(Q1771)</f>
        <v>2014</v>
      </c>
    </row>
    <row r="1772" spans="1:19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tr">
        <f>O1772&amp;"/"&amp;P1772</f>
        <v>photography/photobooks</v>
      </c>
      <c r="O1772" t="s">
        <v>8295</v>
      </c>
      <c r="P1772" t="s">
        <v>8296</v>
      </c>
      <c r="Q1772" s="9">
        <f>(((J1772/60)/60)/24)+DATE(1970,1,1)</f>
        <v>41891.780023148152</v>
      </c>
      <c r="R1772" s="9">
        <f>(((I1772/60)/60)/24)+DATE(1970,1,1)</f>
        <v>41926.780023148152</v>
      </c>
      <c r="S1772">
        <f>YEAR(Q1772)</f>
        <v>2014</v>
      </c>
    </row>
    <row r="1773" spans="1:19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tr">
        <f>O1773&amp;"/"&amp;P1773</f>
        <v>photography/photobooks</v>
      </c>
      <c r="O1773" t="s">
        <v>8295</v>
      </c>
      <c r="P1773" t="s">
        <v>8296</v>
      </c>
      <c r="Q1773" s="9">
        <f>(((J1773/60)/60)/24)+DATE(1970,1,1)</f>
        <v>41905.979629629634</v>
      </c>
      <c r="R1773" s="9">
        <f>(((I1773/60)/60)/24)+DATE(1970,1,1)</f>
        <v>41935.979629629634</v>
      </c>
      <c r="S1773">
        <f>YEAR(Q1773)</f>
        <v>2014</v>
      </c>
    </row>
    <row r="1774" spans="1:19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tr">
        <f>O1774&amp;"/"&amp;P1774</f>
        <v>photography/photobooks</v>
      </c>
      <c r="O1774" t="s">
        <v>8295</v>
      </c>
      <c r="P1774" t="s">
        <v>8296</v>
      </c>
      <c r="Q1774" s="9">
        <f>(((J1774/60)/60)/24)+DATE(1970,1,1)</f>
        <v>41766.718009259261</v>
      </c>
      <c r="R1774" s="9">
        <f>(((I1774/60)/60)/24)+DATE(1970,1,1)</f>
        <v>41826.718009259261</v>
      </c>
      <c r="S1774">
        <f>YEAR(Q1774)</f>
        <v>2014</v>
      </c>
    </row>
    <row r="1775" spans="1:19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tr">
        <f>O1775&amp;"/"&amp;P1775</f>
        <v>photography/photobooks</v>
      </c>
      <c r="O1775" t="s">
        <v>8295</v>
      </c>
      <c r="P1775" t="s">
        <v>8296</v>
      </c>
      <c r="Q1775" s="9">
        <f>(((J1775/60)/60)/24)+DATE(1970,1,1)</f>
        <v>41978.760393518518</v>
      </c>
      <c r="R1775" s="9">
        <f>(((I1775/60)/60)/24)+DATE(1970,1,1)</f>
        <v>42023.760393518518</v>
      </c>
      <c r="S1775">
        <f>YEAR(Q1775)</f>
        <v>2014</v>
      </c>
    </row>
    <row r="1776" spans="1:19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tr">
        <f>O1776&amp;"/"&amp;P1776</f>
        <v>photography/photobooks</v>
      </c>
      <c r="O1776" t="s">
        <v>8295</v>
      </c>
      <c r="P1776" t="s">
        <v>8296</v>
      </c>
      <c r="Q1776" s="9">
        <f>(((J1776/60)/60)/24)+DATE(1970,1,1)</f>
        <v>41930.218657407408</v>
      </c>
      <c r="R1776" s="9">
        <f>(((I1776/60)/60)/24)+DATE(1970,1,1)</f>
        <v>41972.624305555553</v>
      </c>
      <c r="S1776">
        <f>YEAR(Q1776)</f>
        <v>2014</v>
      </c>
    </row>
    <row r="1777" spans="1:19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tr">
        <f>O1777&amp;"/"&amp;P1777</f>
        <v>photography/photobooks</v>
      </c>
      <c r="O1777" t="s">
        <v>8295</v>
      </c>
      <c r="P1777" t="s">
        <v>8296</v>
      </c>
      <c r="Q1777" s="9">
        <f>(((J1777/60)/60)/24)+DATE(1970,1,1)</f>
        <v>41891.976388888892</v>
      </c>
      <c r="R1777" s="9">
        <f>(((I1777/60)/60)/24)+DATE(1970,1,1)</f>
        <v>41936.976388888892</v>
      </c>
      <c r="S1777">
        <f>YEAR(Q1777)</f>
        <v>2014</v>
      </c>
    </row>
    <row r="1778" spans="1:19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tr">
        <f>O1778&amp;"/"&amp;P1778</f>
        <v>photography/photobooks</v>
      </c>
      <c r="O1778" t="s">
        <v>8295</v>
      </c>
      <c r="P1778" t="s">
        <v>8296</v>
      </c>
      <c r="Q1778" s="9">
        <f>(((J1778/60)/60)/24)+DATE(1970,1,1)</f>
        <v>41905.95684027778</v>
      </c>
      <c r="R1778" s="9">
        <f>(((I1778/60)/60)/24)+DATE(1970,1,1)</f>
        <v>41941.95684027778</v>
      </c>
      <c r="S1778">
        <f>YEAR(Q1778)</f>
        <v>2014</v>
      </c>
    </row>
    <row r="1779" spans="1:19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tr">
        <f>O1779&amp;"/"&amp;P1779</f>
        <v>photography/photobooks</v>
      </c>
      <c r="O1779" t="s">
        <v>8295</v>
      </c>
      <c r="P1779" t="s">
        <v>8296</v>
      </c>
      <c r="Q1779" s="9">
        <f>(((J1779/60)/60)/24)+DATE(1970,1,1)</f>
        <v>42025.357094907406</v>
      </c>
      <c r="R1779" s="9">
        <f>(((I1779/60)/60)/24)+DATE(1970,1,1)</f>
        <v>42055.357094907406</v>
      </c>
      <c r="S1779">
        <f>YEAR(Q1779)</f>
        <v>2015</v>
      </c>
    </row>
    <row r="1780" spans="1:19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tr">
        <f>O1780&amp;"/"&amp;P1780</f>
        <v>photography/photobooks</v>
      </c>
      <c r="O1780" t="s">
        <v>8295</v>
      </c>
      <c r="P1780" t="s">
        <v>8296</v>
      </c>
      <c r="Q1780" s="9">
        <f>(((J1780/60)/60)/24)+DATE(1970,1,1)</f>
        <v>42045.86336805555</v>
      </c>
      <c r="R1780" s="9">
        <f>(((I1780/60)/60)/24)+DATE(1970,1,1)</f>
        <v>42090.821701388893</v>
      </c>
      <c r="S1780">
        <f>YEAR(Q1780)</f>
        <v>2015</v>
      </c>
    </row>
    <row r="1781" spans="1:19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tr">
        <f>O1781&amp;"/"&amp;P1781</f>
        <v>photography/photobooks</v>
      </c>
      <c r="O1781" t="s">
        <v>8295</v>
      </c>
      <c r="P1781" t="s">
        <v>8296</v>
      </c>
      <c r="Q1781" s="9">
        <f>(((J1781/60)/60)/24)+DATE(1970,1,1)</f>
        <v>42585.691898148143</v>
      </c>
      <c r="R1781" s="9">
        <f>(((I1781/60)/60)/24)+DATE(1970,1,1)</f>
        <v>42615.691898148143</v>
      </c>
      <c r="S1781">
        <f>YEAR(Q1781)</f>
        <v>2016</v>
      </c>
    </row>
    <row r="1782" spans="1:19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tr">
        <f>O1782&amp;"/"&amp;P1782</f>
        <v>photography/photobooks</v>
      </c>
      <c r="O1782" t="s">
        <v>8295</v>
      </c>
      <c r="P1782" t="s">
        <v>8296</v>
      </c>
      <c r="Q1782" s="9">
        <f>(((J1782/60)/60)/24)+DATE(1970,1,1)</f>
        <v>42493.600810185191</v>
      </c>
      <c r="R1782" s="9">
        <f>(((I1782/60)/60)/24)+DATE(1970,1,1)</f>
        <v>42553.600810185191</v>
      </c>
      <c r="S1782">
        <f>YEAR(Q1782)</f>
        <v>2016</v>
      </c>
    </row>
    <row r="1783" spans="1:19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tr">
        <f>O1783&amp;"/"&amp;P1783</f>
        <v>photography/photobooks</v>
      </c>
      <c r="O1783" t="s">
        <v>8295</v>
      </c>
      <c r="P1783" t="s">
        <v>8296</v>
      </c>
      <c r="Q1783" s="9">
        <f>(((J1783/60)/60)/24)+DATE(1970,1,1)</f>
        <v>42597.617418981477</v>
      </c>
      <c r="R1783" s="9">
        <f>(((I1783/60)/60)/24)+DATE(1970,1,1)</f>
        <v>42628.617418981477</v>
      </c>
      <c r="S1783">
        <f>YEAR(Q1783)</f>
        <v>2016</v>
      </c>
    </row>
    <row r="1784" spans="1:19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tr">
        <f>O1784&amp;"/"&amp;P1784</f>
        <v>photography/photobooks</v>
      </c>
      <c r="O1784" t="s">
        <v>8295</v>
      </c>
      <c r="P1784" t="s">
        <v>8296</v>
      </c>
      <c r="Q1784" s="9">
        <f>(((J1784/60)/60)/24)+DATE(1970,1,1)</f>
        <v>42388.575104166666</v>
      </c>
      <c r="R1784" s="9">
        <f>(((I1784/60)/60)/24)+DATE(1970,1,1)</f>
        <v>42421.575104166666</v>
      </c>
      <c r="S1784">
        <f>YEAR(Q1784)</f>
        <v>2016</v>
      </c>
    </row>
    <row r="1785" spans="1:19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tr">
        <f>O1785&amp;"/"&amp;P1785</f>
        <v>photography/photobooks</v>
      </c>
      <c r="O1785" t="s">
        <v>8295</v>
      </c>
      <c r="P1785" t="s">
        <v>8296</v>
      </c>
      <c r="Q1785" s="9">
        <f>(((J1785/60)/60)/24)+DATE(1970,1,1)</f>
        <v>42115.949976851851</v>
      </c>
      <c r="R1785" s="9">
        <f>(((I1785/60)/60)/24)+DATE(1970,1,1)</f>
        <v>42145.949976851851</v>
      </c>
      <c r="S1785">
        <f>YEAR(Q1785)</f>
        <v>2015</v>
      </c>
    </row>
    <row r="1786" spans="1:19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tr">
        <f>O1786&amp;"/"&amp;P1786</f>
        <v>photography/photobooks</v>
      </c>
      <c r="O1786" t="s">
        <v>8295</v>
      </c>
      <c r="P1786" t="s">
        <v>8296</v>
      </c>
      <c r="Q1786" s="9">
        <f>(((J1786/60)/60)/24)+DATE(1970,1,1)</f>
        <v>42003.655555555553</v>
      </c>
      <c r="R1786" s="9">
        <f>(((I1786/60)/60)/24)+DATE(1970,1,1)</f>
        <v>42035.142361111109</v>
      </c>
      <c r="S1786">
        <f>YEAR(Q1786)</f>
        <v>2014</v>
      </c>
    </row>
    <row r="1787" spans="1:19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tr">
        <f>O1787&amp;"/"&amp;P1787</f>
        <v>photography/photobooks</v>
      </c>
      <c r="O1787" t="s">
        <v>8295</v>
      </c>
      <c r="P1787" t="s">
        <v>8296</v>
      </c>
      <c r="Q1787" s="9">
        <f>(((J1787/60)/60)/24)+DATE(1970,1,1)</f>
        <v>41897.134895833333</v>
      </c>
      <c r="R1787" s="9">
        <f>(((I1787/60)/60)/24)+DATE(1970,1,1)</f>
        <v>41928</v>
      </c>
      <c r="S1787">
        <f>YEAR(Q1787)</f>
        <v>2014</v>
      </c>
    </row>
    <row r="1788" spans="1:19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tr">
        <f>O1788&amp;"/"&amp;P1788</f>
        <v>photography/photobooks</v>
      </c>
      <c r="O1788" t="s">
        <v>8295</v>
      </c>
      <c r="P1788" t="s">
        <v>8296</v>
      </c>
      <c r="Q1788" s="9">
        <f>(((J1788/60)/60)/24)+DATE(1970,1,1)</f>
        <v>41958.550659722227</v>
      </c>
      <c r="R1788" s="9">
        <f>(((I1788/60)/60)/24)+DATE(1970,1,1)</f>
        <v>41988.550659722227</v>
      </c>
      <c r="S1788">
        <f>YEAR(Q1788)</f>
        <v>2014</v>
      </c>
    </row>
    <row r="1789" spans="1:19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tr">
        <f>O1789&amp;"/"&amp;P1789</f>
        <v>photography/photobooks</v>
      </c>
      <c r="O1789" t="s">
        <v>8295</v>
      </c>
      <c r="P1789" t="s">
        <v>8296</v>
      </c>
      <c r="Q1789" s="9">
        <f>(((J1789/60)/60)/24)+DATE(1970,1,1)</f>
        <v>42068.65552083333</v>
      </c>
      <c r="R1789" s="9">
        <f>(((I1789/60)/60)/24)+DATE(1970,1,1)</f>
        <v>42098.613854166666</v>
      </c>
      <c r="S1789">
        <f>YEAR(Q1789)</f>
        <v>2015</v>
      </c>
    </row>
    <row r="1790" spans="1:19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tr">
        <f>O1790&amp;"/"&amp;P1790</f>
        <v>photography/photobooks</v>
      </c>
      <c r="O1790" t="s">
        <v>8295</v>
      </c>
      <c r="P1790" t="s">
        <v>8296</v>
      </c>
      <c r="Q1790" s="9">
        <f>(((J1790/60)/60)/24)+DATE(1970,1,1)</f>
        <v>41913.94840277778</v>
      </c>
      <c r="R1790" s="9">
        <f>(((I1790/60)/60)/24)+DATE(1970,1,1)</f>
        <v>41943.94840277778</v>
      </c>
      <c r="S1790">
        <f>YEAR(Q1790)</f>
        <v>2014</v>
      </c>
    </row>
    <row r="1791" spans="1:19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tr">
        <f>O1791&amp;"/"&amp;P1791</f>
        <v>photography/photobooks</v>
      </c>
      <c r="O1791" t="s">
        <v>8295</v>
      </c>
      <c r="P1791" t="s">
        <v>8296</v>
      </c>
      <c r="Q1791" s="9">
        <f>(((J1791/60)/60)/24)+DATE(1970,1,1)</f>
        <v>41956.250034722223</v>
      </c>
      <c r="R1791" s="9">
        <f>(((I1791/60)/60)/24)+DATE(1970,1,1)</f>
        <v>42016.250034722223</v>
      </c>
      <c r="S1791">
        <f>YEAR(Q1791)</f>
        <v>2014</v>
      </c>
    </row>
    <row r="1792" spans="1:19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tr">
        <f>O1792&amp;"/"&amp;P1792</f>
        <v>photography/photobooks</v>
      </c>
      <c r="O1792" t="s">
        <v>8295</v>
      </c>
      <c r="P1792" t="s">
        <v>8296</v>
      </c>
      <c r="Q1792" s="9">
        <f>(((J1792/60)/60)/24)+DATE(1970,1,1)</f>
        <v>42010.674513888895</v>
      </c>
      <c r="R1792" s="9">
        <f>(((I1792/60)/60)/24)+DATE(1970,1,1)</f>
        <v>42040.674513888895</v>
      </c>
      <c r="S1792">
        <f>YEAR(Q1792)</f>
        <v>2015</v>
      </c>
    </row>
    <row r="1793" spans="1:19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tr">
        <f>O1793&amp;"/"&amp;P1793</f>
        <v>photography/photobooks</v>
      </c>
      <c r="O1793" t="s">
        <v>8295</v>
      </c>
      <c r="P1793" t="s">
        <v>8296</v>
      </c>
      <c r="Q1793" s="9">
        <f>(((J1793/60)/60)/24)+DATE(1970,1,1)</f>
        <v>41973.740335648152</v>
      </c>
      <c r="R1793" s="9">
        <f>(((I1793/60)/60)/24)+DATE(1970,1,1)</f>
        <v>42033.740335648152</v>
      </c>
      <c r="S1793">
        <f>YEAR(Q1793)</f>
        <v>2014</v>
      </c>
    </row>
    <row r="1794" spans="1:19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tr">
        <f>O1794&amp;"/"&amp;P1794</f>
        <v>photography/photobooks</v>
      </c>
      <c r="O1794" t="s">
        <v>8295</v>
      </c>
      <c r="P1794" t="s">
        <v>8296</v>
      </c>
      <c r="Q1794" s="9">
        <f>(((J1794/60)/60)/24)+DATE(1970,1,1)</f>
        <v>42189.031041666662</v>
      </c>
      <c r="R1794" s="9">
        <f>(((I1794/60)/60)/24)+DATE(1970,1,1)</f>
        <v>42226.290972222225</v>
      </c>
      <c r="S1794">
        <f>YEAR(Q1794)</f>
        <v>2015</v>
      </c>
    </row>
    <row r="1795" spans="1:19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tr">
        <f>O1795&amp;"/"&amp;P1795</f>
        <v>photography/photobooks</v>
      </c>
      <c r="O1795" t="s">
        <v>8295</v>
      </c>
      <c r="P1795" t="s">
        <v>8296</v>
      </c>
      <c r="Q1795" s="9">
        <f>(((J1795/60)/60)/24)+DATE(1970,1,1)</f>
        <v>41940.89166666667</v>
      </c>
      <c r="R1795" s="9">
        <f>(((I1795/60)/60)/24)+DATE(1970,1,1)</f>
        <v>41970.933333333334</v>
      </c>
      <c r="S1795">
        <f>YEAR(Q1795)</f>
        <v>2014</v>
      </c>
    </row>
    <row r="1796" spans="1:19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tr">
        <f>O1796&amp;"/"&amp;P1796</f>
        <v>photography/photobooks</v>
      </c>
      <c r="O1796" t="s">
        <v>8295</v>
      </c>
      <c r="P1796" t="s">
        <v>8296</v>
      </c>
      <c r="Q1796" s="9">
        <f>(((J1796/60)/60)/24)+DATE(1970,1,1)</f>
        <v>42011.551180555558</v>
      </c>
      <c r="R1796" s="9">
        <f>(((I1796/60)/60)/24)+DATE(1970,1,1)</f>
        <v>42046.551180555558</v>
      </c>
      <c r="S1796">
        <f>YEAR(Q1796)</f>
        <v>2015</v>
      </c>
    </row>
    <row r="1797" spans="1:19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tr">
        <f>O1797&amp;"/"&amp;P1797</f>
        <v>photography/photobooks</v>
      </c>
      <c r="O1797" t="s">
        <v>8295</v>
      </c>
      <c r="P1797" t="s">
        <v>8296</v>
      </c>
      <c r="Q1797" s="9">
        <f>(((J1797/60)/60)/24)+DATE(1970,1,1)</f>
        <v>42628.288668981477</v>
      </c>
      <c r="R1797" s="9">
        <f>(((I1797/60)/60)/24)+DATE(1970,1,1)</f>
        <v>42657.666666666672</v>
      </c>
      <c r="S1797">
        <f>YEAR(Q1797)</f>
        <v>2016</v>
      </c>
    </row>
    <row r="1798" spans="1:19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tr">
        <f>O1798&amp;"/"&amp;P1798</f>
        <v>photography/photobooks</v>
      </c>
      <c r="O1798" t="s">
        <v>8295</v>
      </c>
      <c r="P1798" t="s">
        <v>8296</v>
      </c>
      <c r="Q1798" s="9">
        <f>(((J1798/60)/60)/24)+DATE(1970,1,1)</f>
        <v>42515.439421296294</v>
      </c>
      <c r="R1798" s="9">
        <f>(((I1798/60)/60)/24)+DATE(1970,1,1)</f>
        <v>42575.439421296294</v>
      </c>
      <c r="S1798">
        <f>YEAR(Q1798)</f>
        <v>2016</v>
      </c>
    </row>
    <row r="1799" spans="1:19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tr">
        <f>O1799&amp;"/"&amp;P1799</f>
        <v>photography/photobooks</v>
      </c>
      <c r="O1799" t="s">
        <v>8295</v>
      </c>
      <c r="P1799" t="s">
        <v>8296</v>
      </c>
      <c r="Q1799" s="9">
        <f>(((J1799/60)/60)/24)+DATE(1970,1,1)</f>
        <v>42689.56931712963</v>
      </c>
      <c r="R1799" s="9">
        <f>(((I1799/60)/60)/24)+DATE(1970,1,1)</f>
        <v>42719.56931712963</v>
      </c>
      <c r="S1799">
        <f>YEAR(Q1799)</f>
        <v>2016</v>
      </c>
    </row>
    <row r="1800" spans="1:19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tr">
        <f>O1800&amp;"/"&amp;P1800</f>
        <v>photography/photobooks</v>
      </c>
      <c r="O1800" t="s">
        <v>8295</v>
      </c>
      <c r="P1800" t="s">
        <v>8296</v>
      </c>
      <c r="Q1800" s="9">
        <f>(((J1800/60)/60)/24)+DATE(1970,1,1)</f>
        <v>42344.32677083333</v>
      </c>
      <c r="R1800" s="9">
        <f>(((I1800/60)/60)/24)+DATE(1970,1,1)</f>
        <v>42404.32677083333</v>
      </c>
      <c r="S1800">
        <f>YEAR(Q1800)</f>
        <v>2015</v>
      </c>
    </row>
    <row r="1801" spans="1:19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tr">
        <f>O1801&amp;"/"&amp;P1801</f>
        <v>photography/photobooks</v>
      </c>
      <c r="O1801" t="s">
        <v>8295</v>
      </c>
      <c r="P1801" t="s">
        <v>8296</v>
      </c>
      <c r="Q1801" s="9">
        <f>(((J1801/60)/60)/24)+DATE(1970,1,1)</f>
        <v>41934.842685185184</v>
      </c>
      <c r="R1801" s="9">
        <f>(((I1801/60)/60)/24)+DATE(1970,1,1)</f>
        <v>41954.884351851855</v>
      </c>
      <c r="S1801">
        <f>YEAR(Q1801)</f>
        <v>2014</v>
      </c>
    </row>
    <row r="1802" spans="1:19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tr">
        <f>O1802&amp;"/"&amp;P1802</f>
        <v>photography/photobooks</v>
      </c>
      <c r="O1802" t="s">
        <v>8295</v>
      </c>
      <c r="P1802" t="s">
        <v>8296</v>
      </c>
      <c r="Q1802" s="9">
        <f>(((J1802/60)/60)/24)+DATE(1970,1,1)</f>
        <v>42623.606134259258</v>
      </c>
      <c r="R1802" s="9">
        <f>(((I1802/60)/60)/24)+DATE(1970,1,1)</f>
        <v>42653.606134259258</v>
      </c>
      <c r="S1802">
        <f>YEAR(Q1802)</f>
        <v>2016</v>
      </c>
    </row>
    <row r="1803" spans="1:19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tr">
        <f>O1803&amp;"/"&amp;P1803</f>
        <v>photography/photobooks</v>
      </c>
      <c r="O1803" t="s">
        <v>8295</v>
      </c>
      <c r="P1803" t="s">
        <v>8296</v>
      </c>
      <c r="Q1803" s="9">
        <f>(((J1803/60)/60)/24)+DATE(1970,1,1)</f>
        <v>42321.660509259258</v>
      </c>
      <c r="R1803" s="9">
        <f>(((I1803/60)/60)/24)+DATE(1970,1,1)</f>
        <v>42353.506944444445</v>
      </c>
      <c r="S1803">
        <f>YEAR(Q1803)</f>
        <v>2015</v>
      </c>
    </row>
    <row r="1804" spans="1:19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tr">
        <f>O1804&amp;"/"&amp;P1804</f>
        <v>photography/photobooks</v>
      </c>
      <c r="O1804" t="s">
        <v>8295</v>
      </c>
      <c r="P1804" t="s">
        <v>8296</v>
      </c>
      <c r="Q1804" s="9">
        <f>(((J1804/60)/60)/24)+DATE(1970,1,1)</f>
        <v>42159.47256944445</v>
      </c>
      <c r="R1804" s="9">
        <f>(((I1804/60)/60)/24)+DATE(1970,1,1)</f>
        <v>42182.915972222225</v>
      </c>
      <c r="S1804">
        <f>YEAR(Q1804)</f>
        <v>2015</v>
      </c>
    </row>
    <row r="1805" spans="1:19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tr">
        <f>O1805&amp;"/"&amp;P1805</f>
        <v>photography/photobooks</v>
      </c>
      <c r="O1805" t="s">
        <v>8295</v>
      </c>
      <c r="P1805" t="s">
        <v>8296</v>
      </c>
      <c r="Q1805" s="9">
        <f>(((J1805/60)/60)/24)+DATE(1970,1,1)</f>
        <v>42018.071550925932</v>
      </c>
      <c r="R1805" s="9">
        <f>(((I1805/60)/60)/24)+DATE(1970,1,1)</f>
        <v>42049.071550925932</v>
      </c>
      <c r="S1805">
        <f>YEAR(Q1805)</f>
        <v>2015</v>
      </c>
    </row>
    <row r="1806" spans="1:19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tr">
        <f>O1806&amp;"/"&amp;P1806</f>
        <v>photography/photobooks</v>
      </c>
      <c r="O1806" t="s">
        <v>8295</v>
      </c>
      <c r="P1806" t="s">
        <v>8296</v>
      </c>
      <c r="Q1806" s="9">
        <f>(((J1806/60)/60)/24)+DATE(1970,1,1)</f>
        <v>42282.678287037037</v>
      </c>
      <c r="R1806" s="9">
        <f>(((I1806/60)/60)/24)+DATE(1970,1,1)</f>
        <v>42322.719953703709</v>
      </c>
      <c r="S1806">
        <f>YEAR(Q1806)</f>
        <v>2015</v>
      </c>
    </row>
    <row r="1807" spans="1:19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tr">
        <f>O1807&amp;"/"&amp;P1807</f>
        <v>photography/photobooks</v>
      </c>
      <c r="O1807" t="s">
        <v>8295</v>
      </c>
      <c r="P1807" t="s">
        <v>8296</v>
      </c>
      <c r="Q1807" s="9">
        <f>(((J1807/60)/60)/24)+DATE(1970,1,1)</f>
        <v>42247.803912037038</v>
      </c>
      <c r="R1807" s="9">
        <f>(((I1807/60)/60)/24)+DATE(1970,1,1)</f>
        <v>42279.75</v>
      </c>
      <c r="S1807">
        <f>YEAR(Q1807)</f>
        <v>2015</v>
      </c>
    </row>
    <row r="1808" spans="1:19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tr">
        <f>O1808&amp;"/"&amp;P1808</f>
        <v>photography/photobooks</v>
      </c>
      <c r="O1808" t="s">
        <v>8295</v>
      </c>
      <c r="P1808" t="s">
        <v>8296</v>
      </c>
      <c r="Q1808" s="9">
        <f>(((J1808/60)/60)/24)+DATE(1970,1,1)</f>
        <v>41877.638298611113</v>
      </c>
      <c r="R1808" s="9">
        <f>(((I1808/60)/60)/24)+DATE(1970,1,1)</f>
        <v>41912.638298611113</v>
      </c>
      <c r="S1808">
        <f>YEAR(Q1808)</f>
        <v>2014</v>
      </c>
    </row>
    <row r="1809" spans="1:19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tr">
        <f>O1809&amp;"/"&amp;P1809</f>
        <v>photography/photobooks</v>
      </c>
      <c r="O1809" t="s">
        <v>8295</v>
      </c>
      <c r="P1809" t="s">
        <v>8296</v>
      </c>
      <c r="Q1809" s="9">
        <f>(((J1809/60)/60)/24)+DATE(1970,1,1)</f>
        <v>41880.068437499998</v>
      </c>
      <c r="R1809" s="9">
        <f>(((I1809/60)/60)/24)+DATE(1970,1,1)</f>
        <v>41910.068437499998</v>
      </c>
      <c r="S1809">
        <f>YEAR(Q1809)</f>
        <v>2014</v>
      </c>
    </row>
    <row r="1810" spans="1:19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tr">
        <f>O1810&amp;"/"&amp;P1810</f>
        <v>photography/photobooks</v>
      </c>
      <c r="O1810" t="s">
        <v>8295</v>
      </c>
      <c r="P1810" t="s">
        <v>8296</v>
      </c>
      <c r="Q1810" s="9">
        <f>(((J1810/60)/60)/24)+DATE(1970,1,1)</f>
        <v>42742.680902777778</v>
      </c>
      <c r="R1810" s="9">
        <f>(((I1810/60)/60)/24)+DATE(1970,1,1)</f>
        <v>42777.680902777778</v>
      </c>
      <c r="S1810">
        <f>YEAR(Q1810)</f>
        <v>2017</v>
      </c>
    </row>
    <row r="1811" spans="1:19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tr">
        <f>O1811&amp;"/"&amp;P1811</f>
        <v>photography/photobooks</v>
      </c>
      <c r="O1811" t="s">
        <v>8295</v>
      </c>
      <c r="P1811" t="s">
        <v>8296</v>
      </c>
      <c r="Q1811" s="9">
        <f>(((J1811/60)/60)/24)+DATE(1970,1,1)</f>
        <v>42029.907858796301</v>
      </c>
      <c r="R1811" s="9">
        <f>(((I1811/60)/60)/24)+DATE(1970,1,1)</f>
        <v>42064.907858796301</v>
      </c>
      <c r="S1811">
        <f>YEAR(Q1811)</f>
        <v>2015</v>
      </c>
    </row>
    <row r="1812" spans="1:19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tr">
        <f>O1812&amp;"/"&amp;P1812</f>
        <v>photography/photobooks</v>
      </c>
      <c r="O1812" t="s">
        <v>8295</v>
      </c>
      <c r="P1812" t="s">
        <v>8296</v>
      </c>
      <c r="Q1812" s="9">
        <f>(((J1812/60)/60)/24)+DATE(1970,1,1)</f>
        <v>41860.91002314815</v>
      </c>
      <c r="R1812" s="9">
        <f>(((I1812/60)/60)/24)+DATE(1970,1,1)</f>
        <v>41872.91002314815</v>
      </c>
      <c r="S1812">
        <f>YEAR(Q1812)</f>
        <v>2014</v>
      </c>
    </row>
    <row r="1813" spans="1:19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tr">
        <f>O1813&amp;"/"&amp;P1813</f>
        <v>photography/photobooks</v>
      </c>
      <c r="O1813" t="s">
        <v>8295</v>
      </c>
      <c r="P1813" t="s">
        <v>8296</v>
      </c>
      <c r="Q1813" s="9">
        <f>(((J1813/60)/60)/24)+DATE(1970,1,1)</f>
        <v>41876.433680555558</v>
      </c>
      <c r="R1813" s="9">
        <f>(((I1813/60)/60)/24)+DATE(1970,1,1)</f>
        <v>41936.166666666664</v>
      </c>
      <c r="S1813">
        <f>YEAR(Q1813)</f>
        <v>2014</v>
      </c>
    </row>
    <row r="1814" spans="1:19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tr">
        <f>O1814&amp;"/"&amp;P1814</f>
        <v>photography/photobooks</v>
      </c>
      <c r="O1814" t="s">
        <v>8295</v>
      </c>
      <c r="P1814" t="s">
        <v>8296</v>
      </c>
      <c r="Q1814" s="9">
        <f>(((J1814/60)/60)/24)+DATE(1970,1,1)</f>
        <v>42524.318703703699</v>
      </c>
      <c r="R1814" s="9">
        <f>(((I1814/60)/60)/24)+DATE(1970,1,1)</f>
        <v>42554.318703703699</v>
      </c>
      <c r="S1814">
        <f>YEAR(Q1814)</f>
        <v>2016</v>
      </c>
    </row>
    <row r="1815" spans="1:19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tr">
        <f>O1815&amp;"/"&amp;P1815</f>
        <v>photography/photobooks</v>
      </c>
      <c r="O1815" t="s">
        <v>8295</v>
      </c>
      <c r="P1815" t="s">
        <v>8296</v>
      </c>
      <c r="Q1815" s="9">
        <f>(((J1815/60)/60)/24)+DATE(1970,1,1)</f>
        <v>41829.889027777775</v>
      </c>
      <c r="R1815" s="9">
        <f>(((I1815/60)/60)/24)+DATE(1970,1,1)</f>
        <v>41859.889027777775</v>
      </c>
      <c r="S1815">
        <f>YEAR(Q1815)</f>
        <v>2014</v>
      </c>
    </row>
    <row r="1816" spans="1:19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tr">
        <f>O1816&amp;"/"&amp;P1816</f>
        <v>photography/photobooks</v>
      </c>
      <c r="O1816" t="s">
        <v>8295</v>
      </c>
      <c r="P1816" t="s">
        <v>8296</v>
      </c>
      <c r="Q1816" s="9">
        <f>(((J1816/60)/60)/24)+DATE(1970,1,1)</f>
        <v>42033.314074074078</v>
      </c>
      <c r="R1816" s="9">
        <f>(((I1816/60)/60)/24)+DATE(1970,1,1)</f>
        <v>42063.314074074078</v>
      </c>
      <c r="S1816">
        <f>YEAR(Q1816)</f>
        <v>2015</v>
      </c>
    </row>
    <row r="1817" spans="1:19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tr">
        <f>O1817&amp;"/"&amp;P1817</f>
        <v>photography/photobooks</v>
      </c>
      <c r="O1817" t="s">
        <v>8295</v>
      </c>
      <c r="P1817" t="s">
        <v>8296</v>
      </c>
      <c r="Q1817" s="9">
        <f>(((J1817/60)/60)/24)+DATE(1970,1,1)</f>
        <v>42172.906678240746</v>
      </c>
      <c r="R1817" s="9">
        <f>(((I1817/60)/60)/24)+DATE(1970,1,1)</f>
        <v>42186.906678240746</v>
      </c>
      <c r="S1817">
        <f>YEAR(Q1817)</f>
        <v>2015</v>
      </c>
    </row>
    <row r="1818" spans="1:19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tr">
        <f>O1818&amp;"/"&amp;P1818</f>
        <v>photography/photobooks</v>
      </c>
      <c r="O1818" t="s">
        <v>8295</v>
      </c>
      <c r="P1818" t="s">
        <v>8296</v>
      </c>
      <c r="Q1818" s="9">
        <f>(((J1818/60)/60)/24)+DATE(1970,1,1)</f>
        <v>42548.876192129625</v>
      </c>
      <c r="R1818" s="9">
        <f>(((I1818/60)/60)/24)+DATE(1970,1,1)</f>
        <v>42576.791666666672</v>
      </c>
      <c r="S1818">
        <f>YEAR(Q1818)</f>
        <v>2016</v>
      </c>
    </row>
    <row r="1819" spans="1:19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tr">
        <f>O1819&amp;"/"&amp;P1819</f>
        <v>photography/photobooks</v>
      </c>
      <c r="O1819" t="s">
        <v>8295</v>
      </c>
      <c r="P1819" t="s">
        <v>8296</v>
      </c>
      <c r="Q1819" s="9">
        <f>(((J1819/60)/60)/24)+DATE(1970,1,1)</f>
        <v>42705.662118055552</v>
      </c>
      <c r="R1819" s="9">
        <f>(((I1819/60)/60)/24)+DATE(1970,1,1)</f>
        <v>42765.290972222225</v>
      </c>
      <c r="S1819">
        <f>YEAR(Q1819)</f>
        <v>2016</v>
      </c>
    </row>
    <row r="1820" spans="1:19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tr">
        <f>O1820&amp;"/"&amp;P1820</f>
        <v>photography/photobooks</v>
      </c>
      <c r="O1820" t="s">
        <v>8295</v>
      </c>
      <c r="P1820" t="s">
        <v>8296</v>
      </c>
      <c r="Q1820" s="9">
        <f>(((J1820/60)/60)/24)+DATE(1970,1,1)</f>
        <v>42067.234375</v>
      </c>
      <c r="R1820" s="9">
        <f>(((I1820/60)/60)/24)+DATE(1970,1,1)</f>
        <v>42097.192708333328</v>
      </c>
      <c r="S1820">
        <f>YEAR(Q1820)</f>
        <v>2015</v>
      </c>
    </row>
    <row r="1821" spans="1:19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tr">
        <f>O1821&amp;"/"&amp;P1821</f>
        <v>photography/photobooks</v>
      </c>
      <c r="O1821" t="s">
        <v>8295</v>
      </c>
      <c r="P1821" t="s">
        <v>8296</v>
      </c>
      <c r="Q1821" s="9">
        <f>(((J1821/60)/60)/24)+DATE(1970,1,1)</f>
        <v>41820.752268518518</v>
      </c>
      <c r="R1821" s="9">
        <f>(((I1821/60)/60)/24)+DATE(1970,1,1)</f>
        <v>41850.752268518518</v>
      </c>
      <c r="S1821">
        <f>YEAR(Q1821)</f>
        <v>2014</v>
      </c>
    </row>
    <row r="1822" spans="1:19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tr">
        <f>O1822&amp;"/"&amp;P1822</f>
        <v>photography/photobooks</v>
      </c>
      <c r="O1822" t="s">
        <v>8295</v>
      </c>
      <c r="P1822" t="s">
        <v>8296</v>
      </c>
      <c r="Q1822" s="9">
        <f>(((J1822/60)/60)/24)+DATE(1970,1,1)</f>
        <v>42065.084375000006</v>
      </c>
      <c r="R1822" s="9">
        <f>(((I1822/60)/60)/24)+DATE(1970,1,1)</f>
        <v>42095.042708333334</v>
      </c>
      <c r="S1822">
        <f>YEAR(Q1822)</f>
        <v>2015</v>
      </c>
    </row>
    <row r="1823" spans="1:19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tr">
        <f>O1823&amp;"/"&amp;P1823</f>
        <v>music/rock</v>
      </c>
      <c r="O1823" t="s">
        <v>8282</v>
      </c>
      <c r="P1823" t="s">
        <v>8283</v>
      </c>
      <c r="Q1823" s="9">
        <f>(((J1823/60)/60)/24)+DATE(1970,1,1)</f>
        <v>40926.319062499999</v>
      </c>
      <c r="R1823" s="9">
        <f>(((I1823/60)/60)/24)+DATE(1970,1,1)</f>
        <v>40971.319062499999</v>
      </c>
      <c r="S1823">
        <f>YEAR(Q1823)</f>
        <v>2012</v>
      </c>
    </row>
    <row r="1824" spans="1:19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tr">
        <f>O1824&amp;"/"&amp;P1824</f>
        <v>music/rock</v>
      </c>
      <c r="O1824" t="s">
        <v>8282</v>
      </c>
      <c r="P1824" t="s">
        <v>8283</v>
      </c>
      <c r="Q1824" s="9">
        <f>(((J1824/60)/60)/24)+DATE(1970,1,1)</f>
        <v>41634.797013888885</v>
      </c>
      <c r="R1824" s="9">
        <f>(((I1824/60)/60)/24)+DATE(1970,1,1)</f>
        <v>41670.792361111111</v>
      </c>
      <c r="S1824">
        <f>YEAR(Q1824)</f>
        <v>2013</v>
      </c>
    </row>
    <row r="1825" spans="1:19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tr">
        <f>O1825&amp;"/"&amp;P1825</f>
        <v>music/rock</v>
      </c>
      <c r="O1825" t="s">
        <v>8282</v>
      </c>
      <c r="P1825" t="s">
        <v>8283</v>
      </c>
      <c r="Q1825" s="9">
        <f>(((J1825/60)/60)/24)+DATE(1970,1,1)</f>
        <v>41176.684907407405</v>
      </c>
      <c r="R1825" s="9">
        <f>(((I1825/60)/60)/24)+DATE(1970,1,1)</f>
        <v>41206.684907407405</v>
      </c>
      <c r="S1825">
        <f>YEAR(Q1825)</f>
        <v>2012</v>
      </c>
    </row>
    <row r="1826" spans="1:19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tr">
        <f>O1826&amp;"/"&amp;P1826</f>
        <v>music/rock</v>
      </c>
      <c r="O1826" t="s">
        <v>8282</v>
      </c>
      <c r="P1826" t="s">
        <v>8283</v>
      </c>
      <c r="Q1826" s="9">
        <f>(((J1826/60)/60)/24)+DATE(1970,1,1)</f>
        <v>41626.916284722225</v>
      </c>
      <c r="R1826" s="9">
        <f>(((I1826/60)/60)/24)+DATE(1970,1,1)</f>
        <v>41647.088888888888</v>
      </c>
      <c r="S1826">
        <f>YEAR(Q1826)</f>
        <v>2013</v>
      </c>
    </row>
    <row r="1827" spans="1:19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tr">
        <f>O1827&amp;"/"&amp;P1827</f>
        <v>music/rock</v>
      </c>
      <c r="O1827" t="s">
        <v>8282</v>
      </c>
      <c r="P1827" t="s">
        <v>8283</v>
      </c>
      <c r="Q1827" s="9">
        <f>(((J1827/60)/60)/24)+DATE(1970,1,1)</f>
        <v>41443.83452546296</v>
      </c>
      <c r="R1827" s="9">
        <f>(((I1827/60)/60)/24)+DATE(1970,1,1)</f>
        <v>41466.83452546296</v>
      </c>
      <c r="S1827">
        <f>YEAR(Q1827)</f>
        <v>2013</v>
      </c>
    </row>
    <row r="1828" spans="1:19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tr">
        <f>O1828&amp;"/"&amp;P1828</f>
        <v>music/rock</v>
      </c>
      <c r="O1828" t="s">
        <v>8282</v>
      </c>
      <c r="P1828" t="s">
        <v>8283</v>
      </c>
      <c r="Q1828" s="9">
        <f>(((J1828/60)/60)/24)+DATE(1970,1,1)</f>
        <v>41657.923807870371</v>
      </c>
      <c r="R1828" s="9">
        <f>(((I1828/60)/60)/24)+DATE(1970,1,1)</f>
        <v>41687.923807870371</v>
      </c>
      <c r="S1828">
        <f>YEAR(Q1828)</f>
        <v>2014</v>
      </c>
    </row>
    <row r="1829" spans="1:19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tr">
        <f>O1829&amp;"/"&amp;P1829</f>
        <v>music/rock</v>
      </c>
      <c r="O1829" t="s">
        <v>8282</v>
      </c>
      <c r="P1829" t="s">
        <v>8283</v>
      </c>
      <c r="Q1829" s="9">
        <f>(((J1829/60)/60)/24)+DATE(1970,1,1)</f>
        <v>40555.325937499998</v>
      </c>
      <c r="R1829" s="9">
        <f>(((I1829/60)/60)/24)+DATE(1970,1,1)</f>
        <v>40605.325937499998</v>
      </c>
      <c r="S1829">
        <f>YEAR(Q1829)</f>
        <v>2011</v>
      </c>
    </row>
    <row r="1830" spans="1:19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tr">
        <f>O1830&amp;"/"&amp;P1830</f>
        <v>music/rock</v>
      </c>
      <c r="O1830" t="s">
        <v>8282</v>
      </c>
      <c r="P1830" t="s">
        <v>8283</v>
      </c>
      <c r="Q1830" s="9">
        <f>(((J1830/60)/60)/24)+DATE(1970,1,1)</f>
        <v>41736.899652777778</v>
      </c>
      <c r="R1830" s="9">
        <f>(((I1830/60)/60)/24)+DATE(1970,1,1)</f>
        <v>41768.916666666664</v>
      </c>
      <c r="S1830">
        <f>YEAR(Q1830)</f>
        <v>2014</v>
      </c>
    </row>
    <row r="1831" spans="1:19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tr">
        <f>O1831&amp;"/"&amp;P1831</f>
        <v>music/rock</v>
      </c>
      <c r="O1831" t="s">
        <v>8282</v>
      </c>
      <c r="P1831" t="s">
        <v>8283</v>
      </c>
      <c r="Q1831" s="9">
        <f>(((J1831/60)/60)/24)+DATE(1970,1,1)</f>
        <v>40516.087627314817</v>
      </c>
      <c r="R1831" s="9">
        <f>(((I1831/60)/60)/24)+DATE(1970,1,1)</f>
        <v>40564.916666666664</v>
      </c>
      <c r="S1831">
        <f>YEAR(Q1831)</f>
        <v>2010</v>
      </c>
    </row>
    <row r="1832" spans="1:19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tr">
        <f>O1832&amp;"/"&amp;P1832</f>
        <v>music/rock</v>
      </c>
      <c r="O1832" t="s">
        <v>8282</v>
      </c>
      <c r="P1832" t="s">
        <v>8283</v>
      </c>
      <c r="Q1832" s="9">
        <f>(((J1832/60)/60)/24)+DATE(1970,1,1)</f>
        <v>41664.684108796297</v>
      </c>
      <c r="R1832" s="9">
        <f>(((I1832/60)/60)/24)+DATE(1970,1,1)</f>
        <v>41694.684108796297</v>
      </c>
      <c r="S1832">
        <f>YEAR(Q1832)</f>
        <v>2014</v>
      </c>
    </row>
    <row r="1833" spans="1:19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tr">
        <f>O1833&amp;"/"&amp;P1833</f>
        <v>music/rock</v>
      </c>
      <c r="O1833" t="s">
        <v>8282</v>
      </c>
      <c r="P1833" t="s">
        <v>8283</v>
      </c>
      <c r="Q1833" s="9">
        <f>(((J1833/60)/60)/24)+DATE(1970,1,1)</f>
        <v>41026.996099537035</v>
      </c>
      <c r="R1833" s="9">
        <f>(((I1833/60)/60)/24)+DATE(1970,1,1)</f>
        <v>41041.996099537035</v>
      </c>
      <c r="S1833">
        <f>YEAR(Q1833)</f>
        <v>2012</v>
      </c>
    </row>
    <row r="1834" spans="1:19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tr">
        <f>O1834&amp;"/"&amp;P1834</f>
        <v>music/rock</v>
      </c>
      <c r="O1834" t="s">
        <v>8282</v>
      </c>
      <c r="P1834" t="s">
        <v>8283</v>
      </c>
      <c r="Q1834" s="9">
        <f>(((J1834/60)/60)/24)+DATE(1970,1,1)</f>
        <v>40576.539664351854</v>
      </c>
      <c r="R1834" s="9">
        <f>(((I1834/60)/60)/24)+DATE(1970,1,1)</f>
        <v>40606.539664351854</v>
      </c>
      <c r="S1834">
        <f>YEAR(Q1834)</f>
        <v>2011</v>
      </c>
    </row>
    <row r="1835" spans="1:19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tr">
        <f>O1835&amp;"/"&amp;P1835</f>
        <v>music/rock</v>
      </c>
      <c r="O1835" t="s">
        <v>8282</v>
      </c>
      <c r="P1835" t="s">
        <v>8283</v>
      </c>
      <c r="Q1835" s="9">
        <f>(((J1835/60)/60)/24)+DATE(1970,1,1)</f>
        <v>41303.044016203705</v>
      </c>
      <c r="R1835" s="9">
        <f>(((I1835/60)/60)/24)+DATE(1970,1,1)</f>
        <v>41335.332638888889</v>
      </c>
      <c r="S1835">
        <f>YEAR(Q1835)</f>
        <v>2013</v>
      </c>
    </row>
    <row r="1836" spans="1:19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tr">
        <f>O1836&amp;"/"&amp;P1836</f>
        <v>music/rock</v>
      </c>
      <c r="O1836" t="s">
        <v>8282</v>
      </c>
      <c r="P1836" t="s">
        <v>8283</v>
      </c>
      <c r="Q1836" s="9">
        <f>(((J1836/60)/60)/24)+DATE(1970,1,1)</f>
        <v>41988.964062500003</v>
      </c>
      <c r="R1836" s="9">
        <f>(((I1836/60)/60)/24)+DATE(1970,1,1)</f>
        <v>42028.964062500003</v>
      </c>
      <c r="S1836">
        <f>YEAR(Q1836)</f>
        <v>2014</v>
      </c>
    </row>
    <row r="1837" spans="1:19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tr">
        <f>O1837&amp;"/"&amp;P1837</f>
        <v>music/rock</v>
      </c>
      <c r="O1837" t="s">
        <v>8282</v>
      </c>
      <c r="P1837" t="s">
        <v>8283</v>
      </c>
      <c r="Q1837" s="9">
        <f>(((J1837/60)/60)/24)+DATE(1970,1,1)</f>
        <v>42430.702210648145</v>
      </c>
      <c r="R1837" s="9">
        <f>(((I1837/60)/60)/24)+DATE(1970,1,1)</f>
        <v>42460.660543981481</v>
      </c>
      <c r="S1837">
        <f>YEAR(Q1837)</f>
        <v>2016</v>
      </c>
    </row>
    <row r="1838" spans="1:19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tr">
        <f>O1838&amp;"/"&amp;P1838</f>
        <v>music/rock</v>
      </c>
      <c r="O1838" t="s">
        <v>8282</v>
      </c>
      <c r="P1838" t="s">
        <v>8283</v>
      </c>
      <c r="Q1838" s="9">
        <f>(((J1838/60)/60)/24)+DATE(1970,1,1)</f>
        <v>41305.809363425928</v>
      </c>
      <c r="R1838" s="9">
        <f>(((I1838/60)/60)/24)+DATE(1970,1,1)</f>
        <v>41322.809363425928</v>
      </c>
      <c r="S1838">
        <f>YEAR(Q1838)</f>
        <v>2013</v>
      </c>
    </row>
    <row r="1839" spans="1:19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tr">
        <f>O1839&amp;"/"&amp;P1839</f>
        <v>music/rock</v>
      </c>
      <c r="O1839" t="s">
        <v>8282</v>
      </c>
      <c r="P1839" t="s">
        <v>8283</v>
      </c>
      <c r="Q1839" s="9">
        <f>(((J1839/60)/60)/24)+DATE(1970,1,1)</f>
        <v>40926.047858796301</v>
      </c>
      <c r="R1839" s="9">
        <f>(((I1839/60)/60)/24)+DATE(1970,1,1)</f>
        <v>40986.006192129629</v>
      </c>
      <c r="S1839">
        <f>YEAR(Q1839)</f>
        <v>2012</v>
      </c>
    </row>
    <row r="1840" spans="1:19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tr">
        <f>O1840&amp;"/"&amp;P1840</f>
        <v>music/rock</v>
      </c>
      <c r="O1840" t="s">
        <v>8282</v>
      </c>
      <c r="P1840" t="s">
        <v>8283</v>
      </c>
      <c r="Q1840" s="9">
        <f>(((J1840/60)/60)/24)+DATE(1970,1,1)</f>
        <v>40788.786539351851</v>
      </c>
      <c r="R1840" s="9">
        <f>(((I1840/60)/60)/24)+DATE(1970,1,1)</f>
        <v>40817.125</v>
      </c>
      <c r="S1840">
        <f>YEAR(Q1840)</f>
        <v>2011</v>
      </c>
    </row>
    <row r="1841" spans="1:19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tr">
        <f>O1841&amp;"/"&amp;P1841</f>
        <v>music/rock</v>
      </c>
      <c r="O1841" t="s">
        <v>8282</v>
      </c>
      <c r="P1841" t="s">
        <v>8283</v>
      </c>
      <c r="Q1841" s="9">
        <f>(((J1841/60)/60)/24)+DATE(1970,1,1)</f>
        <v>42614.722013888888</v>
      </c>
      <c r="R1841" s="9">
        <f>(((I1841/60)/60)/24)+DATE(1970,1,1)</f>
        <v>42644.722013888888</v>
      </c>
      <c r="S1841">
        <f>YEAR(Q1841)</f>
        <v>2016</v>
      </c>
    </row>
    <row r="1842" spans="1:19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tr">
        <f>O1842&amp;"/"&amp;P1842</f>
        <v>music/rock</v>
      </c>
      <c r="O1842" t="s">
        <v>8282</v>
      </c>
      <c r="P1842" t="s">
        <v>8283</v>
      </c>
      <c r="Q1842" s="9">
        <f>(((J1842/60)/60)/24)+DATE(1970,1,1)</f>
        <v>41382.096180555556</v>
      </c>
      <c r="R1842" s="9">
        <f>(((I1842/60)/60)/24)+DATE(1970,1,1)</f>
        <v>41401.207638888889</v>
      </c>
      <c r="S1842">
        <f>YEAR(Q1842)</f>
        <v>2013</v>
      </c>
    </row>
    <row r="1843" spans="1:19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tr">
        <f>O1843&amp;"/"&amp;P1843</f>
        <v>music/rock</v>
      </c>
      <c r="O1843" t="s">
        <v>8282</v>
      </c>
      <c r="P1843" t="s">
        <v>8283</v>
      </c>
      <c r="Q1843" s="9">
        <f>(((J1843/60)/60)/24)+DATE(1970,1,1)</f>
        <v>41745.84542824074</v>
      </c>
      <c r="R1843" s="9">
        <f>(((I1843/60)/60)/24)+DATE(1970,1,1)</f>
        <v>41779.207638888889</v>
      </c>
      <c r="S1843">
        <f>YEAR(Q1843)</f>
        <v>2014</v>
      </c>
    </row>
    <row r="1844" spans="1:19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tr">
        <f>O1844&amp;"/"&amp;P1844</f>
        <v>music/rock</v>
      </c>
      <c r="O1844" t="s">
        <v>8282</v>
      </c>
      <c r="P1844" t="s">
        <v>8283</v>
      </c>
      <c r="Q1844" s="9">
        <f>(((J1844/60)/60)/24)+DATE(1970,1,1)</f>
        <v>42031.631724537037</v>
      </c>
      <c r="R1844" s="9">
        <f>(((I1844/60)/60)/24)+DATE(1970,1,1)</f>
        <v>42065.249305555553</v>
      </c>
      <c r="S1844">
        <f>YEAR(Q1844)</f>
        <v>2015</v>
      </c>
    </row>
    <row r="1845" spans="1:19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tr">
        <f>O1845&amp;"/"&amp;P1845</f>
        <v>music/rock</v>
      </c>
      <c r="O1845" t="s">
        <v>8282</v>
      </c>
      <c r="P1845" t="s">
        <v>8283</v>
      </c>
      <c r="Q1845" s="9">
        <f>(((J1845/60)/60)/24)+DATE(1970,1,1)</f>
        <v>40564.994837962964</v>
      </c>
      <c r="R1845" s="9">
        <f>(((I1845/60)/60)/24)+DATE(1970,1,1)</f>
        <v>40594.994837962964</v>
      </c>
      <c r="S1845">
        <f>YEAR(Q1845)</f>
        <v>2011</v>
      </c>
    </row>
    <row r="1846" spans="1:19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tr">
        <f>O1846&amp;"/"&amp;P1846</f>
        <v>music/rock</v>
      </c>
      <c r="O1846" t="s">
        <v>8282</v>
      </c>
      <c r="P1846" t="s">
        <v>8283</v>
      </c>
      <c r="Q1846" s="9">
        <f>(((J1846/60)/60)/24)+DATE(1970,1,1)</f>
        <v>40666.973541666666</v>
      </c>
      <c r="R1846" s="9">
        <f>(((I1846/60)/60)/24)+DATE(1970,1,1)</f>
        <v>40705.125</v>
      </c>
      <c r="S1846">
        <f>YEAR(Q1846)</f>
        <v>2011</v>
      </c>
    </row>
    <row r="1847" spans="1:19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tr">
        <f>O1847&amp;"/"&amp;P1847</f>
        <v>music/rock</v>
      </c>
      <c r="O1847" t="s">
        <v>8282</v>
      </c>
      <c r="P1847" t="s">
        <v>8283</v>
      </c>
      <c r="Q1847" s="9">
        <f>(((J1847/60)/60)/24)+DATE(1970,1,1)</f>
        <v>42523.333310185189</v>
      </c>
      <c r="R1847" s="9">
        <f>(((I1847/60)/60)/24)+DATE(1970,1,1)</f>
        <v>42538.204861111109</v>
      </c>
      <c r="S1847">
        <f>YEAR(Q1847)</f>
        <v>2016</v>
      </c>
    </row>
    <row r="1848" spans="1:19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tr">
        <f>O1848&amp;"/"&amp;P1848</f>
        <v>music/rock</v>
      </c>
      <c r="O1848" t="s">
        <v>8282</v>
      </c>
      <c r="P1848" t="s">
        <v>8283</v>
      </c>
      <c r="Q1848" s="9">
        <f>(((J1848/60)/60)/24)+DATE(1970,1,1)</f>
        <v>41228.650196759263</v>
      </c>
      <c r="R1848" s="9">
        <f>(((I1848/60)/60)/24)+DATE(1970,1,1)</f>
        <v>41258.650196759263</v>
      </c>
      <c r="S1848">
        <f>YEAR(Q1848)</f>
        <v>2012</v>
      </c>
    </row>
    <row r="1849" spans="1:19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tr">
        <f>O1849&amp;"/"&amp;P1849</f>
        <v>music/rock</v>
      </c>
      <c r="O1849" t="s">
        <v>8282</v>
      </c>
      <c r="P1849" t="s">
        <v>8283</v>
      </c>
      <c r="Q1849" s="9">
        <f>(((J1849/60)/60)/24)+DATE(1970,1,1)</f>
        <v>42094.236481481479</v>
      </c>
      <c r="R1849" s="9">
        <f>(((I1849/60)/60)/24)+DATE(1970,1,1)</f>
        <v>42115.236481481479</v>
      </c>
      <c r="S1849">
        <f>YEAR(Q1849)</f>
        <v>2015</v>
      </c>
    </row>
    <row r="1850" spans="1:19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tr">
        <f>O1850&amp;"/"&amp;P1850</f>
        <v>music/rock</v>
      </c>
      <c r="O1850" t="s">
        <v>8282</v>
      </c>
      <c r="P1850" t="s">
        <v>8283</v>
      </c>
      <c r="Q1850" s="9">
        <f>(((J1850/60)/60)/24)+DATE(1970,1,1)</f>
        <v>40691.788055555553</v>
      </c>
      <c r="R1850" s="9">
        <f>(((I1850/60)/60)/24)+DATE(1970,1,1)</f>
        <v>40755.290972222225</v>
      </c>
      <c r="S1850">
        <f>YEAR(Q1850)</f>
        <v>2011</v>
      </c>
    </row>
    <row r="1851" spans="1:19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tr">
        <f>O1851&amp;"/"&amp;P1851</f>
        <v>music/rock</v>
      </c>
      <c r="O1851" t="s">
        <v>8282</v>
      </c>
      <c r="P1851" t="s">
        <v>8283</v>
      </c>
      <c r="Q1851" s="9">
        <f>(((J1851/60)/60)/24)+DATE(1970,1,1)</f>
        <v>41169.845590277779</v>
      </c>
      <c r="R1851" s="9">
        <f>(((I1851/60)/60)/24)+DATE(1970,1,1)</f>
        <v>41199.845590277779</v>
      </c>
      <c r="S1851">
        <f>YEAR(Q1851)</f>
        <v>2012</v>
      </c>
    </row>
    <row r="1852" spans="1:19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tr">
        <f>O1852&amp;"/"&amp;P1852</f>
        <v>music/rock</v>
      </c>
      <c r="O1852" t="s">
        <v>8282</v>
      </c>
      <c r="P1852" t="s">
        <v>8283</v>
      </c>
      <c r="Q1852" s="9">
        <f>(((J1852/60)/60)/24)+DATE(1970,1,1)</f>
        <v>41800.959490740745</v>
      </c>
      <c r="R1852" s="9">
        <f>(((I1852/60)/60)/24)+DATE(1970,1,1)</f>
        <v>41830.959490740745</v>
      </c>
      <c r="S1852">
        <f>YEAR(Q1852)</f>
        <v>2014</v>
      </c>
    </row>
    <row r="1853" spans="1:19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tr">
        <f>O1853&amp;"/"&amp;P1853</f>
        <v>music/rock</v>
      </c>
      <c r="O1853" t="s">
        <v>8282</v>
      </c>
      <c r="P1853" t="s">
        <v>8283</v>
      </c>
      <c r="Q1853" s="9">
        <f>(((J1853/60)/60)/24)+DATE(1970,1,1)</f>
        <v>41827.906689814816</v>
      </c>
      <c r="R1853" s="9">
        <f>(((I1853/60)/60)/24)+DATE(1970,1,1)</f>
        <v>41848.041666666664</v>
      </c>
      <c r="S1853">
        <f>YEAR(Q1853)</f>
        <v>2014</v>
      </c>
    </row>
    <row r="1854" spans="1:19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tr">
        <f>O1854&amp;"/"&amp;P1854</f>
        <v>music/rock</v>
      </c>
      <c r="O1854" t="s">
        <v>8282</v>
      </c>
      <c r="P1854" t="s">
        <v>8283</v>
      </c>
      <c r="Q1854" s="9">
        <f>(((J1854/60)/60)/24)+DATE(1970,1,1)</f>
        <v>42081.77143518519</v>
      </c>
      <c r="R1854" s="9">
        <f>(((I1854/60)/60)/24)+DATE(1970,1,1)</f>
        <v>42119</v>
      </c>
      <c r="S1854">
        <f>YEAR(Q1854)</f>
        <v>2015</v>
      </c>
    </row>
    <row r="1855" spans="1:19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tr">
        <f>O1855&amp;"/"&amp;P1855</f>
        <v>music/rock</v>
      </c>
      <c r="O1855" t="s">
        <v>8282</v>
      </c>
      <c r="P1855" t="s">
        <v>8283</v>
      </c>
      <c r="Q1855" s="9">
        <f>(((J1855/60)/60)/24)+DATE(1970,1,1)</f>
        <v>41177.060381944444</v>
      </c>
      <c r="R1855" s="9">
        <f>(((I1855/60)/60)/24)+DATE(1970,1,1)</f>
        <v>41227.102048611108</v>
      </c>
      <c r="S1855">
        <f>YEAR(Q1855)</f>
        <v>2012</v>
      </c>
    </row>
    <row r="1856" spans="1:19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tr">
        <f>O1856&amp;"/"&amp;P1856</f>
        <v>music/rock</v>
      </c>
      <c r="O1856" t="s">
        <v>8282</v>
      </c>
      <c r="P1856" t="s">
        <v>8283</v>
      </c>
      <c r="Q1856" s="9">
        <f>(((J1856/60)/60)/24)+DATE(1970,1,1)</f>
        <v>41388.021261574075</v>
      </c>
      <c r="R1856" s="9">
        <f>(((I1856/60)/60)/24)+DATE(1970,1,1)</f>
        <v>41418.021261574075</v>
      </c>
      <c r="S1856">
        <f>YEAR(Q1856)</f>
        <v>2013</v>
      </c>
    </row>
    <row r="1857" spans="1:19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tr">
        <f>O1857&amp;"/"&amp;P1857</f>
        <v>music/rock</v>
      </c>
      <c r="O1857" t="s">
        <v>8282</v>
      </c>
      <c r="P1857" t="s">
        <v>8283</v>
      </c>
      <c r="Q1857" s="9">
        <f>(((J1857/60)/60)/24)+DATE(1970,1,1)</f>
        <v>41600.538657407407</v>
      </c>
      <c r="R1857" s="9">
        <f>(((I1857/60)/60)/24)+DATE(1970,1,1)</f>
        <v>41645.538657407407</v>
      </c>
      <c r="S1857">
        <f>YEAR(Q1857)</f>
        <v>2013</v>
      </c>
    </row>
    <row r="1858" spans="1:19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tr">
        <f>O1858&amp;"/"&amp;P1858</f>
        <v>music/rock</v>
      </c>
      <c r="O1858" t="s">
        <v>8282</v>
      </c>
      <c r="P1858" t="s">
        <v>8283</v>
      </c>
      <c r="Q1858" s="9">
        <f>(((J1858/60)/60)/24)+DATE(1970,1,1)</f>
        <v>41817.854999999996</v>
      </c>
      <c r="R1858" s="9">
        <f>(((I1858/60)/60)/24)+DATE(1970,1,1)</f>
        <v>41838.854999999996</v>
      </c>
      <c r="S1858">
        <f>YEAR(Q1858)</f>
        <v>2014</v>
      </c>
    </row>
    <row r="1859" spans="1:19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tr">
        <f>O1859&amp;"/"&amp;P1859</f>
        <v>music/rock</v>
      </c>
      <c r="O1859" t="s">
        <v>8282</v>
      </c>
      <c r="P1859" t="s">
        <v>8283</v>
      </c>
      <c r="Q1859" s="9">
        <f>(((J1859/60)/60)/24)+DATE(1970,1,1)</f>
        <v>41864.76866898148</v>
      </c>
      <c r="R1859" s="9">
        <f>(((I1859/60)/60)/24)+DATE(1970,1,1)</f>
        <v>41894.76866898148</v>
      </c>
      <c r="S1859">
        <f>YEAR(Q1859)</f>
        <v>2014</v>
      </c>
    </row>
    <row r="1860" spans="1:19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tr">
        <f>O1860&amp;"/"&amp;P1860</f>
        <v>music/rock</v>
      </c>
      <c r="O1860" t="s">
        <v>8282</v>
      </c>
      <c r="P1860" t="s">
        <v>8283</v>
      </c>
      <c r="Q1860" s="9">
        <f>(((J1860/60)/60)/24)+DATE(1970,1,1)</f>
        <v>40833.200474537036</v>
      </c>
      <c r="R1860" s="9">
        <f>(((I1860/60)/60)/24)+DATE(1970,1,1)</f>
        <v>40893.242141203707</v>
      </c>
      <c r="S1860">
        <f>YEAR(Q1860)</f>
        <v>2011</v>
      </c>
    </row>
    <row r="1861" spans="1:19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tr">
        <f>O1861&amp;"/"&amp;P1861</f>
        <v>music/rock</v>
      </c>
      <c r="O1861" t="s">
        <v>8282</v>
      </c>
      <c r="P1861" t="s">
        <v>8283</v>
      </c>
      <c r="Q1861" s="9">
        <f>(((J1861/60)/60)/24)+DATE(1970,1,1)</f>
        <v>40778.770011574074</v>
      </c>
      <c r="R1861" s="9">
        <f>(((I1861/60)/60)/24)+DATE(1970,1,1)</f>
        <v>40808.770011574074</v>
      </c>
      <c r="S1861">
        <f>YEAR(Q1861)</f>
        <v>2011</v>
      </c>
    </row>
    <row r="1862" spans="1:19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tr">
        <f>O1862&amp;"/"&amp;P1862</f>
        <v>music/rock</v>
      </c>
      <c r="O1862" t="s">
        <v>8282</v>
      </c>
      <c r="P1862" t="s">
        <v>8283</v>
      </c>
      <c r="Q1862" s="9">
        <f>(((J1862/60)/60)/24)+DATE(1970,1,1)</f>
        <v>41655.709305555552</v>
      </c>
      <c r="R1862" s="9">
        <f>(((I1862/60)/60)/24)+DATE(1970,1,1)</f>
        <v>41676.709305555552</v>
      </c>
      <c r="S1862">
        <f>YEAR(Q1862)</f>
        <v>2014</v>
      </c>
    </row>
    <row r="1863" spans="1:19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tr">
        <f>O1863&amp;"/"&amp;P1863</f>
        <v>games/mobile games</v>
      </c>
      <c r="O1863" t="s">
        <v>8290</v>
      </c>
      <c r="P1863" t="s">
        <v>8292</v>
      </c>
      <c r="Q1863" s="9">
        <f>(((J1863/60)/60)/24)+DATE(1970,1,1)</f>
        <v>42000.300243055557</v>
      </c>
      <c r="R1863" s="9">
        <f>(((I1863/60)/60)/24)+DATE(1970,1,1)</f>
        <v>42030.300243055557</v>
      </c>
      <c r="S1863">
        <f>YEAR(Q1863)</f>
        <v>2014</v>
      </c>
    </row>
    <row r="1864" spans="1:19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tr">
        <f>O1864&amp;"/"&amp;P1864</f>
        <v>games/mobile games</v>
      </c>
      <c r="O1864" t="s">
        <v>8290</v>
      </c>
      <c r="P1864" t="s">
        <v>8292</v>
      </c>
      <c r="Q1864" s="9">
        <f>(((J1864/60)/60)/24)+DATE(1970,1,1)</f>
        <v>42755.492754629624</v>
      </c>
      <c r="R1864" s="9">
        <f>(((I1864/60)/60)/24)+DATE(1970,1,1)</f>
        <v>42802.3125</v>
      </c>
      <c r="S1864">
        <f>YEAR(Q1864)</f>
        <v>2017</v>
      </c>
    </row>
    <row r="1865" spans="1:19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tr">
        <f>O1865&amp;"/"&amp;P1865</f>
        <v>games/mobile games</v>
      </c>
      <c r="O1865" t="s">
        <v>8290</v>
      </c>
      <c r="P1865" t="s">
        <v>8292</v>
      </c>
      <c r="Q1865" s="9">
        <f>(((J1865/60)/60)/24)+DATE(1970,1,1)</f>
        <v>41772.797280092593</v>
      </c>
      <c r="R1865" s="9">
        <f>(((I1865/60)/60)/24)+DATE(1970,1,1)</f>
        <v>41802.797280092593</v>
      </c>
      <c r="S1865">
        <f>YEAR(Q1865)</f>
        <v>2014</v>
      </c>
    </row>
    <row r="1866" spans="1:19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tr">
        <f>O1866&amp;"/"&amp;P1866</f>
        <v>games/mobile games</v>
      </c>
      <c r="O1866" t="s">
        <v>8290</v>
      </c>
      <c r="P1866" t="s">
        <v>8292</v>
      </c>
      <c r="Q1866" s="9">
        <f>(((J1866/60)/60)/24)+DATE(1970,1,1)</f>
        <v>41733.716435185182</v>
      </c>
      <c r="R1866" s="9">
        <f>(((I1866/60)/60)/24)+DATE(1970,1,1)</f>
        <v>41763.716435185182</v>
      </c>
      <c r="S1866">
        <f>YEAR(Q1866)</f>
        <v>2014</v>
      </c>
    </row>
    <row r="1867" spans="1:19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tr">
        <f>O1867&amp;"/"&amp;P1867</f>
        <v>games/mobile games</v>
      </c>
      <c r="O1867" t="s">
        <v>8290</v>
      </c>
      <c r="P1867" t="s">
        <v>8292</v>
      </c>
      <c r="Q1867" s="9">
        <f>(((J1867/60)/60)/24)+DATE(1970,1,1)</f>
        <v>42645.367442129631</v>
      </c>
      <c r="R1867" s="9">
        <f>(((I1867/60)/60)/24)+DATE(1970,1,1)</f>
        <v>42680.409108796302</v>
      </c>
      <c r="S1867">
        <f>YEAR(Q1867)</f>
        <v>2016</v>
      </c>
    </row>
    <row r="1868" spans="1:19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tr">
        <f>O1868&amp;"/"&amp;P1868</f>
        <v>games/mobile games</v>
      </c>
      <c r="O1868" t="s">
        <v>8290</v>
      </c>
      <c r="P1868" t="s">
        <v>8292</v>
      </c>
      <c r="Q1868" s="9">
        <f>(((J1868/60)/60)/24)+DATE(1970,1,1)</f>
        <v>42742.246493055558</v>
      </c>
      <c r="R1868" s="9">
        <f>(((I1868/60)/60)/24)+DATE(1970,1,1)</f>
        <v>42795.166666666672</v>
      </c>
      <c r="S1868">
        <f>YEAR(Q1868)</f>
        <v>2017</v>
      </c>
    </row>
    <row r="1869" spans="1:19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tr">
        <f>O1869&amp;"/"&amp;P1869</f>
        <v>games/mobile games</v>
      </c>
      <c r="O1869" t="s">
        <v>8290</v>
      </c>
      <c r="P1869" t="s">
        <v>8292</v>
      </c>
      <c r="Q1869" s="9">
        <f>(((J1869/60)/60)/24)+DATE(1970,1,1)</f>
        <v>42649.924907407403</v>
      </c>
      <c r="R1869" s="9">
        <f>(((I1869/60)/60)/24)+DATE(1970,1,1)</f>
        <v>42679.924907407403</v>
      </c>
      <c r="S1869">
        <f>YEAR(Q1869)</f>
        <v>2016</v>
      </c>
    </row>
    <row r="1870" spans="1:19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tr">
        <f>O1870&amp;"/"&amp;P1870</f>
        <v>games/mobile games</v>
      </c>
      <c r="O1870" t="s">
        <v>8290</v>
      </c>
      <c r="P1870" t="s">
        <v>8292</v>
      </c>
      <c r="Q1870" s="9">
        <f>(((J1870/60)/60)/24)+DATE(1970,1,1)</f>
        <v>42328.779224537036</v>
      </c>
      <c r="R1870" s="9">
        <f>(((I1870/60)/60)/24)+DATE(1970,1,1)</f>
        <v>42353.332638888889</v>
      </c>
      <c r="S1870">
        <f>YEAR(Q1870)</f>
        <v>2015</v>
      </c>
    </row>
    <row r="1871" spans="1:19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tr">
        <f>O1871&amp;"/"&amp;P1871</f>
        <v>games/mobile games</v>
      </c>
      <c r="O1871" t="s">
        <v>8290</v>
      </c>
      <c r="P1871" t="s">
        <v>8292</v>
      </c>
      <c r="Q1871" s="9">
        <f>(((J1871/60)/60)/24)+DATE(1970,1,1)</f>
        <v>42709.002881944441</v>
      </c>
      <c r="R1871" s="9">
        <f>(((I1871/60)/60)/24)+DATE(1970,1,1)</f>
        <v>42739.002881944441</v>
      </c>
      <c r="S1871">
        <f>YEAR(Q1871)</f>
        <v>2016</v>
      </c>
    </row>
    <row r="1872" spans="1:19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tr">
        <f>O1872&amp;"/"&amp;P1872</f>
        <v>games/mobile games</v>
      </c>
      <c r="O1872" t="s">
        <v>8290</v>
      </c>
      <c r="P1872" t="s">
        <v>8292</v>
      </c>
      <c r="Q1872" s="9">
        <f>(((J1872/60)/60)/24)+DATE(1970,1,1)</f>
        <v>42371.355729166666</v>
      </c>
      <c r="R1872" s="9">
        <f>(((I1872/60)/60)/24)+DATE(1970,1,1)</f>
        <v>42400.178472222222</v>
      </c>
      <c r="S1872">
        <f>YEAR(Q1872)</f>
        <v>2016</v>
      </c>
    </row>
    <row r="1873" spans="1:19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tr">
        <f>O1873&amp;"/"&amp;P1873</f>
        <v>games/mobile games</v>
      </c>
      <c r="O1873" t="s">
        <v>8290</v>
      </c>
      <c r="P1873" t="s">
        <v>8292</v>
      </c>
      <c r="Q1873" s="9">
        <f>(((J1873/60)/60)/24)+DATE(1970,1,1)</f>
        <v>41923.783576388887</v>
      </c>
      <c r="R1873" s="9">
        <f>(((I1873/60)/60)/24)+DATE(1970,1,1)</f>
        <v>41963.825243055559</v>
      </c>
      <c r="S1873">
        <f>YEAR(Q1873)</f>
        <v>2014</v>
      </c>
    </row>
    <row r="1874" spans="1:19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tr">
        <f>O1874&amp;"/"&amp;P1874</f>
        <v>games/mobile games</v>
      </c>
      <c r="O1874" t="s">
        <v>8290</v>
      </c>
      <c r="P1874" t="s">
        <v>8292</v>
      </c>
      <c r="Q1874" s="9">
        <f>(((J1874/60)/60)/24)+DATE(1970,1,1)</f>
        <v>42155.129652777774</v>
      </c>
      <c r="R1874" s="9">
        <f>(((I1874/60)/60)/24)+DATE(1970,1,1)</f>
        <v>42185.129652777774</v>
      </c>
      <c r="S1874">
        <f>YEAR(Q1874)</f>
        <v>2015</v>
      </c>
    </row>
    <row r="1875" spans="1:19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tr">
        <f>O1875&amp;"/"&amp;P1875</f>
        <v>games/mobile games</v>
      </c>
      <c r="O1875" t="s">
        <v>8290</v>
      </c>
      <c r="P1875" t="s">
        <v>8292</v>
      </c>
      <c r="Q1875" s="9">
        <f>(((J1875/60)/60)/24)+DATE(1970,1,1)</f>
        <v>42164.615856481483</v>
      </c>
      <c r="R1875" s="9">
        <f>(((I1875/60)/60)/24)+DATE(1970,1,1)</f>
        <v>42193.697916666672</v>
      </c>
      <c r="S1875">
        <f>YEAR(Q1875)</f>
        <v>2015</v>
      </c>
    </row>
    <row r="1876" spans="1:19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tr">
        <f>O1876&amp;"/"&amp;P1876</f>
        <v>games/mobile games</v>
      </c>
      <c r="O1876" t="s">
        <v>8290</v>
      </c>
      <c r="P1876" t="s">
        <v>8292</v>
      </c>
      <c r="Q1876" s="9">
        <f>(((J1876/60)/60)/24)+DATE(1970,1,1)</f>
        <v>42529.969131944439</v>
      </c>
      <c r="R1876" s="9">
        <f>(((I1876/60)/60)/24)+DATE(1970,1,1)</f>
        <v>42549.969131944439</v>
      </c>
      <c r="S1876">
        <f>YEAR(Q1876)</f>
        <v>2016</v>
      </c>
    </row>
    <row r="1877" spans="1:19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tr">
        <f>O1877&amp;"/"&amp;P1877</f>
        <v>games/mobile games</v>
      </c>
      <c r="O1877" t="s">
        <v>8290</v>
      </c>
      <c r="P1877" t="s">
        <v>8292</v>
      </c>
      <c r="Q1877" s="9">
        <f>(((J1877/60)/60)/24)+DATE(1970,1,1)</f>
        <v>42528.899398148147</v>
      </c>
      <c r="R1877" s="9">
        <f>(((I1877/60)/60)/24)+DATE(1970,1,1)</f>
        <v>42588.899398148147</v>
      </c>
      <c r="S1877">
        <f>YEAR(Q1877)</f>
        <v>2016</v>
      </c>
    </row>
    <row r="1878" spans="1:19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tr">
        <f>O1878&amp;"/"&amp;P1878</f>
        <v>games/mobile games</v>
      </c>
      <c r="O1878" t="s">
        <v>8290</v>
      </c>
      <c r="P1878" t="s">
        <v>8292</v>
      </c>
      <c r="Q1878" s="9">
        <f>(((J1878/60)/60)/24)+DATE(1970,1,1)</f>
        <v>41776.284780092588</v>
      </c>
      <c r="R1878" s="9">
        <f>(((I1878/60)/60)/24)+DATE(1970,1,1)</f>
        <v>41806.284780092588</v>
      </c>
      <c r="S1878">
        <f>YEAR(Q1878)</f>
        <v>2014</v>
      </c>
    </row>
    <row r="1879" spans="1:19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tr">
        <f>O1879&amp;"/"&amp;P1879</f>
        <v>games/mobile games</v>
      </c>
      <c r="O1879" t="s">
        <v>8290</v>
      </c>
      <c r="P1879" t="s">
        <v>8292</v>
      </c>
      <c r="Q1879" s="9">
        <f>(((J1879/60)/60)/24)+DATE(1970,1,1)</f>
        <v>42035.029224537036</v>
      </c>
      <c r="R1879" s="9">
        <f>(((I1879/60)/60)/24)+DATE(1970,1,1)</f>
        <v>42064.029224537036</v>
      </c>
      <c r="S1879">
        <f>YEAR(Q1879)</f>
        <v>2015</v>
      </c>
    </row>
    <row r="1880" spans="1:19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tr">
        <f>O1880&amp;"/"&amp;P1880</f>
        <v>games/mobile games</v>
      </c>
      <c r="O1880" t="s">
        <v>8290</v>
      </c>
      <c r="P1880" t="s">
        <v>8292</v>
      </c>
      <c r="Q1880" s="9">
        <f>(((J1880/60)/60)/24)+DATE(1970,1,1)</f>
        <v>41773.008738425924</v>
      </c>
      <c r="R1880" s="9">
        <f>(((I1880/60)/60)/24)+DATE(1970,1,1)</f>
        <v>41803.008738425924</v>
      </c>
      <c r="S1880">
        <f>YEAR(Q1880)</f>
        <v>2014</v>
      </c>
    </row>
    <row r="1881" spans="1:19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tr">
        <f>O1881&amp;"/"&amp;P1881</f>
        <v>games/mobile games</v>
      </c>
      <c r="O1881" t="s">
        <v>8290</v>
      </c>
      <c r="P1881" t="s">
        <v>8292</v>
      </c>
      <c r="Q1881" s="9">
        <f>(((J1881/60)/60)/24)+DATE(1970,1,1)</f>
        <v>42413.649641203709</v>
      </c>
      <c r="R1881" s="9">
        <f>(((I1881/60)/60)/24)+DATE(1970,1,1)</f>
        <v>42443.607974537037</v>
      </c>
      <c r="S1881">
        <f>YEAR(Q1881)</f>
        <v>2016</v>
      </c>
    </row>
    <row r="1882" spans="1:19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tr">
        <f>O1882&amp;"/"&amp;P1882</f>
        <v>games/mobile games</v>
      </c>
      <c r="O1882" t="s">
        <v>8290</v>
      </c>
      <c r="P1882" t="s">
        <v>8292</v>
      </c>
      <c r="Q1882" s="9">
        <f>(((J1882/60)/60)/24)+DATE(1970,1,1)</f>
        <v>42430.566898148143</v>
      </c>
      <c r="R1882" s="9">
        <f>(((I1882/60)/60)/24)+DATE(1970,1,1)</f>
        <v>42459.525231481486</v>
      </c>
      <c r="S1882">
        <f>YEAR(Q1882)</f>
        <v>2016</v>
      </c>
    </row>
    <row r="1883" spans="1:19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tr">
        <f>O1883&amp;"/"&amp;P1883</f>
        <v>music/indie rock</v>
      </c>
      <c r="O1883" t="s">
        <v>8282</v>
      </c>
      <c r="P1883" t="s">
        <v>8286</v>
      </c>
      <c r="Q1883" s="9">
        <f>(((J1883/60)/60)/24)+DATE(1970,1,1)</f>
        <v>42043.152650462958</v>
      </c>
      <c r="R1883" s="9">
        <f>(((I1883/60)/60)/24)+DATE(1970,1,1)</f>
        <v>42073.110983796301</v>
      </c>
      <c r="S1883">
        <f>YEAR(Q1883)</f>
        <v>2015</v>
      </c>
    </row>
    <row r="1884" spans="1:19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tr">
        <f>O1884&amp;"/"&amp;P1884</f>
        <v>music/indie rock</v>
      </c>
      <c r="O1884" t="s">
        <v>8282</v>
      </c>
      <c r="P1884" t="s">
        <v>8286</v>
      </c>
      <c r="Q1884" s="9">
        <f>(((J1884/60)/60)/24)+DATE(1970,1,1)</f>
        <v>41067.949212962965</v>
      </c>
      <c r="R1884" s="9">
        <f>(((I1884/60)/60)/24)+DATE(1970,1,1)</f>
        <v>41100.991666666669</v>
      </c>
      <c r="S1884">
        <f>YEAR(Q1884)</f>
        <v>2012</v>
      </c>
    </row>
    <row r="1885" spans="1:19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tr">
        <f>O1885&amp;"/"&amp;P1885</f>
        <v>music/indie rock</v>
      </c>
      <c r="O1885" t="s">
        <v>8282</v>
      </c>
      <c r="P1885" t="s">
        <v>8286</v>
      </c>
      <c r="Q1885" s="9">
        <f>(((J1885/60)/60)/24)+DATE(1970,1,1)</f>
        <v>40977.948009259257</v>
      </c>
      <c r="R1885" s="9">
        <f>(((I1885/60)/60)/24)+DATE(1970,1,1)</f>
        <v>41007.906342592592</v>
      </c>
      <c r="S1885">
        <f>YEAR(Q1885)</f>
        <v>2012</v>
      </c>
    </row>
    <row r="1886" spans="1:19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tr">
        <f>O1886&amp;"/"&amp;P1886</f>
        <v>music/indie rock</v>
      </c>
      <c r="O1886" t="s">
        <v>8282</v>
      </c>
      <c r="P1886" t="s">
        <v>8286</v>
      </c>
      <c r="Q1886" s="9">
        <f>(((J1886/60)/60)/24)+DATE(1970,1,1)</f>
        <v>41205.198321759257</v>
      </c>
      <c r="R1886" s="9">
        <f>(((I1886/60)/60)/24)+DATE(1970,1,1)</f>
        <v>41240.5</v>
      </c>
      <c r="S1886">
        <f>YEAR(Q1886)</f>
        <v>2012</v>
      </c>
    </row>
    <row r="1887" spans="1:19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tr">
        <f>O1887&amp;"/"&amp;P1887</f>
        <v>music/indie rock</v>
      </c>
      <c r="O1887" t="s">
        <v>8282</v>
      </c>
      <c r="P1887" t="s">
        <v>8286</v>
      </c>
      <c r="Q1887" s="9">
        <f>(((J1887/60)/60)/24)+DATE(1970,1,1)</f>
        <v>41099.093865740739</v>
      </c>
      <c r="R1887" s="9">
        <f>(((I1887/60)/60)/24)+DATE(1970,1,1)</f>
        <v>41131.916666666664</v>
      </c>
      <c r="S1887">
        <f>YEAR(Q1887)</f>
        <v>2012</v>
      </c>
    </row>
    <row r="1888" spans="1:19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tr">
        <f>O1888&amp;"/"&amp;P1888</f>
        <v>music/indie rock</v>
      </c>
      <c r="O1888" t="s">
        <v>8282</v>
      </c>
      <c r="P1888" t="s">
        <v>8286</v>
      </c>
      <c r="Q1888" s="9">
        <f>(((J1888/60)/60)/24)+DATE(1970,1,1)</f>
        <v>41925.906689814816</v>
      </c>
      <c r="R1888" s="9">
        <f>(((I1888/60)/60)/24)+DATE(1970,1,1)</f>
        <v>41955.94835648148</v>
      </c>
      <c r="S1888">
        <f>YEAR(Q1888)</f>
        <v>2014</v>
      </c>
    </row>
    <row r="1889" spans="1:19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tr">
        <f>O1889&amp;"/"&amp;P1889</f>
        <v>music/indie rock</v>
      </c>
      <c r="O1889" t="s">
        <v>8282</v>
      </c>
      <c r="P1889" t="s">
        <v>8286</v>
      </c>
      <c r="Q1889" s="9">
        <f>(((J1889/60)/60)/24)+DATE(1970,1,1)</f>
        <v>42323.800138888888</v>
      </c>
      <c r="R1889" s="9">
        <f>(((I1889/60)/60)/24)+DATE(1970,1,1)</f>
        <v>42341.895833333328</v>
      </c>
      <c r="S1889">
        <f>YEAR(Q1889)</f>
        <v>2015</v>
      </c>
    </row>
    <row r="1890" spans="1:19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tr">
        <f>O1890&amp;"/"&amp;P1890</f>
        <v>music/indie rock</v>
      </c>
      <c r="O1890" t="s">
        <v>8282</v>
      </c>
      <c r="P1890" t="s">
        <v>8286</v>
      </c>
      <c r="Q1890" s="9">
        <f>(((J1890/60)/60)/24)+DATE(1970,1,1)</f>
        <v>40299.239953703705</v>
      </c>
      <c r="R1890" s="9">
        <f>(((I1890/60)/60)/24)+DATE(1970,1,1)</f>
        <v>40330.207638888889</v>
      </c>
      <c r="S1890">
        <f>YEAR(Q1890)</f>
        <v>2010</v>
      </c>
    </row>
    <row r="1891" spans="1:19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tr">
        <f>O1891&amp;"/"&amp;P1891</f>
        <v>music/indie rock</v>
      </c>
      <c r="O1891" t="s">
        <v>8282</v>
      </c>
      <c r="P1891" t="s">
        <v>8286</v>
      </c>
      <c r="Q1891" s="9">
        <f>(((J1891/60)/60)/24)+DATE(1970,1,1)</f>
        <v>41299.793356481481</v>
      </c>
      <c r="R1891" s="9">
        <f>(((I1891/60)/60)/24)+DATE(1970,1,1)</f>
        <v>41344.751689814817</v>
      </c>
      <c r="S1891">
        <f>YEAR(Q1891)</f>
        <v>2013</v>
      </c>
    </row>
    <row r="1892" spans="1:19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tr">
        <f>O1892&amp;"/"&amp;P1892</f>
        <v>music/indie rock</v>
      </c>
      <c r="O1892" t="s">
        <v>8282</v>
      </c>
      <c r="P1892" t="s">
        <v>8286</v>
      </c>
      <c r="Q1892" s="9">
        <f>(((J1892/60)/60)/24)+DATE(1970,1,1)</f>
        <v>41228.786203703705</v>
      </c>
      <c r="R1892" s="9">
        <f>(((I1892/60)/60)/24)+DATE(1970,1,1)</f>
        <v>41258.786203703705</v>
      </c>
      <c r="S1892">
        <f>YEAR(Q1892)</f>
        <v>2012</v>
      </c>
    </row>
    <row r="1893" spans="1:19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tr">
        <f>O1893&amp;"/"&amp;P1893</f>
        <v>music/indie rock</v>
      </c>
      <c r="O1893" t="s">
        <v>8282</v>
      </c>
      <c r="P1893" t="s">
        <v>8286</v>
      </c>
      <c r="Q1893" s="9">
        <f>(((J1893/60)/60)/24)+DATE(1970,1,1)</f>
        <v>40335.798078703701</v>
      </c>
      <c r="R1893" s="9">
        <f>(((I1893/60)/60)/24)+DATE(1970,1,1)</f>
        <v>40381.25</v>
      </c>
      <c r="S1893">
        <f>YEAR(Q1893)</f>
        <v>2010</v>
      </c>
    </row>
    <row r="1894" spans="1:19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tr">
        <f>O1894&amp;"/"&amp;P1894</f>
        <v>music/indie rock</v>
      </c>
      <c r="O1894" t="s">
        <v>8282</v>
      </c>
      <c r="P1894" t="s">
        <v>8286</v>
      </c>
      <c r="Q1894" s="9">
        <f>(((J1894/60)/60)/24)+DATE(1970,1,1)</f>
        <v>40671.637511574074</v>
      </c>
      <c r="R1894" s="9">
        <f>(((I1894/60)/60)/24)+DATE(1970,1,1)</f>
        <v>40701.637511574074</v>
      </c>
      <c r="S1894">
        <f>YEAR(Q1894)</f>
        <v>2011</v>
      </c>
    </row>
    <row r="1895" spans="1:19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tr">
        <f>O1895&amp;"/"&amp;P1895</f>
        <v>music/indie rock</v>
      </c>
      <c r="O1895" t="s">
        <v>8282</v>
      </c>
      <c r="P1895" t="s">
        <v>8286</v>
      </c>
      <c r="Q1895" s="9">
        <f>(((J1895/60)/60)/24)+DATE(1970,1,1)</f>
        <v>40632.94195601852</v>
      </c>
      <c r="R1895" s="9">
        <f>(((I1895/60)/60)/24)+DATE(1970,1,1)</f>
        <v>40649.165972222225</v>
      </c>
      <c r="S1895">
        <f>YEAR(Q1895)</f>
        <v>2011</v>
      </c>
    </row>
    <row r="1896" spans="1:19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tr">
        <f>O1896&amp;"/"&amp;P1896</f>
        <v>music/indie rock</v>
      </c>
      <c r="O1896" t="s">
        <v>8282</v>
      </c>
      <c r="P1896" t="s">
        <v>8286</v>
      </c>
      <c r="Q1896" s="9">
        <f>(((J1896/60)/60)/24)+DATE(1970,1,1)</f>
        <v>40920.904895833337</v>
      </c>
      <c r="R1896" s="9">
        <f>(((I1896/60)/60)/24)+DATE(1970,1,1)</f>
        <v>40951.904895833337</v>
      </c>
      <c r="S1896">
        <f>YEAR(Q1896)</f>
        <v>2012</v>
      </c>
    </row>
    <row r="1897" spans="1:19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tr">
        <f>O1897&amp;"/"&amp;P1897</f>
        <v>music/indie rock</v>
      </c>
      <c r="O1897" t="s">
        <v>8282</v>
      </c>
      <c r="P1897" t="s">
        <v>8286</v>
      </c>
      <c r="Q1897" s="9">
        <f>(((J1897/60)/60)/24)+DATE(1970,1,1)</f>
        <v>42267.746782407412</v>
      </c>
      <c r="R1897" s="9">
        <f>(((I1897/60)/60)/24)+DATE(1970,1,1)</f>
        <v>42297.746782407412</v>
      </c>
      <c r="S1897">
        <f>YEAR(Q1897)</f>
        <v>2015</v>
      </c>
    </row>
    <row r="1898" spans="1:19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tr">
        <f>O1898&amp;"/"&amp;P1898</f>
        <v>music/indie rock</v>
      </c>
      <c r="O1898" t="s">
        <v>8282</v>
      </c>
      <c r="P1898" t="s">
        <v>8286</v>
      </c>
      <c r="Q1898" s="9">
        <f>(((J1898/60)/60)/24)+DATE(1970,1,1)</f>
        <v>40981.710243055553</v>
      </c>
      <c r="R1898" s="9">
        <f>(((I1898/60)/60)/24)+DATE(1970,1,1)</f>
        <v>41011.710243055553</v>
      </c>
      <c r="S1898">
        <f>YEAR(Q1898)</f>
        <v>2012</v>
      </c>
    </row>
    <row r="1899" spans="1:19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tr">
        <f>O1899&amp;"/"&amp;P1899</f>
        <v>music/indie rock</v>
      </c>
      <c r="O1899" t="s">
        <v>8282</v>
      </c>
      <c r="P1899" t="s">
        <v>8286</v>
      </c>
      <c r="Q1899" s="9">
        <f>(((J1899/60)/60)/24)+DATE(1970,1,1)</f>
        <v>41680.583402777782</v>
      </c>
      <c r="R1899" s="9">
        <f>(((I1899/60)/60)/24)+DATE(1970,1,1)</f>
        <v>41702.875</v>
      </c>
      <c r="S1899">
        <f>YEAR(Q1899)</f>
        <v>2014</v>
      </c>
    </row>
    <row r="1900" spans="1:19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tr">
        <f>O1900&amp;"/"&amp;P1900</f>
        <v>music/indie rock</v>
      </c>
      <c r="O1900" t="s">
        <v>8282</v>
      </c>
      <c r="P1900" t="s">
        <v>8286</v>
      </c>
      <c r="Q1900" s="9">
        <f>(((J1900/60)/60)/24)+DATE(1970,1,1)</f>
        <v>42366.192974537036</v>
      </c>
      <c r="R1900" s="9">
        <f>(((I1900/60)/60)/24)+DATE(1970,1,1)</f>
        <v>42401.75</v>
      </c>
      <c r="S1900">
        <f>YEAR(Q1900)</f>
        <v>2015</v>
      </c>
    </row>
    <row r="1901" spans="1:19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tr">
        <f>O1901&amp;"/"&amp;P1901</f>
        <v>music/indie rock</v>
      </c>
      <c r="O1901" t="s">
        <v>8282</v>
      </c>
      <c r="P1901" t="s">
        <v>8286</v>
      </c>
      <c r="Q1901" s="9">
        <f>(((J1901/60)/60)/24)+DATE(1970,1,1)</f>
        <v>42058.941736111112</v>
      </c>
      <c r="R1901" s="9">
        <f>(((I1901/60)/60)/24)+DATE(1970,1,1)</f>
        <v>42088.90006944444</v>
      </c>
      <c r="S1901">
        <f>YEAR(Q1901)</f>
        <v>2015</v>
      </c>
    </row>
    <row r="1902" spans="1:19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tr">
        <f>O1902&amp;"/"&amp;P1902</f>
        <v>music/indie rock</v>
      </c>
      <c r="O1902" t="s">
        <v>8282</v>
      </c>
      <c r="P1902" t="s">
        <v>8286</v>
      </c>
      <c r="Q1902" s="9">
        <f>(((J1902/60)/60)/24)+DATE(1970,1,1)</f>
        <v>41160.871886574074</v>
      </c>
      <c r="R1902" s="9">
        <f>(((I1902/60)/60)/24)+DATE(1970,1,1)</f>
        <v>41188.415972222225</v>
      </c>
      <c r="S1902">
        <f>YEAR(Q1902)</f>
        <v>2012</v>
      </c>
    </row>
    <row r="1903" spans="1:19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tr">
        <f>O1903&amp;"/"&amp;P1903</f>
        <v>technology/gadgets</v>
      </c>
      <c r="O1903" t="s">
        <v>8276</v>
      </c>
      <c r="P1903" t="s">
        <v>8305</v>
      </c>
      <c r="Q1903" s="9">
        <f>(((J1903/60)/60)/24)+DATE(1970,1,1)</f>
        <v>42116.54315972222</v>
      </c>
      <c r="R1903" s="9">
        <f>(((I1903/60)/60)/24)+DATE(1970,1,1)</f>
        <v>42146.541666666672</v>
      </c>
      <c r="S1903">
        <f>YEAR(Q1903)</f>
        <v>2015</v>
      </c>
    </row>
    <row r="1904" spans="1:19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tr">
        <f>O1904&amp;"/"&amp;P1904</f>
        <v>technology/gadgets</v>
      </c>
      <c r="O1904" t="s">
        <v>8276</v>
      </c>
      <c r="P1904" t="s">
        <v>8305</v>
      </c>
      <c r="Q1904" s="9">
        <f>(((J1904/60)/60)/24)+DATE(1970,1,1)</f>
        <v>42037.789895833332</v>
      </c>
      <c r="R1904" s="9">
        <f>(((I1904/60)/60)/24)+DATE(1970,1,1)</f>
        <v>42067.789895833332</v>
      </c>
      <c r="S1904">
        <f>YEAR(Q1904)</f>
        <v>2015</v>
      </c>
    </row>
    <row r="1905" spans="1:19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tr">
        <f>O1905&amp;"/"&amp;P1905</f>
        <v>technology/gadgets</v>
      </c>
      <c r="O1905" t="s">
        <v>8276</v>
      </c>
      <c r="P1905" t="s">
        <v>8305</v>
      </c>
      <c r="Q1905" s="9">
        <f>(((J1905/60)/60)/24)+DATE(1970,1,1)</f>
        <v>42702.770729166667</v>
      </c>
      <c r="R1905" s="9">
        <f>(((I1905/60)/60)/24)+DATE(1970,1,1)</f>
        <v>42762.770729166667</v>
      </c>
      <c r="S1905">
        <f>YEAR(Q1905)</f>
        <v>2016</v>
      </c>
    </row>
    <row r="1906" spans="1:19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tr">
        <f>O1906&amp;"/"&amp;P1906</f>
        <v>technology/gadgets</v>
      </c>
      <c r="O1906" t="s">
        <v>8276</v>
      </c>
      <c r="P1906" t="s">
        <v>8305</v>
      </c>
      <c r="Q1906" s="9">
        <f>(((J1906/60)/60)/24)+DATE(1970,1,1)</f>
        <v>42326.685428240744</v>
      </c>
      <c r="R1906" s="9">
        <f>(((I1906/60)/60)/24)+DATE(1970,1,1)</f>
        <v>42371.685428240744</v>
      </c>
      <c r="S1906">
        <f>YEAR(Q1906)</f>
        <v>2015</v>
      </c>
    </row>
    <row r="1907" spans="1:19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tr">
        <f>O1907&amp;"/"&amp;P1907</f>
        <v>technology/gadgets</v>
      </c>
      <c r="O1907" t="s">
        <v>8276</v>
      </c>
      <c r="P1907" t="s">
        <v>8305</v>
      </c>
      <c r="Q1907" s="9">
        <f>(((J1907/60)/60)/24)+DATE(1970,1,1)</f>
        <v>41859.925856481481</v>
      </c>
      <c r="R1907" s="9">
        <f>(((I1907/60)/60)/24)+DATE(1970,1,1)</f>
        <v>41889.925856481481</v>
      </c>
      <c r="S1907">
        <f>YEAR(Q1907)</f>
        <v>2014</v>
      </c>
    </row>
    <row r="1908" spans="1:19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tr">
        <f>O1908&amp;"/"&amp;P1908</f>
        <v>technology/gadgets</v>
      </c>
      <c r="O1908" t="s">
        <v>8276</v>
      </c>
      <c r="P1908" t="s">
        <v>8305</v>
      </c>
      <c r="Q1908" s="9">
        <f>(((J1908/60)/60)/24)+DATE(1970,1,1)</f>
        <v>42514.671099537038</v>
      </c>
      <c r="R1908" s="9">
        <f>(((I1908/60)/60)/24)+DATE(1970,1,1)</f>
        <v>42544.671099537038</v>
      </c>
      <c r="S1908">
        <f>YEAR(Q1908)</f>
        <v>2016</v>
      </c>
    </row>
    <row r="1909" spans="1:19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tr">
        <f>O1909&amp;"/"&amp;P1909</f>
        <v>technology/gadgets</v>
      </c>
      <c r="O1909" t="s">
        <v>8276</v>
      </c>
      <c r="P1909" t="s">
        <v>8305</v>
      </c>
      <c r="Q1909" s="9">
        <f>(((J1909/60)/60)/24)+DATE(1970,1,1)</f>
        <v>41767.587094907409</v>
      </c>
      <c r="R1909" s="9">
        <f>(((I1909/60)/60)/24)+DATE(1970,1,1)</f>
        <v>41782.587094907409</v>
      </c>
      <c r="S1909">
        <f>YEAR(Q1909)</f>
        <v>2014</v>
      </c>
    </row>
    <row r="1910" spans="1:19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tr">
        <f>O1910&amp;"/"&amp;P1910</f>
        <v>technology/gadgets</v>
      </c>
      <c r="O1910" t="s">
        <v>8276</v>
      </c>
      <c r="P1910" t="s">
        <v>8305</v>
      </c>
      <c r="Q1910" s="9">
        <f>(((J1910/60)/60)/24)+DATE(1970,1,1)</f>
        <v>42703.917824074073</v>
      </c>
      <c r="R1910" s="9">
        <f>(((I1910/60)/60)/24)+DATE(1970,1,1)</f>
        <v>42733.917824074073</v>
      </c>
      <c r="S1910">
        <f>YEAR(Q1910)</f>
        <v>2016</v>
      </c>
    </row>
    <row r="1911" spans="1:19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tr">
        <f>O1911&amp;"/"&amp;P1911</f>
        <v>technology/gadgets</v>
      </c>
      <c r="O1911" t="s">
        <v>8276</v>
      </c>
      <c r="P1911" t="s">
        <v>8305</v>
      </c>
      <c r="Q1911" s="9">
        <f>(((J1911/60)/60)/24)+DATE(1970,1,1)</f>
        <v>41905.429155092592</v>
      </c>
      <c r="R1911" s="9">
        <f>(((I1911/60)/60)/24)+DATE(1970,1,1)</f>
        <v>41935.429155092592</v>
      </c>
      <c r="S1911">
        <f>YEAR(Q1911)</f>
        <v>2014</v>
      </c>
    </row>
    <row r="1912" spans="1:19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tr">
        <f>O1912&amp;"/"&amp;P1912</f>
        <v>technology/gadgets</v>
      </c>
      <c r="O1912" t="s">
        <v>8276</v>
      </c>
      <c r="P1912" t="s">
        <v>8305</v>
      </c>
      <c r="Q1912" s="9">
        <f>(((J1912/60)/60)/24)+DATE(1970,1,1)</f>
        <v>42264.963159722218</v>
      </c>
      <c r="R1912" s="9">
        <f>(((I1912/60)/60)/24)+DATE(1970,1,1)</f>
        <v>42308.947916666672</v>
      </c>
      <c r="S1912">
        <f>YEAR(Q1912)</f>
        <v>2015</v>
      </c>
    </row>
    <row r="1913" spans="1:19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tr">
        <f>O1913&amp;"/"&amp;P1913</f>
        <v>technology/gadgets</v>
      </c>
      <c r="O1913" t="s">
        <v>8276</v>
      </c>
      <c r="P1913" t="s">
        <v>8305</v>
      </c>
      <c r="Q1913" s="9">
        <f>(((J1913/60)/60)/24)+DATE(1970,1,1)</f>
        <v>41830.033958333333</v>
      </c>
      <c r="R1913" s="9">
        <f>(((I1913/60)/60)/24)+DATE(1970,1,1)</f>
        <v>41860.033958333333</v>
      </c>
      <c r="S1913">
        <f>YEAR(Q1913)</f>
        <v>2014</v>
      </c>
    </row>
    <row r="1914" spans="1:19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tr">
        <f>O1914&amp;"/"&amp;P1914</f>
        <v>technology/gadgets</v>
      </c>
      <c r="O1914" t="s">
        <v>8276</v>
      </c>
      <c r="P1914" t="s">
        <v>8305</v>
      </c>
      <c r="Q1914" s="9">
        <f>(((J1914/60)/60)/24)+DATE(1970,1,1)</f>
        <v>42129.226388888885</v>
      </c>
      <c r="R1914" s="9">
        <f>(((I1914/60)/60)/24)+DATE(1970,1,1)</f>
        <v>42159.226388888885</v>
      </c>
      <c r="S1914">
        <f>YEAR(Q1914)</f>
        <v>2015</v>
      </c>
    </row>
    <row r="1915" spans="1:19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tr">
        <f>O1915&amp;"/"&amp;P1915</f>
        <v>technology/gadgets</v>
      </c>
      <c r="O1915" t="s">
        <v>8276</v>
      </c>
      <c r="P1915" t="s">
        <v>8305</v>
      </c>
      <c r="Q1915" s="9">
        <f>(((J1915/60)/60)/24)+DATE(1970,1,1)</f>
        <v>41890.511319444442</v>
      </c>
      <c r="R1915" s="9">
        <f>(((I1915/60)/60)/24)+DATE(1970,1,1)</f>
        <v>41920.511319444442</v>
      </c>
      <c r="S1915">
        <f>YEAR(Q1915)</f>
        <v>2014</v>
      </c>
    </row>
    <row r="1916" spans="1:19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tr">
        <f>O1916&amp;"/"&amp;P1916</f>
        <v>technology/gadgets</v>
      </c>
      <c r="O1916" t="s">
        <v>8276</v>
      </c>
      <c r="P1916" t="s">
        <v>8305</v>
      </c>
      <c r="Q1916" s="9">
        <f>(((J1916/60)/60)/24)+DATE(1970,1,1)</f>
        <v>41929.174456018518</v>
      </c>
      <c r="R1916" s="9">
        <f>(((I1916/60)/60)/24)+DATE(1970,1,1)</f>
        <v>41944.165972222225</v>
      </c>
      <c r="S1916">
        <f>YEAR(Q1916)</f>
        <v>2014</v>
      </c>
    </row>
    <row r="1917" spans="1:19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tr">
        <f>O1917&amp;"/"&amp;P1917</f>
        <v>technology/gadgets</v>
      </c>
      <c r="O1917" t="s">
        <v>8276</v>
      </c>
      <c r="P1917" t="s">
        <v>8305</v>
      </c>
      <c r="Q1917" s="9">
        <f>(((J1917/60)/60)/24)+DATE(1970,1,1)</f>
        <v>41864.04886574074</v>
      </c>
      <c r="R1917" s="9">
        <f>(((I1917/60)/60)/24)+DATE(1970,1,1)</f>
        <v>41884.04886574074</v>
      </c>
      <c r="S1917">
        <f>YEAR(Q1917)</f>
        <v>2014</v>
      </c>
    </row>
    <row r="1918" spans="1:19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tr">
        <f>O1918&amp;"/"&amp;P1918</f>
        <v>technology/gadgets</v>
      </c>
      <c r="O1918" t="s">
        <v>8276</v>
      </c>
      <c r="P1918" t="s">
        <v>8305</v>
      </c>
      <c r="Q1918" s="9">
        <f>(((J1918/60)/60)/24)+DATE(1970,1,1)</f>
        <v>42656.717303240745</v>
      </c>
      <c r="R1918" s="9">
        <f>(((I1918/60)/60)/24)+DATE(1970,1,1)</f>
        <v>42681.758969907409</v>
      </c>
      <c r="S1918">
        <f>YEAR(Q1918)</f>
        <v>2016</v>
      </c>
    </row>
    <row r="1919" spans="1:19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tr">
        <f>O1919&amp;"/"&amp;P1919</f>
        <v>technology/gadgets</v>
      </c>
      <c r="O1919" t="s">
        <v>8276</v>
      </c>
      <c r="P1919" t="s">
        <v>8305</v>
      </c>
      <c r="Q1919" s="9">
        <f>(((J1919/60)/60)/24)+DATE(1970,1,1)</f>
        <v>42746.270057870366</v>
      </c>
      <c r="R1919" s="9">
        <f>(((I1919/60)/60)/24)+DATE(1970,1,1)</f>
        <v>42776.270057870366</v>
      </c>
      <c r="S1919">
        <f>YEAR(Q1919)</f>
        <v>2017</v>
      </c>
    </row>
    <row r="1920" spans="1:19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tr">
        <f>O1920&amp;"/"&amp;P1920</f>
        <v>technology/gadgets</v>
      </c>
      <c r="O1920" t="s">
        <v>8276</v>
      </c>
      <c r="P1920" t="s">
        <v>8305</v>
      </c>
      <c r="Q1920" s="9">
        <f>(((J1920/60)/60)/24)+DATE(1970,1,1)</f>
        <v>41828.789942129632</v>
      </c>
      <c r="R1920" s="9">
        <f>(((I1920/60)/60)/24)+DATE(1970,1,1)</f>
        <v>41863.789942129632</v>
      </c>
      <c r="S1920">
        <f>YEAR(Q1920)</f>
        <v>2014</v>
      </c>
    </row>
    <row r="1921" spans="1:19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tr">
        <f>O1921&amp;"/"&amp;P1921</f>
        <v>technology/gadgets</v>
      </c>
      <c r="O1921" t="s">
        <v>8276</v>
      </c>
      <c r="P1921" t="s">
        <v>8305</v>
      </c>
      <c r="Q1921" s="9">
        <f>(((J1921/60)/60)/24)+DATE(1970,1,1)</f>
        <v>42113.875567129624</v>
      </c>
      <c r="R1921" s="9">
        <f>(((I1921/60)/60)/24)+DATE(1970,1,1)</f>
        <v>42143.875567129624</v>
      </c>
      <c r="S1921">
        <f>YEAR(Q1921)</f>
        <v>2015</v>
      </c>
    </row>
    <row r="1922" spans="1:19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tr">
        <f>O1922&amp;"/"&amp;P1922</f>
        <v>technology/gadgets</v>
      </c>
      <c r="O1922" t="s">
        <v>8276</v>
      </c>
      <c r="P1922" t="s">
        <v>8305</v>
      </c>
      <c r="Q1922" s="9">
        <f>(((J1922/60)/60)/24)+DATE(1970,1,1)</f>
        <v>42270.875706018516</v>
      </c>
      <c r="R1922" s="9">
        <f>(((I1922/60)/60)/24)+DATE(1970,1,1)</f>
        <v>42298.958333333328</v>
      </c>
      <c r="S1922">
        <f>YEAR(Q1922)</f>
        <v>2015</v>
      </c>
    </row>
    <row r="1923" spans="1:19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tr">
        <f>O1923&amp;"/"&amp;P1923</f>
        <v>music/indie rock</v>
      </c>
      <c r="O1923" t="s">
        <v>8282</v>
      </c>
      <c r="P1923" t="s">
        <v>8286</v>
      </c>
      <c r="Q1923" s="9">
        <f>(((J1923/60)/60)/24)+DATE(1970,1,1)</f>
        <v>41074.221562500003</v>
      </c>
      <c r="R1923" s="9">
        <f>(((I1923/60)/60)/24)+DATE(1970,1,1)</f>
        <v>41104.221562500003</v>
      </c>
      <c r="S1923">
        <f>YEAR(Q1923)</f>
        <v>2012</v>
      </c>
    </row>
    <row r="1924" spans="1:19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tr">
        <f>O1924&amp;"/"&amp;P1924</f>
        <v>music/indie rock</v>
      </c>
      <c r="O1924" t="s">
        <v>8282</v>
      </c>
      <c r="P1924" t="s">
        <v>8286</v>
      </c>
      <c r="Q1924" s="9">
        <f>(((J1924/60)/60)/24)+DATE(1970,1,1)</f>
        <v>41590.255868055552</v>
      </c>
      <c r="R1924" s="9">
        <f>(((I1924/60)/60)/24)+DATE(1970,1,1)</f>
        <v>41620.255868055552</v>
      </c>
      <c r="S1924">
        <f>YEAR(Q1924)</f>
        <v>2013</v>
      </c>
    </row>
    <row r="1925" spans="1:19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tr">
        <f>O1925&amp;"/"&amp;P1925</f>
        <v>music/indie rock</v>
      </c>
      <c r="O1925" t="s">
        <v>8282</v>
      </c>
      <c r="P1925" t="s">
        <v>8286</v>
      </c>
      <c r="Q1925" s="9">
        <f>(((J1925/60)/60)/24)+DATE(1970,1,1)</f>
        <v>40772.848749999997</v>
      </c>
      <c r="R1925" s="9">
        <f>(((I1925/60)/60)/24)+DATE(1970,1,1)</f>
        <v>40813.207638888889</v>
      </c>
      <c r="S1925">
        <f>YEAR(Q1925)</f>
        <v>2011</v>
      </c>
    </row>
    <row r="1926" spans="1:19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tr">
        <f>O1926&amp;"/"&amp;P1926</f>
        <v>music/indie rock</v>
      </c>
      <c r="O1926" t="s">
        <v>8282</v>
      </c>
      <c r="P1926" t="s">
        <v>8286</v>
      </c>
      <c r="Q1926" s="9">
        <f>(((J1926/60)/60)/24)+DATE(1970,1,1)</f>
        <v>41626.761053240742</v>
      </c>
      <c r="R1926" s="9">
        <f>(((I1926/60)/60)/24)+DATE(1970,1,1)</f>
        <v>41654.814583333333</v>
      </c>
      <c r="S1926">
        <f>YEAR(Q1926)</f>
        <v>2013</v>
      </c>
    </row>
    <row r="1927" spans="1:19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tr">
        <f>O1927&amp;"/"&amp;P1927</f>
        <v>music/indie rock</v>
      </c>
      <c r="O1927" t="s">
        <v>8282</v>
      </c>
      <c r="P1927" t="s">
        <v>8286</v>
      </c>
      <c r="Q1927" s="9">
        <f>(((J1927/60)/60)/24)+DATE(1970,1,1)</f>
        <v>41535.90148148148</v>
      </c>
      <c r="R1927" s="9">
        <f>(((I1927/60)/60)/24)+DATE(1970,1,1)</f>
        <v>41558</v>
      </c>
      <c r="S1927">
        <f>YEAR(Q1927)</f>
        <v>2013</v>
      </c>
    </row>
    <row r="1928" spans="1:19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tr">
        <f>O1928&amp;"/"&amp;P1928</f>
        <v>music/indie rock</v>
      </c>
      <c r="O1928" t="s">
        <v>8282</v>
      </c>
      <c r="P1928" t="s">
        <v>8286</v>
      </c>
      <c r="Q1928" s="9">
        <f>(((J1928/60)/60)/24)+DATE(1970,1,1)</f>
        <v>40456.954351851848</v>
      </c>
      <c r="R1928" s="9">
        <f>(((I1928/60)/60)/24)+DATE(1970,1,1)</f>
        <v>40484.018055555556</v>
      </c>
      <c r="S1928">
        <f>YEAR(Q1928)</f>
        <v>2010</v>
      </c>
    </row>
    <row r="1929" spans="1:19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tr">
        <f>O1929&amp;"/"&amp;P1929</f>
        <v>music/indie rock</v>
      </c>
      <c r="O1929" t="s">
        <v>8282</v>
      </c>
      <c r="P1929" t="s">
        <v>8286</v>
      </c>
      <c r="Q1929" s="9">
        <f>(((J1929/60)/60)/24)+DATE(1970,1,1)</f>
        <v>40960.861562500002</v>
      </c>
      <c r="R1929" s="9">
        <f>(((I1929/60)/60)/24)+DATE(1970,1,1)</f>
        <v>40976.207638888889</v>
      </c>
      <c r="S1929">
        <f>YEAR(Q1929)</f>
        <v>2012</v>
      </c>
    </row>
    <row r="1930" spans="1:19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tr">
        <f>O1930&amp;"/"&amp;P1930</f>
        <v>music/indie rock</v>
      </c>
      <c r="O1930" t="s">
        <v>8282</v>
      </c>
      <c r="P1930" t="s">
        <v>8286</v>
      </c>
      <c r="Q1930" s="9">
        <f>(((J1930/60)/60)/24)+DATE(1970,1,1)</f>
        <v>41371.648078703707</v>
      </c>
      <c r="R1930" s="9">
        <f>(((I1930/60)/60)/24)+DATE(1970,1,1)</f>
        <v>41401.648078703707</v>
      </c>
      <c r="S1930">
        <f>YEAR(Q1930)</f>
        <v>2013</v>
      </c>
    </row>
    <row r="1931" spans="1:19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tr">
        <f>O1931&amp;"/"&amp;P1931</f>
        <v>music/indie rock</v>
      </c>
      <c r="O1931" t="s">
        <v>8282</v>
      </c>
      <c r="P1931" t="s">
        <v>8286</v>
      </c>
      <c r="Q1931" s="9">
        <f>(((J1931/60)/60)/24)+DATE(1970,1,1)</f>
        <v>40687.021597222221</v>
      </c>
      <c r="R1931" s="9">
        <f>(((I1931/60)/60)/24)+DATE(1970,1,1)</f>
        <v>40729.021597222221</v>
      </c>
      <c r="S1931">
        <f>YEAR(Q1931)</f>
        <v>2011</v>
      </c>
    </row>
    <row r="1932" spans="1:19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tr">
        <f>O1932&amp;"/"&amp;P1932</f>
        <v>music/indie rock</v>
      </c>
      <c r="O1932" t="s">
        <v>8282</v>
      </c>
      <c r="P1932" t="s">
        <v>8286</v>
      </c>
      <c r="Q1932" s="9">
        <f>(((J1932/60)/60)/24)+DATE(1970,1,1)</f>
        <v>41402.558819444443</v>
      </c>
      <c r="R1932" s="9">
        <f>(((I1932/60)/60)/24)+DATE(1970,1,1)</f>
        <v>41462.558819444443</v>
      </c>
      <c r="S1932">
        <f>YEAR(Q1932)</f>
        <v>2013</v>
      </c>
    </row>
    <row r="1933" spans="1:19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tr">
        <f>O1933&amp;"/"&amp;P1933</f>
        <v>music/indie rock</v>
      </c>
      <c r="O1933" t="s">
        <v>8282</v>
      </c>
      <c r="P1933" t="s">
        <v>8286</v>
      </c>
      <c r="Q1933" s="9">
        <f>(((J1933/60)/60)/24)+DATE(1970,1,1)</f>
        <v>41037.892465277779</v>
      </c>
      <c r="R1933" s="9">
        <f>(((I1933/60)/60)/24)+DATE(1970,1,1)</f>
        <v>41051.145833333336</v>
      </c>
      <c r="S1933">
        <f>YEAR(Q1933)</f>
        <v>2012</v>
      </c>
    </row>
    <row r="1934" spans="1:19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tr">
        <f>O1934&amp;"/"&amp;P1934</f>
        <v>music/indie rock</v>
      </c>
      <c r="O1934" t="s">
        <v>8282</v>
      </c>
      <c r="P1934" t="s">
        <v>8286</v>
      </c>
      <c r="Q1934" s="9">
        <f>(((J1934/60)/60)/24)+DATE(1970,1,1)</f>
        <v>40911.809872685182</v>
      </c>
      <c r="R1934" s="9">
        <f>(((I1934/60)/60)/24)+DATE(1970,1,1)</f>
        <v>40932.809872685182</v>
      </c>
      <c r="S1934">
        <f>YEAR(Q1934)</f>
        <v>2012</v>
      </c>
    </row>
    <row r="1935" spans="1:19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tr">
        <f>O1935&amp;"/"&amp;P1935</f>
        <v>music/indie rock</v>
      </c>
      <c r="O1935" t="s">
        <v>8282</v>
      </c>
      <c r="P1935" t="s">
        <v>8286</v>
      </c>
      <c r="Q1935" s="9">
        <f>(((J1935/60)/60)/24)+DATE(1970,1,1)</f>
        <v>41879.130868055552</v>
      </c>
      <c r="R1935" s="9">
        <f>(((I1935/60)/60)/24)+DATE(1970,1,1)</f>
        <v>41909.130868055552</v>
      </c>
      <c r="S1935">
        <f>YEAR(Q1935)</f>
        <v>2014</v>
      </c>
    </row>
    <row r="1936" spans="1:19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tr">
        <f>O1936&amp;"/"&amp;P1936</f>
        <v>music/indie rock</v>
      </c>
      <c r="O1936" t="s">
        <v>8282</v>
      </c>
      <c r="P1936" t="s">
        <v>8286</v>
      </c>
      <c r="Q1936" s="9">
        <f>(((J1936/60)/60)/24)+DATE(1970,1,1)</f>
        <v>40865.867141203707</v>
      </c>
      <c r="R1936" s="9">
        <f>(((I1936/60)/60)/24)+DATE(1970,1,1)</f>
        <v>40902.208333333336</v>
      </c>
      <c r="S1936">
        <f>YEAR(Q1936)</f>
        <v>2011</v>
      </c>
    </row>
    <row r="1937" spans="1:19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tr">
        <f>O1937&amp;"/"&amp;P1937</f>
        <v>music/indie rock</v>
      </c>
      <c r="O1937" t="s">
        <v>8282</v>
      </c>
      <c r="P1937" t="s">
        <v>8286</v>
      </c>
      <c r="Q1937" s="9">
        <f>(((J1937/60)/60)/24)+DATE(1970,1,1)</f>
        <v>41773.932534722226</v>
      </c>
      <c r="R1937" s="9">
        <f>(((I1937/60)/60)/24)+DATE(1970,1,1)</f>
        <v>41811.207638888889</v>
      </c>
      <c r="S1937">
        <f>YEAR(Q1937)</f>
        <v>2014</v>
      </c>
    </row>
    <row r="1938" spans="1:19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tr">
        <f>O1938&amp;"/"&amp;P1938</f>
        <v>music/indie rock</v>
      </c>
      <c r="O1938" t="s">
        <v>8282</v>
      </c>
      <c r="P1938" t="s">
        <v>8286</v>
      </c>
      <c r="Q1938" s="9">
        <f>(((J1938/60)/60)/24)+DATE(1970,1,1)</f>
        <v>40852.889699074076</v>
      </c>
      <c r="R1938" s="9">
        <f>(((I1938/60)/60)/24)+DATE(1970,1,1)</f>
        <v>40883.249305555553</v>
      </c>
      <c r="S1938">
        <f>YEAR(Q1938)</f>
        <v>2011</v>
      </c>
    </row>
    <row r="1939" spans="1:19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tr">
        <f>O1939&amp;"/"&amp;P1939</f>
        <v>music/indie rock</v>
      </c>
      <c r="O1939" t="s">
        <v>8282</v>
      </c>
      <c r="P1939" t="s">
        <v>8286</v>
      </c>
      <c r="Q1939" s="9">
        <f>(((J1939/60)/60)/24)+DATE(1970,1,1)</f>
        <v>41059.118993055556</v>
      </c>
      <c r="R1939" s="9">
        <f>(((I1939/60)/60)/24)+DATE(1970,1,1)</f>
        <v>41075.165972222225</v>
      </c>
      <c r="S1939">
        <f>YEAR(Q1939)</f>
        <v>2012</v>
      </c>
    </row>
    <row r="1940" spans="1:19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tr">
        <f>O1940&amp;"/"&amp;P1940</f>
        <v>music/indie rock</v>
      </c>
      <c r="O1940" t="s">
        <v>8282</v>
      </c>
      <c r="P1940" t="s">
        <v>8286</v>
      </c>
      <c r="Q1940" s="9">
        <f>(((J1940/60)/60)/24)+DATE(1970,1,1)</f>
        <v>41426.259618055556</v>
      </c>
      <c r="R1940" s="9">
        <f>(((I1940/60)/60)/24)+DATE(1970,1,1)</f>
        <v>41457.208333333336</v>
      </c>
      <c r="S1940">
        <f>YEAR(Q1940)</f>
        <v>2013</v>
      </c>
    </row>
    <row r="1941" spans="1:19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tr">
        <f>O1941&amp;"/"&amp;P1941</f>
        <v>music/indie rock</v>
      </c>
      <c r="O1941" t="s">
        <v>8282</v>
      </c>
      <c r="P1941" t="s">
        <v>8286</v>
      </c>
      <c r="Q1941" s="9">
        <f>(((J1941/60)/60)/24)+DATE(1970,1,1)</f>
        <v>41313.985046296293</v>
      </c>
      <c r="R1941" s="9">
        <f>(((I1941/60)/60)/24)+DATE(1970,1,1)</f>
        <v>41343.943379629629</v>
      </c>
      <c r="S1941">
        <f>YEAR(Q1941)</f>
        <v>2013</v>
      </c>
    </row>
    <row r="1942" spans="1:19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tr">
        <f>O1942&amp;"/"&amp;P1942</f>
        <v>music/indie rock</v>
      </c>
      <c r="O1942" t="s">
        <v>8282</v>
      </c>
      <c r="P1942" t="s">
        <v>8286</v>
      </c>
      <c r="Q1942" s="9">
        <f>(((J1942/60)/60)/24)+DATE(1970,1,1)</f>
        <v>40670.507326388892</v>
      </c>
      <c r="R1942" s="9">
        <f>(((I1942/60)/60)/24)+DATE(1970,1,1)</f>
        <v>40709.165972222225</v>
      </c>
      <c r="S1942">
        <f>YEAR(Q1942)</f>
        <v>2011</v>
      </c>
    </row>
    <row r="1943" spans="1:19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tr">
        <f>O1943&amp;"/"&amp;P1943</f>
        <v>technology/hardware</v>
      </c>
      <c r="O1943" t="s">
        <v>8276</v>
      </c>
      <c r="P1943" t="s">
        <v>8306</v>
      </c>
      <c r="Q1943" s="9">
        <f>(((J1943/60)/60)/24)+DATE(1970,1,1)</f>
        <v>41744.290868055556</v>
      </c>
      <c r="R1943" s="9">
        <f>(((I1943/60)/60)/24)+DATE(1970,1,1)</f>
        <v>41774.290868055556</v>
      </c>
      <c r="S1943">
        <f>YEAR(Q1943)</f>
        <v>2014</v>
      </c>
    </row>
    <row r="1944" spans="1:19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tr">
        <f>O1944&amp;"/"&amp;P1944</f>
        <v>technology/hardware</v>
      </c>
      <c r="O1944" t="s">
        <v>8276</v>
      </c>
      <c r="P1944" t="s">
        <v>8306</v>
      </c>
      <c r="Q1944" s="9">
        <f>(((J1944/60)/60)/24)+DATE(1970,1,1)</f>
        <v>40638.828009259261</v>
      </c>
      <c r="R1944" s="9">
        <f>(((I1944/60)/60)/24)+DATE(1970,1,1)</f>
        <v>40728.828009259261</v>
      </c>
      <c r="S1944">
        <f>YEAR(Q1944)</f>
        <v>2011</v>
      </c>
    </row>
    <row r="1945" spans="1:19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tr">
        <f>O1945&amp;"/"&amp;P1945</f>
        <v>technology/hardware</v>
      </c>
      <c r="O1945" t="s">
        <v>8276</v>
      </c>
      <c r="P1945" t="s">
        <v>8306</v>
      </c>
      <c r="Q1945" s="9">
        <f>(((J1945/60)/60)/24)+DATE(1970,1,1)</f>
        <v>42548.269861111112</v>
      </c>
      <c r="R1945" s="9">
        <f>(((I1945/60)/60)/24)+DATE(1970,1,1)</f>
        <v>42593.269861111112</v>
      </c>
      <c r="S1945">
        <f>YEAR(Q1945)</f>
        <v>2016</v>
      </c>
    </row>
    <row r="1946" spans="1:19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tr">
        <f>O1946&amp;"/"&amp;P1946</f>
        <v>technology/hardware</v>
      </c>
      <c r="O1946" t="s">
        <v>8276</v>
      </c>
      <c r="P1946" t="s">
        <v>8306</v>
      </c>
      <c r="Q1946" s="9">
        <f>(((J1946/60)/60)/24)+DATE(1970,1,1)</f>
        <v>41730.584374999999</v>
      </c>
      <c r="R1946" s="9">
        <f>(((I1946/60)/60)/24)+DATE(1970,1,1)</f>
        <v>41760.584374999999</v>
      </c>
      <c r="S1946">
        <f>YEAR(Q1946)</f>
        <v>2014</v>
      </c>
    </row>
    <row r="1947" spans="1:19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tr">
        <f>O1947&amp;"/"&amp;P1947</f>
        <v>technology/hardware</v>
      </c>
      <c r="O1947" t="s">
        <v>8276</v>
      </c>
      <c r="P1947" t="s">
        <v>8306</v>
      </c>
      <c r="Q1947" s="9">
        <f>(((J1947/60)/60)/24)+DATE(1970,1,1)</f>
        <v>42157.251828703709</v>
      </c>
      <c r="R1947" s="9">
        <f>(((I1947/60)/60)/24)+DATE(1970,1,1)</f>
        <v>42197.251828703709</v>
      </c>
      <c r="S1947">
        <f>YEAR(Q1947)</f>
        <v>2015</v>
      </c>
    </row>
    <row r="1948" spans="1:19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tr">
        <f>O1948&amp;"/"&amp;P1948</f>
        <v>technology/hardware</v>
      </c>
      <c r="O1948" t="s">
        <v>8276</v>
      </c>
      <c r="P1948" t="s">
        <v>8306</v>
      </c>
      <c r="Q1948" s="9">
        <f>(((J1948/60)/60)/24)+DATE(1970,1,1)</f>
        <v>41689.150011574071</v>
      </c>
      <c r="R1948" s="9">
        <f>(((I1948/60)/60)/24)+DATE(1970,1,1)</f>
        <v>41749.108344907407</v>
      </c>
      <c r="S1948">
        <f>YEAR(Q1948)</f>
        <v>2014</v>
      </c>
    </row>
    <row r="1949" spans="1:19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tr">
        <f>O1949&amp;"/"&amp;P1949</f>
        <v>technology/hardware</v>
      </c>
      <c r="O1949" t="s">
        <v>8276</v>
      </c>
      <c r="P1949" t="s">
        <v>8306</v>
      </c>
      <c r="Q1949" s="9">
        <f>(((J1949/60)/60)/24)+DATE(1970,1,1)</f>
        <v>40102.918055555558</v>
      </c>
      <c r="R1949" s="9">
        <f>(((I1949/60)/60)/24)+DATE(1970,1,1)</f>
        <v>40140.249305555553</v>
      </c>
      <c r="S1949">
        <f>YEAR(Q1949)</f>
        <v>2009</v>
      </c>
    </row>
    <row r="1950" spans="1:19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tr">
        <f>O1950&amp;"/"&amp;P1950</f>
        <v>technology/hardware</v>
      </c>
      <c r="O1950" t="s">
        <v>8276</v>
      </c>
      <c r="P1950" t="s">
        <v>8306</v>
      </c>
      <c r="Q1950" s="9">
        <f>(((J1950/60)/60)/24)+DATE(1970,1,1)</f>
        <v>42473.604270833333</v>
      </c>
      <c r="R1950" s="9">
        <f>(((I1950/60)/60)/24)+DATE(1970,1,1)</f>
        <v>42527.709722222222</v>
      </c>
      <c r="S1950">
        <f>YEAR(Q1950)</f>
        <v>2016</v>
      </c>
    </row>
    <row r="1951" spans="1:19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tr">
        <f>O1951&amp;"/"&amp;P1951</f>
        <v>technology/hardware</v>
      </c>
      <c r="O1951" t="s">
        <v>8276</v>
      </c>
      <c r="P1951" t="s">
        <v>8306</v>
      </c>
      <c r="Q1951" s="9">
        <f>(((J1951/60)/60)/24)+DATE(1970,1,1)</f>
        <v>41800.423043981478</v>
      </c>
      <c r="R1951" s="9">
        <f>(((I1951/60)/60)/24)+DATE(1970,1,1)</f>
        <v>41830.423043981478</v>
      </c>
      <c r="S1951">
        <f>YEAR(Q1951)</f>
        <v>2014</v>
      </c>
    </row>
    <row r="1952" spans="1:19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tr">
        <f>O1952&amp;"/"&amp;P1952</f>
        <v>technology/hardware</v>
      </c>
      <c r="O1952" t="s">
        <v>8276</v>
      </c>
      <c r="P1952" t="s">
        <v>8306</v>
      </c>
      <c r="Q1952" s="9">
        <f>(((J1952/60)/60)/24)+DATE(1970,1,1)</f>
        <v>40624.181400462963</v>
      </c>
      <c r="R1952" s="9">
        <f>(((I1952/60)/60)/24)+DATE(1970,1,1)</f>
        <v>40655.181400462963</v>
      </c>
      <c r="S1952">
        <f>YEAR(Q1952)</f>
        <v>2011</v>
      </c>
    </row>
    <row r="1953" spans="1:19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tr">
        <f>O1953&amp;"/"&amp;P1953</f>
        <v>technology/hardware</v>
      </c>
      <c r="O1953" t="s">
        <v>8276</v>
      </c>
      <c r="P1953" t="s">
        <v>8306</v>
      </c>
      <c r="Q1953" s="9">
        <f>(((J1953/60)/60)/24)+DATE(1970,1,1)</f>
        <v>42651.420567129629</v>
      </c>
      <c r="R1953" s="9">
        <f>(((I1953/60)/60)/24)+DATE(1970,1,1)</f>
        <v>42681.462233796294</v>
      </c>
      <c r="S1953">
        <f>YEAR(Q1953)</f>
        <v>2016</v>
      </c>
    </row>
    <row r="1954" spans="1:19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tr">
        <f>O1954&amp;"/"&amp;P1954</f>
        <v>technology/hardware</v>
      </c>
      <c r="O1954" t="s">
        <v>8276</v>
      </c>
      <c r="P1954" t="s">
        <v>8306</v>
      </c>
      <c r="Q1954" s="9">
        <f>(((J1954/60)/60)/24)+DATE(1970,1,1)</f>
        <v>41526.60665509259</v>
      </c>
      <c r="R1954" s="9">
        <f>(((I1954/60)/60)/24)+DATE(1970,1,1)</f>
        <v>41563.60665509259</v>
      </c>
      <c r="S1954">
        <f>YEAR(Q1954)</f>
        <v>2013</v>
      </c>
    </row>
    <row r="1955" spans="1:19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tr">
        <f>O1955&amp;"/"&amp;P1955</f>
        <v>technology/hardware</v>
      </c>
      <c r="O1955" t="s">
        <v>8276</v>
      </c>
      <c r="P1955" t="s">
        <v>8306</v>
      </c>
      <c r="Q1955" s="9">
        <f>(((J1955/60)/60)/24)+DATE(1970,1,1)</f>
        <v>40941.199826388889</v>
      </c>
      <c r="R1955" s="9">
        <f>(((I1955/60)/60)/24)+DATE(1970,1,1)</f>
        <v>40970.125</v>
      </c>
      <c r="S1955">
        <f>YEAR(Q1955)</f>
        <v>2012</v>
      </c>
    </row>
    <row r="1956" spans="1:19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tr">
        <f>O1956&amp;"/"&amp;P1956</f>
        <v>technology/hardware</v>
      </c>
      <c r="O1956" t="s">
        <v>8276</v>
      </c>
      <c r="P1956" t="s">
        <v>8306</v>
      </c>
      <c r="Q1956" s="9">
        <f>(((J1956/60)/60)/24)+DATE(1970,1,1)</f>
        <v>42394.580740740741</v>
      </c>
      <c r="R1956" s="9">
        <f>(((I1956/60)/60)/24)+DATE(1970,1,1)</f>
        <v>42441.208333333328</v>
      </c>
      <c r="S1956">
        <f>YEAR(Q1956)</f>
        <v>2016</v>
      </c>
    </row>
    <row r="1957" spans="1:19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tr">
        <f>O1957&amp;"/"&amp;P1957</f>
        <v>technology/hardware</v>
      </c>
      <c r="O1957" t="s">
        <v>8276</v>
      </c>
      <c r="P1957" t="s">
        <v>8306</v>
      </c>
      <c r="Q1957" s="9">
        <f>(((J1957/60)/60)/24)+DATE(1970,1,1)</f>
        <v>41020.271770833337</v>
      </c>
      <c r="R1957" s="9">
        <f>(((I1957/60)/60)/24)+DATE(1970,1,1)</f>
        <v>41052.791666666664</v>
      </c>
      <c r="S1957">
        <f>YEAR(Q1957)</f>
        <v>2012</v>
      </c>
    </row>
    <row r="1958" spans="1:19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tr">
        <f>O1958&amp;"/"&amp;P1958</f>
        <v>technology/hardware</v>
      </c>
      <c r="O1958" t="s">
        <v>8276</v>
      </c>
      <c r="P1958" t="s">
        <v>8306</v>
      </c>
      <c r="Q1958" s="9">
        <f>(((J1958/60)/60)/24)+DATE(1970,1,1)</f>
        <v>42067.923668981486</v>
      </c>
      <c r="R1958" s="9">
        <f>(((I1958/60)/60)/24)+DATE(1970,1,1)</f>
        <v>42112.882002314815</v>
      </c>
      <c r="S1958">
        <f>YEAR(Q1958)</f>
        <v>2015</v>
      </c>
    </row>
    <row r="1959" spans="1:19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tr">
        <f>O1959&amp;"/"&amp;P1959</f>
        <v>technology/hardware</v>
      </c>
      <c r="O1959" t="s">
        <v>8276</v>
      </c>
      <c r="P1959" t="s">
        <v>8306</v>
      </c>
      <c r="Q1959" s="9">
        <f>(((J1959/60)/60)/24)+DATE(1970,1,1)</f>
        <v>41179.098530092589</v>
      </c>
      <c r="R1959" s="9">
        <f>(((I1959/60)/60)/24)+DATE(1970,1,1)</f>
        <v>41209.098530092589</v>
      </c>
      <c r="S1959">
        <f>YEAR(Q1959)</f>
        <v>2012</v>
      </c>
    </row>
    <row r="1960" spans="1:19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tr">
        <f>O1960&amp;"/"&amp;P1960</f>
        <v>technology/hardware</v>
      </c>
      <c r="O1960" t="s">
        <v>8276</v>
      </c>
      <c r="P1960" t="s">
        <v>8306</v>
      </c>
      <c r="Q1960" s="9">
        <f>(((J1960/60)/60)/24)+DATE(1970,1,1)</f>
        <v>41326.987974537034</v>
      </c>
      <c r="R1960" s="9">
        <f>(((I1960/60)/60)/24)+DATE(1970,1,1)</f>
        <v>41356.94630787037</v>
      </c>
      <c r="S1960">
        <f>YEAR(Q1960)</f>
        <v>2013</v>
      </c>
    </row>
    <row r="1961" spans="1:19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tr">
        <f>O1961&amp;"/"&amp;P1961</f>
        <v>technology/hardware</v>
      </c>
      <c r="O1961" t="s">
        <v>8276</v>
      </c>
      <c r="P1961" t="s">
        <v>8306</v>
      </c>
      <c r="Q1961" s="9">
        <f>(((J1961/60)/60)/24)+DATE(1970,1,1)</f>
        <v>41871.845601851855</v>
      </c>
      <c r="R1961" s="9">
        <f>(((I1961/60)/60)/24)+DATE(1970,1,1)</f>
        <v>41913</v>
      </c>
      <c r="S1961">
        <f>YEAR(Q1961)</f>
        <v>2014</v>
      </c>
    </row>
    <row r="1962" spans="1:19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tr">
        <f>O1962&amp;"/"&amp;P1962</f>
        <v>technology/hardware</v>
      </c>
      <c r="O1962" t="s">
        <v>8276</v>
      </c>
      <c r="P1962" t="s">
        <v>8306</v>
      </c>
      <c r="Q1962" s="9">
        <f>(((J1962/60)/60)/24)+DATE(1970,1,1)</f>
        <v>41964.362743055557</v>
      </c>
      <c r="R1962" s="9">
        <f>(((I1962/60)/60)/24)+DATE(1970,1,1)</f>
        <v>41994.362743055557</v>
      </c>
      <c r="S1962">
        <f>YEAR(Q1962)</f>
        <v>2014</v>
      </c>
    </row>
    <row r="1963" spans="1:19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tr">
        <f>O1963&amp;"/"&amp;P1963</f>
        <v>technology/hardware</v>
      </c>
      <c r="O1963" t="s">
        <v>8276</v>
      </c>
      <c r="P1963" t="s">
        <v>8306</v>
      </c>
      <c r="Q1963" s="9">
        <f>(((J1963/60)/60)/24)+DATE(1970,1,1)</f>
        <v>41148.194641203707</v>
      </c>
      <c r="R1963" s="9">
        <f>(((I1963/60)/60)/24)+DATE(1970,1,1)</f>
        <v>41188.165972222225</v>
      </c>
      <c r="S1963">
        <f>YEAR(Q1963)</f>
        <v>2012</v>
      </c>
    </row>
    <row r="1964" spans="1:19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tr">
        <f>O1964&amp;"/"&amp;P1964</f>
        <v>technology/hardware</v>
      </c>
      <c r="O1964" t="s">
        <v>8276</v>
      </c>
      <c r="P1964" t="s">
        <v>8306</v>
      </c>
      <c r="Q1964" s="9">
        <f>(((J1964/60)/60)/24)+DATE(1970,1,1)</f>
        <v>41742.780509259261</v>
      </c>
      <c r="R1964" s="9">
        <f>(((I1964/60)/60)/24)+DATE(1970,1,1)</f>
        <v>41772.780509259261</v>
      </c>
      <c r="S1964">
        <f>YEAR(Q1964)</f>
        <v>2014</v>
      </c>
    </row>
    <row r="1965" spans="1:19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tr">
        <f>O1965&amp;"/"&amp;P1965</f>
        <v>technology/hardware</v>
      </c>
      <c r="O1965" t="s">
        <v>8276</v>
      </c>
      <c r="P1965" t="s">
        <v>8306</v>
      </c>
      <c r="Q1965" s="9">
        <f>(((J1965/60)/60)/24)+DATE(1970,1,1)</f>
        <v>41863.429791666669</v>
      </c>
      <c r="R1965" s="9">
        <f>(((I1965/60)/60)/24)+DATE(1970,1,1)</f>
        <v>41898.429791666669</v>
      </c>
      <c r="S1965">
        <f>YEAR(Q1965)</f>
        <v>2014</v>
      </c>
    </row>
    <row r="1966" spans="1:19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tr">
        <f>O1966&amp;"/"&amp;P1966</f>
        <v>technology/hardware</v>
      </c>
      <c r="O1966" t="s">
        <v>8276</v>
      </c>
      <c r="P1966" t="s">
        <v>8306</v>
      </c>
      <c r="Q1966" s="9">
        <f>(((J1966/60)/60)/24)+DATE(1970,1,1)</f>
        <v>42452.272824074069</v>
      </c>
      <c r="R1966" s="9">
        <f>(((I1966/60)/60)/24)+DATE(1970,1,1)</f>
        <v>42482.272824074069</v>
      </c>
      <c r="S1966">
        <f>YEAR(Q1966)</f>
        <v>2016</v>
      </c>
    </row>
    <row r="1967" spans="1:19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tr">
        <f>O1967&amp;"/"&amp;P1967</f>
        <v>technology/hardware</v>
      </c>
      <c r="O1967" t="s">
        <v>8276</v>
      </c>
      <c r="P1967" t="s">
        <v>8306</v>
      </c>
      <c r="Q1967" s="9">
        <f>(((J1967/60)/60)/24)+DATE(1970,1,1)</f>
        <v>40898.089236111111</v>
      </c>
      <c r="R1967" s="9">
        <f>(((I1967/60)/60)/24)+DATE(1970,1,1)</f>
        <v>40920.041666666664</v>
      </c>
      <c r="S1967">
        <f>YEAR(Q1967)</f>
        <v>2011</v>
      </c>
    </row>
    <row r="1968" spans="1:19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tr">
        <f>O1968&amp;"/"&amp;P1968</f>
        <v>technology/hardware</v>
      </c>
      <c r="O1968" t="s">
        <v>8276</v>
      </c>
      <c r="P1968" t="s">
        <v>8306</v>
      </c>
      <c r="Q1968" s="9">
        <f>(((J1968/60)/60)/24)+DATE(1970,1,1)</f>
        <v>41835.540486111109</v>
      </c>
      <c r="R1968" s="9">
        <f>(((I1968/60)/60)/24)+DATE(1970,1,1)</f>
        <v>41865.540486111109</v>
      </c>
      <c r="S1968">
        <f>YEAR(Q1968)</f>
        <v>2014</v>
      </c>
    </row>
    <row r="1969" spans="1:19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tr">
        <f>O1969&amp;"/"&amp;P1969</f>
        <v>technology/hardware</v>
      </c>
      <c r="O1969" t="s">
        <v>8276</v>
      </c>
      <c r="P1969" t="s">
        <v>8306</v>
      </c>
      <c r="Q1969" s="9">
        <f>(((J1969/60)/60)/24)+DATE(1970,1,1)</f>
        <v>41730.663530092592</v>
      </c>
      <c r="R1969" s="9">
        <f>(((I1969/60)/60)/24)+DATE(1970,1,1)</f>
        <v>41760.663530092592</v>
      </c>
      <c r="S1969">
        <f>YEAR(Q1969)</f>
        <v>2014</v>
      </c>
    </row>
    <row r="1970" spans="1:19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tr">
        <f>O1970&amp;"/"&amp;P1970</f>
        <v>technology/hardware</v>
      </c>
      <c r="O1970" t="s">
        <v>8276</v>
      </c>
      <c r="P1970" t="s">
        <v>8306</v>
      </c>
      <c r="Q1970" s="9">
        <f>(((J1970/60)/60)/24)+DATE(1970,1,1)</f>
        <v>42676.586979166663</v>
      </c>
      <c r="R1970" s="9">
        <f>(((I1970/60)/60)/24)+DATE(1970,1,1)</f>
        <v>42707.628645833334</v>
      </c>
      <c r="S1970">
        <f>YEAR(Q1970)</f>
        <v>2016</v>
      </c>
    </row>
    <row r="1971" spans="1:19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tr">
        <f>O1971&amp;"/"&amp;P1971</f>
        <v>technology/hardware</v>
      </c>
      <c r="O1971" t="s">
        <v>8276</v>
      </c>
      <c r="P1971" t="s">
        <v>8306</v>
      </c>
      <c r="Q1971" s="9">
        <f>(((J1971/60)/60)/24)+DATE(1970,1,1)</f>
        <v>42557.792453703703</v>
      </c>
      <c r="R1971" s="9">
        <f>(((I1971/60)/60)/24)+DATE(1970,1,1)</f>
        <v>42587.792453703703</v>
      </c>
      <c r="S1971">
        <f>YEAR(Q1971)</f>
        <v>2016</v>
      </c>
    </row>
    <row r="1972" spans="1:19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tr">
        <f>O1972&amp;"/"&amp;P1972</f>
        <v>technology/hardware</v>
      </c>
      <c r="O1972" t="s">
        <v>8276</v>
      </c>
      <c r="P1972" t="s">
        <v>8306</v>
      </c>
      <c r="Q1972" s="9">
        <f>(((J1972/60)/60)/24)+DATE(1970,1,1)</f>
        <v>41324.193298611113</v>
      </c>
      <c r="R1972" s="9">
        <f>(((I1972/60)/60)/24)+DATE(1970,1,1)</f>
        <v>41384.151631944449</v>
      </c>
      <c r="S1972">
        <f>YEAR(Q1972)</f>
        <v>2013</v>
      </c>
    </row>
    <row r="1973" spans="1:19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tr">
        <f>O1973&amp;"/"&amp;P1973</f>
        <v>technology/hardware</v>
      </c>
      <c r="O1973" t="s">
        <v>8276</v>
      </c>
      <c r="P1973" t="s">
        <v>8306</v>
      </c>
      <c r="Q1973" s="9">
        <f>(((J1973/60)/60)/24)+DATE(1970,1,1)</f>
        <v>41561.500706018516</v>
      </c>
      <c r="R1973" s="9">
        <f>(((I1973/60)/60)/24)+DATE(1970,1,1)</f>
        <v>41593.166666666664</v>
      </c>
      <c r="S1973">
        <f>YEAR(Q1973)</f>
        <v>2013</v>
      </c>
    </row>
    <row r="1974" spans="1:19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tr">
        <f>O1974&amp;"/"&amp;P1974</f>
        <v>technology/hardware</v>
      </c>
      <c r="O1974" t="s">
        <v>8276</v>
      </c>
      <c r="P1974" t="s">
        <v>8306</v>
      </c>
      <c r="Q1974" s="9">
        <f>(((J1974/60)/60)/24)+DATE(1970,1,1)</f>
        <v>41201.012083333335</v>
      </c>
      <c r="R1974" s="9">
        <f>(((I1974/60)/60)/24)+DATE(1970,1,1)</f>
        <v>41231.053749999999</v>
      </c>
      <c r="S1974">
        <f>YEAR(Q1974)</f>
        <v>2012</v>
      </c>
    </row>
    <row r="1975" spans="1:19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tr">
        <f>O1975&amp;"/"&amp;P1975</f>
        <v>technology/hardware</v>
      </c>
      <c r="O1975" t="s">
        <v>8276</v>
      </c>
      <c r="P1975" t="s">
        <v>8306</v>
      </c>
      <c r="Q1975" s="9">
        <f>(((J1975/60)/60)/24)+DATE(1970,1,1)</f>
        <v>42549.722962962958</v>
      </c>
      <c r="R1975" s="9">
        <f>(((I1975/60)/60)/24)+DATE(1970,1,1)</f>
        <v>42588.291666666672</v>
      </c>
      <c r="S1975">
        <f>YEAR(Q1975)</f>
        <v>2016</v>
      </c>
    </row>
    <row r="1976" spans="1:19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tr">
        <f>O1976&amp;"/"&amp;P1976</f>
        <v>technology/hardware</v>
      </c>
      <c r="O1976" t="s">
        <v>8276</v>
      </c>
      <c r="P1976" t="s">
        <v>8306</v>
      </c>
      <c r="Q1976" s="9">
        <f>(((J1976/60)/60)/24)+DATE(1970,1,1)</f>
        <v>41445.334131944444</v>
      </c>
      <c r="R1976" s="9">
        <f>(((I1976/60)/60)/24)+DATE(1970,1,1)</f>
        <v>41505.334131944444</v>
      </c>
      <c r="S1976">
        <f>YEAR(Q1976)</f>
        <v>2013</v>
      </c>
    </row>
    <row r="1977" spans="1:19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tr">
        <f>O1977&amp;"/"&amp;P1977</f>
        <v>technology/hardware</v>
      </c>
      <c r="O1977" t="s">
        <v>8276</v>
      </c>
      <c r="P1977" t="s">
        <v>8306</v>
      </c>
      <c r="Q1977" s="9">
        <f>(((J1977/60)/60)/24)+DATE(1970,1,1)</f>
        <v>41313.755219907405</v>
      </c>
      <c r="R1977" s="9">
        <f>(((I1977/60)/60)/24)+DATE(1970,1,1)</f>
        <v>41343.755219907405</v>
      </c>
      <c r="S1977">
        <f>YEAR(Q1977)</f>
        <v>2013</v>
      </c>
    </row>
    <row r="1978" spans="1:19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tr">
        <f>O1978&amp;"/"&amp;P1978</f>
        <v>technology/hardware</v>
      </c>
      <c r="O1978" t="s">
        <v>8276</v>
      </c>
      <c r="P1978" t="s">
        <v>8306</v>
      </c>
      <c r="Q1978" s="9">
        <f>(((J1978/60)/60)/24)+DATE(1970,1,1)</f>
        <v>41438.899594907409</v>
      </c>
      <c r="R1978" s="9">
        <f>(((I1978/60)/60)/24)+DATE(1970,1,1)</f>
        <v>41468.899594907409</v>
      </c>
      <c r="S1978">
        <f>YEAR(Q1978)</f>
        <v>2013</v>
      </c>
    </row>
    <row r="1979" spans="1:19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tr">
        <f>O1979&amp;"/"&amp;P1979</f>
        <v>technology/hardware</v>
      </c>
      <c r="O1979" t="s">
        <v>8276</v>
      </c>
      <c r="P1979" t="s">
        <v>8306</v>
      </c>
      <c r="Q1979" s="9">
        <f>(((J1979/60)/60)/24)+DATE(1970,1,1)</f>
        <v>42311.216898148152</v>
      </c>
      <c r="R1979" s="9">
        <f>(((I1979/60)/60)/24)+DATE(1970,1,1)</f>
        <v>42357.332638888889</v>
      </c>
      <c r="S1979">
        <f>YEAR(Q1979)</f>
        <v>2015</v>
      </c>
    </row>
    <row r="1980" spans="1:19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tr">
        <f>O1980&amp;"/"&amp;P1980</f>
        <v>technology/hardware</v>
      </c>
      <c r="O1980" t="s">
        <v>8276</v>
      </c>
      <c r="P1980" t="s">
        <v>8306</v>
      </c>
      <c r="Q1980" s="9">
        <f>(((J1980/60)/60)/24)+DATE(1970,1,1)</f>
        <v>41039.225601851853</v>
      </c>
      <c r="R1980" s="9">
        <f>(((I1980/60)/60)/24)+DATE(1970,1,1)</f>
        <v>41072.291666666664</v>
      </c>
      <c r="S1980">
        <f>YEAR(Q1980)</f>
        <v>2012</v>
      </c>
    </row>
    <row r="1981" spans="1:19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tr">
        <f>O1981&amp;"/"&amp;P1981</f>
        <v>technology/hardware</v>
      </c>
      <c r="O1981" t="s">
        <v>8276</v>
      </c>
      <c r="P1981" t="s">
        <v>8306</v>
      </c>
      <c r="Q1981" s="9">
        <f>(((J1981/60)/60)/24)+DATE(1970,1,1)</f>
        <v>42290.460023148145</v>
      </c>
      <c r="R1981" s="9">
        <f>(((I1981/60)/60)/24)+DATE(1970,1,1)</f>
        <v>42327.207638888889</v>
      </c>
      <c r="S1981">
        <f>YEAR(Q1981)</f>
        <v>2015</v>
      </c>
    </row>
    <row r="1982" spans="1:19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tr">
        <f>O1982&amp;"/"&amp;P1982</f>
        <v>technology/hardware</v>
      </c>
      <c r="O1982" t="s">
        <v>8276</v>
      </c>
      <c r="P1982" t="s">
        <v>8306</v>
      </c>
      <c r="Q1982" s="9">
        <f>(((J1982/60)/60)/24)+DATE(1970,1,1)</f>
        <v>42423.542384259257</v>
      </c>
      <c r="R1982" s="9">
        <f>(((I1982/60)/60)/24)+DATE(1970,1,1)</f>
        <v>42463.500717592593</v>
      </c>
      <c r="S1982">
        <f>YEAR(Q1982)</f>
        <v>2016</v>
      </c>
    </row>
    <row r="1983" spans="1:19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tr">
        <f>O1983&amp;"/"&amp;P1983</f>
        <v>photography/people</v>
      </c>
      <c r="O1983" t="s">
        <v>8295</v>
      </c>
      <c r="P1983" t="s">
        <v>8307</v>
      </c>
      <c r="Q1983" s="9">
        <f>(((J1983/60)/60)/24)+DATE(1970,1,1)</f>
        <v>41799.725289351853</v>
      </c>
      <c r="R1983" s="9">
        <f>(((I1983/60)/60)/24)+DATE(1970,1,1)</f>
        <v>41829.725289351853</v>
      </c>
      <c r="S1983">
        <f>YEAR(Q1983)</f>
        <v>2014</v>
      </c>
    </row>
    <row r="1984" spans="1:19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tr">
        <f>O1984&amp;"/"&amp;P1984</f>
        <v>photography/people</v>
      </c>
      <c r="O1984" t="s">
        <v>8295</v>
      </c>
      <c r="P1984" t="s">
        <v>8307</v>
      </c>
      <c r="Q1984" s="9">
        <f>(((J1984/60)/60)/24)+DATE(1970,1,1)</f>
        <v>42678.586655092593</v>
      </c>
      <c r="R1984" s="9">
        <f>(((I1984/60)/60)/24)+DATE(1970,1,1)</f>
        <v>42708.628321759257</v>
      </c>
      <c r="S1984">
        <f>YEAR(Q1984)</f>
        <v>2016</v>
      </c>
    </row>
    <row r="1985" spans="1:19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tr">
        <f>O1985&amp;"/"&amp;P1985</f>
        <v>photography/people</v>
      </c>
      <c r="O1985" t="s">
        <v>8295</v>
      </c>
      <c r="P1985" t="s">
        <v>8307</v>
      </c>
      <c r="Q1985" s="9">
        <f>(((J1985/60)/60)/24)+DATE(1970,1,1)</f>
        <v>42593.011782407411</v>
      </c>
      <c r="R1985" s="9">
        <f>(((I1985/60)/60)/24)+DATE(1970,1,1)</f>
        <v>42615.291666666672</v>
      </c>
      <c r="S1985">
        <f>YEAR(Q1985)</f>
        <v>2016</v>
      </c>
    </row>
    <row r="1986" spans="1:19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tr">
        <f>O1986&amp;"/"&amp;P1986</f>
        <v>photography/people</v>
      </c>
      <c r="O1986" t="s">
        <v>8295</v>
      </c>
      <c r="P1986" t="s">
        <v>8307</v>
      </c>
      <c r="Q1986" s="9">
        <f>(((J1986/60)/60)/24)+DATE(1970,1,1)</f>
        <v>41913.790289351848</v>
      </c>
      <c r="R1986" s="9">
        <f>(((I1986/60)/60)/24)+DATE(1970,1,1)</f>
        <v>41973.831956018519</v>
      </c>
      <c r="S1986">
        <f>YEAR(Q1986)</f>
        <v>2014</v>
      </c>
    </row>
    <row r="1987" spans="1:19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tr">
        <f>O1987&amp;"/"&amp;P1987</f>
        <v>photography/people</v>
      </c>
      <c r="O1987" t="s">
        <v>8295</v>
      </c>
      <c r="P1987" t="s">
        <v>8307</v>
      </c>
      <c r="Q1987" s="9">
        <f>(((J1987/60)/60)/24)+DATE(1970,1,1)</f>
        <v>42555.698738425926</v>
      </c>
      <c r="R1987" s="9">
        <f>(((I1987/60)/60)/24)+DATE(1970,1,1)</f>
        <v>42584.958333333328</v>
      </c>
      <c r="S1987">
        <f>YEAR(Q1987)</f>
        <v>2016</v>
      </c>
    </row>
    <row r="1988" spans="1:19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tr">
        <f>O1988&amp;"/"&amp;P1988</f>
        <v>photography/people</v>
      </c>
      <c r="O1988" t="s">
        <v>8295</v>
      </c>
      <c r="P1988" t="s">
        <v>8307</v>
      </c>
      <c r="Q1988" s="9">
        <f>(((J1988/60)/60)/24)+DATE(1970,1,1)</f>
        <v>42413.433831018512</v>
      </c>
      <c r="R1988" s="9">
        <f>(((I1988/60)/60)/24)+DATE(1970,1,1)</f>
        <v>42443.392164351855</v>
      </c>
      <c r="S1988">
        <f>YEAR(Q1988)</f>
        <v>2016</v>
      </c>
    </row>
    <row r="1989" spans="1:19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tr">
        <f>O1989&amp;"/"&amp;P1989</f>
        <v>photography/people</v>
      </c>
      <c r="O1989" t="s">
        <v>8295</v>
      </c>
      <c r="P1989" t="s">
        <v>8307</v>
      </c>
      <c r="Q1989" s="9">
        <f>(((J1989/60)/60)/24)+DATE(1970,1,1)</f>
        <v>42034.639768518522</v>
      </c>
      <c r="R1989" s="9">
        <f>(((I1989/60)/60)/24)+DATE(1970,1,1)</f>
        <v>42064.639768518522</v>
      </c>
      <c r="S1989">
        <f>YEAR(Q1989)</f>
        <v>2015</v>
      </c>
    </row>
    <row r="1990" spans="1:19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tr">
        <f>O1990&amp;"/"&amp;P1990</f>
        <v>photography/people</v>
      </c>
      <c r="O1990" t="s">
        <v>8295</v>
      </c>
      <c r="P1990" t="s">
        <v>8307</v>
      </c>
      <c r="Q1990" s="9">
        <f>(((J1990/60)/60)/24)+DATE(1970,1,1)</f>
        <v>42206.763217592597</v>
      </c>
      <c r="R1990" s="9">
        <f>(((I1990/60)/60)/24)+DATE(1970,1,1)</f>
        <v>42236.763217592597</v>
      </c>
      <c r="S1990">
        <f>YEAR(Q1990)</f>
        <v>2015</v>
      </c>
    </row>
    <row r="1991" spans="1:19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tr">
        <f>O1991&amp;"/"&amp;P1991</f>
        <v>photography/people</v>
      </c>
      <c r="O1991" t="s">
        <v>8295</v>
      </c>
      <c r="P1991" t="s">
        <v>8307</v>
      </c>
      <c r="Q1991" s="9">
        <f>(((J1991/60)/60)/24)+DATE(1970,1,1)</f>
        <v>42685.680648148147</v>
      </c>
      <c r="R1991" s="9">
        <f>(((I1991/60)/60)/24)+DATE(1970,1,1)</f>
        <v>42715.680648148147</v>
      </c>
      <c r="S1991">
        <f>YEAR(Q1991)</f>
        <v>2016</v>
      </c>
    </row>
    <row r="1992" spans="1:19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tr">
        <f>O1992&amp;"/"&amp;P1992</f>
        <v>photography/people</v>
      </c>
      <c r="O1992" t="s">
        <v>8295</v>
      </c>
      <c r="P1992" t="s">
        <v>8307</v>
      </c>
      <c r="Q1992" s="9">
        <f>(((J1992/60)/60)/24)+DATE(1970,1,1)</f>
        <v>42398.195972222224</v>
      </c>
      <c r="R1992" s="9">
        <f>(((I1992/60)/60)/24)+DATE(1970,1,1)</f>
        <v>42413.195972222224</v>
      </c>
      <c r="S1992">
        <f>YEAR(Q1992)</f>
        <v>2016</v>
      </c>
    </row>
    <row r="1993" spans="1:19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tr">
        <f>O1993&amp;"/"&amp;P1993</f>
        <v>photography/people</v>
      </c>
      <c r="O1993" t="s">
        <v>8295</v>
      </c>
      <c r="P1993" t="s">
        <v>8307</v>
      </c>
      <c r="Q1993" s="9">
        <f>(((J1993/60)/60)/24)+DATE(1970,1,1)</f>
        <v>42167.89335648148</v>
      </c>
      <c r="R1993" s="9">
        <f>(((I1993/60)/60)/24)+DATE(1970,1,1)</f>
        <v>42188.89335648148</v>
      </c>
      <c r="S1993">
        <f>YEAR(Q1993)</f>
        <v>2015</v>
      </c>
    </row>
    <row r="1994" spans="1:19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tr">
        <f>O1994&amp;"/"&amp;P1994</f>
        <v>photography/people</v>
      </c>
      <c r="O1994" t="s">
        <v>8295</v>
      </c>
      <c r="P1994" t="s">
        <v>8307</v>
      </c>
      <c r="Q1994" s="9">
        <f>(((J1994/60)/60)/24)+DATE(1970,1,1)</f>
        <v>42023.143414351856</v>
      </c>
      <c r="R1994" s="9">
        <f>(((I1994/60)/60)/24)+DATE(1970,1,1)</f>
        <v>42053.143414351856</v>
      </c>
      <c r="S1994">
        <f>YEAR(Q1994)</f>
        <v>2015</v>
      </c>
    </row>
    <row r="1995" spans="1:19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tr">
        <f>O1995&amp;"/"&amp;P1995</f>
        <v>photography/people</v>
      </c>
      <c r="O1995" t="s">
        <v>8295</v>
      </c>
      <c r="P1995" t="s">
        <v>8307</v>
      </c>
      <c r="Q1995" s="9">
        <f>(((J1995/60)/60)/24)+DATE(1970,1,1)</f>
        <v>42329.58839120371</v>
      </c>
      <c r="R1995" s="9">
        <f>(((I1995/60)/60)/24)+DATE(1970,1,1)</f>
        <v>42359.58839120371</v>
      </c>
      <c r="S1995">
        <f>YEAR(Q1995)</f>
        <v>2015</v>
      </c>
    </row>
    <row r="1996" spans="1:19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tr">
        <f>O1996&amp;"/"&amp;P1996</f>
        <v>photography/people</v>
      </c>
      <c r="O1996" t="s">
        <v>8295</v>
      </c>
      <c r="P1996" t="s">
        <v>8307</v>
      </c>
      <c r="Q1996" s="9">
        <f>(((J1996/60)/60)/24)+DATE(1970,1,1)</f>
        <v>42651.006273148145</v>
      </c>
      <c r="R1996" s="9">
        <f>(((I1996/60)/60)/24)+DATE(1970,1,1)</f>
        <v>42711.047939814816</v>
      </c>
      <c r="S1996">
        <f>YEAR(Q1996)</f>
        <v>2016</v>
      </c>
    </row>
    <row r="1997" spans="1:19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tr">
        <f>O1997&amp;"/"&amp;P1997</f>
        <v>photography/people</v>
      </c>
      <c r="O1997" t="s">
        <v>8295</v>
      </c>
      <c r="P1997" t="s">
        <v>8307</v>
      </c>
      <c r="Q1997" s="9">
        <f>(((J1997/60)/60)/24)+DATE(1970,1,1)</f>
        <v>42181.902037037042</v>
      </c>
      <c r="R1997" s="9">
        <f>(((I1997/60)/60)/24)+DATE(1970,1,1)</f>
        <v>42201.902037037042</v>
      </c>
      <c r="S1997">
        <f>YEAR(Q1997)</f>
        <v>2015</v>
      </c>
    </row>
    <row r="1998" spans="1:19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tr">
        <f>O1998&amp;"/"&amp;P1998</f>
        <v>photography/people</v>
      </c>
      <c r="O1998" t="s">
        <v>8295</v>
      </c>
      <c r="P1998" t="s">
        <v>8307</v>
      </c>
      <c r="Q1998" s="9">
        <f>(((J1998/60)/60)/24)+DATE(1970,1,1)</f>
        <v>41800.819571759261</v>
      </c>
      <c r="R1998" s="9">
        <f>(((I1998/60)/60)/24)+DATE(1970,1,1)</f>
        <v>41830.819571759261</v>
      </c>
      <c r="S1998">
        <f>YEAR(Q1998)</f>
        <v>2014</v>
      </c>
    </row>
    <row r="1999" spans="1:19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tr">
        <f>O1999&amp;"/"&amp;P1999</f>
        <v>photography/people</v>
      </c>
      <c r="O1999" t="s">
        <v>8295</v>
      </c>
      <c r="P1999" t="s">
        <v>8307</v>
      </c>
      <c r="Q1999" s="9">
        <f>(((J1999/60)/60)/24)+DATE(1970,1,1)</f>
        <v>41847.930694444447</v>
      </c>
      <c r="R1999" s="9">
        <f>(((I1999/60)/60)/24)+DATE(1970,1,1)</f>
        <v>41877.930694444447</v>
      </c>
      <c r="S1999">
        <f>YEAR(Q1999)</f>
        <v>2014</v>
      </c>
    </row>
    <row r="2000" spans="1:19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tr">
        <f>O2000&amp;"/"&amp;P2000</f>
        <v>photography/people</v>
      </c>
      <c r="O2000" t="s">
        <v>8295</v>
      </c>
      <c r="P2000" t="s">
        <v>8307</v>
      </c>
      <c r="Q2000" s="9">
        <f>(((J2000/60)/60)/24)+DATE(1970,1,1)</f>
        <v>41807.118495370371</v>
      </c>
      <c r="R2000" s="9">
        <f>(((I2000/60)/60)/24)+DATE(1970,1,1)</f>
        <v>41852.118495370371</v>
      </c>
      <c r="S2000">
        <f>YEAR(Q2000)</f>
        <v>2014</v>
      </c>
    </row>
    <row r="2001" spans="1:19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tr">
        <f>O2001&amp;"/"&amp;P2001</f>
        <v>photography/people</v>
      </c>
      <c r="O2001" t="s">
        <v>8295</v>
      </c>
      <c r="P2001" t="s">
        <v>8307</v>
      </c>
      <c r="Q2001" s="9">
        <f>(((J2001/60)/60)/24)+DATE(1970,1,1)</f>
        <v>41926.482731481483</v>
      </c>
      <c r="R2001" s="9">
        <f>(((I2001/60)/60)/24)+DATE(1970,1,1)</f>
        <v>41956.524398148147</v>
      </c>
      <c r="S2001">
        <f>YEAR(Q2001)</f>
        <v>2014</v>
      </c>
    </row>
    <row r="2002" spans="1:19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tr">
        <f>O2002&amp;"/"&amp;P2002</f>
        <v>photography/people</v>
      </c>
      <c r="O2002" t="s">
        <v>8295</v>
      </c>
      <c r="P2002" t="s">
        <v>8307</v>
      </c>
      <c r="Q2002" s="9">
        <f>(((J2002/60)/60)/24)+DATE(1970,1,1)</f>
        <v>42345.951539351852</v>
      </c>
      <c r="R2002" s="9">
        <f>(((I2002/60)/60)/24)+DATE(1970,1,1)</f>
        <v>42375.951539351852</v>
      </c>
      <c r="S2002">
        <f>YEAR(Q2002)</f>
        <v>2015</v>
      </c>
    </row>
    <row r="2003" spans="1:19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tr">
        <f>O2003&amp;"/"&amp;P2003</f>
        <v>technology/hardware</v>
      </c>
      <c r="O2003" t="s">
        <v>8276</v>
      </c>
      <c r="P2003" t="s">
        <v>8306</v>
      </c>
      <c r="Q2003" s="9">
        <f>(((J2003/60)/60)/24)+DATE(1970,1,1)</f>
        <v>42136.209675925929</v>
      </c>
      <c r="R2003" s="9">
        <f>(((I2003/60)/60)/24)+DATE(1970,1,1)</f>
        <v>42167.833333333328</v>
      </c>
      <c r="S2003">
        <f>YEAR(Q2003)</f>
        <v>2015</v>
      </c>
    </row>
    <row r="2004" spans="1:19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tr">
        <f>O2004&amp;"/"&amp;P2004</f>
        <v>technology/hardware</v>
      </c>
      <c r="O2004" t="s">
        <v>8276</v>
      </c>
      <c r="P2004" t="s">
        <v>8306</v>
      </c>
      <c r="Q2004" s="9">
        <f>(((J2004/60)/60)/24)+DATE(1970,1,1)</f>
        <v>42728.71230324074</v>
      </c>
      <c r="R2004" s="9">
        <f>(((I2004/60)/60)/24)+DATE(1970,1,1)</f>
        <v>42758.71230324074</v>
      </c>
      <c r="S2004">
        <f>YEAR(Q2004)</f>
        <v>2016</v>
      </c>
    </row>
    <row r="2005" spans="1:19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tr">
        <f>O2005&amp;"/"&amp;P2005</f>
        <v>technology/hardware</v>
      </c>
      <c r="O2005" t="s">
        <v>8276</v>
      </c>
      <c r="P2005" t="s">
        <v>8306</v>
      </c>
      <c r="Q2005" s="9">
        <f>(((J2005/60)/60)/24)+DATE(1970,1,1)</f>
        <v>40347.125601851854</v>
      </c>
      <c r="R2005" s="9">
        <f>(((I2005/60)/60)/24)+DATE(1970,1,1)</f>
        <v>40361.958333333336</v>
      </c>
      <c r="S2005">
        <f>YEAR(Q2005)</f>
        <v>2010</v>
      </c>
    </row>
    <row r="2006" spans="1:19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tr">
        <f>O2006&amp;"/"&amp;P2006</f>
        <v>technology/hardware</v>
      </c>
      <c r="O2006" t="s">
        <v>8276</v>
      </c>
      <c r="P2006" t="s">
        <v>8306</v>
      </c>
      <c r="Q2006" s="9">
        <f>(((J2006/60)/60)/24)+DATE(1970,1,1)</f>
        <v>41800.604895833334</v>
      </c>
      <c r="R2006" s="9">
        <f>(((I2006/60)/60)/24)+DATE(1970,1,1)</f>
        <v>41830.604895833334</v>
      </c>
      <c r="S2006">
        <f>YEAR(Q2006)</f>
        <v>2014</v>
      </c>
    </row>
    <row r="2007" spans="1:19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tr">
        <f>O2007&amp;"/"&amp;P2007</f>
        <v>technology/hardware</v>
      </c>
      <c r="O2007" t="s">
        <v>8276</v>
      </c>
      <c r="P2007" t="s">
        <v>8306</v>
      </c>
      <c r="Q2007" s="9">
        <f>(((J2007/60)/60)/24)+DATE(1970,1,1)</f>
        <v>41535.812708333331</v>
      </c>
      <c r="R2007" s="9">
        <f>(((I2007/60)/60)/24)+DATE(1970,1,1)</f>
        <v>41563.165972222225</v>
      </c>
      <c r="S2007">
        <f>YEAR(Q2007)</f>
        <v>2013</v>
      </c>
    </row>
    <row r="2008" spans="1:19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tr">
        <f>O2008&amp;"/"&amp;P2008</f>
        <v>technology/hardware</v>
      </c>
      <c r="O2008" t="s">
        <v>8276</v>
      </c>
      <c r="P2008" t="s">
        <v>8306</v>
      </c>
      <c r="Q2008" s="9">
        <f>(((J2008/60)/60)/24)+DATE(1970,1,1)</f>
        <v>41941.500520833331</v>
      </c>
      <c r="R2008" s="9">
        <f>(((I2008/60)/60)/24)+DATE(1970,1,1)</f>
        <v>41976.542187500003</v>
      </c>
      <c r="S2008">
        <f>YEAR(Q2008)</f>
        <v>2014</v>
      </c>
    </row>
    <row r="2009" spans="1:19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tr">
        <f>O2009&amp;"/"&amp;P2009</f>
        <v>technology/hardware</v>
      </c>
      <c r="O2009" t="s">
        <v>8276</v>
      </c>
      <c r="P2009" t="s">
        <v>8306</v>
      </c>
      <c r="Q2009" s="9">
        <f>(((J2009/60)/60)/24)+DATE(1970,1,1)</f>
        <v>40347.837800925925</v>
      </c>
      <c r="R2009" s="9">
        <f>(((I2009/60)/60)/24)+DATE(1970,1,1)</f>
        <v>40414.166666666664</v>
      </c>
      <c r="S2009">
        <f>YEAR(Q2009)</f>
        <v>2010</v>
      </c>
    </row>
    <row r="2010" spans="1:19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tr">
        <f>O2010&amp;"/"&amp;P2010</f>
        <v>technology/hardware</v>
      </c>
      <c r="O2010" t="s">
        <v>8276</v>
      </c>
      <c r="P2010" t="s">
        <v>8306</v>
      </c>
      <c r="Q2010" s="9">
        <f>(((J2010/60)/60)/24)+DATE(1970,1,1)</f>
        <v>40761.604421296295</v>
      </c>
      <c r="R2010" s="9">
        <f>(((I2010/60)/60)/24)+DATE(1970,1,1)</f>
        <v>40805.604421296295</v>
      </c>
      <c r="S2010">
        <f>YEAR(Q2010)</f>
        <v>2011</v>
      </c>
    </row>
    <row r="2011" spans="1:19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tr">
        <f>O2011&amp;"/"&amp;P2011</f>
        <v>technology/hardware</v>
      </c>
      <c r="O2011" t="s">
        <v>8276</v>
      </c>
      <c r="P2011" t="s">
        <v>8306</v>
      </c>
      <c r="Q2011" s="9">
        <f>(((J2011/60)/60)/24)+DATE(1970,1,1)</f>
        <v>42661.323414351849</v>
      </c>
      <c r="R2011" s="9">
        <f>(((I2011/60)/60)/24)+DATE(1970,1,1)</f>
        <v>42697.365081018521</v>
      </c>
      <c r="S2011">
        <f>YEAR(Q2011)</f>
        <v>2016</v>
      </c>
    </row>
    <row r="2012" spans="1:19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tr">
        <f>O2012&amp;"/"&amp;P2012</f>
        <v>technology/hardware</v>
      </c>
      <c r="O2012" t="s">
        <v>8276</v>
      </c>
      <c r="P2012" t="s">
        <v>8306</v>
      </c>
      <c r="Q2012" s="9">
        <f>(((J2012/60)/60)/24)+DATE(1970,1,1)</f>
        <v>42570.996423611112</v>
      </c>
      <c r="R2012" s="9">
        <f>(((I2012/60)/60)/24)+DATE(1970,1,1)</f>
        <v>42600.996423611112</v>
      </c>
      <c r="S2012">
        <f>YEAR(Q2012)</f>
        <v>2016</v>
      </c>
    </row>
    <row r="2013" spans="1:19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tr">
        <f>O2013&amp;"/"&amp;P2013</f>
        <v>technology/hardware</v>
      </c>
      <c r="O2013" t="s">
        <v>8276</v>
      </c>
      <c r="P2013" t="s">
        <v>8306</v>
      </c>
      <c r="Q2013" s="9">
        <f>(((J2013/60)/60)/24)+DATE(1970,1,1)</f>
        <v>42347.358483796299</v>
      </c>
      <c r="R2013" s="9">
        <f>(((I2013/60)/60)/24)+DATE(1970,1,1)</f>
        <v>42380.958333333328</v>
      </c>
      <c r="S2013">
        <f>YEAR(Q2013)</f>
        <v>2015</v>
      </c>
    </row>
    <row r="2014" spans="1:19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tr">
        <f>O2014&amp;"/"&amp;P2014</f>
        <v>technology/hardware</v>
      </c>
      <c r="O2014" t="s">
        <v>8276</v>
      </c>
      <c r="P2014" t="s">
        <v>8306</v>
      </c>
      <c r="Q2014" s="9">
        <f>(((J2014/60)/60)/24)+DATE(1970,1,1)</f>
        <v>42010.822233796294</v>
      </c>
      <c r="R2014" s="9">
        <f>(((I2014/60)/60)/24)+DATE(1970,1,1)</f>
        <v>42040.822233796294</v>
      </c>
      <c r="S2014">
        <f>YEAR(Q2014)</f>
        <v>2015</v>
      </c>
    </row>
    <row r="2015" spans="1:19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tr">
        <f>O2015&amp;"/"&amp;P2015</f>
        <v>technology/hardware</v>
      </c>
      <c r="O2015" t="s">
        <v>8276</v>
      </c>
      <c r="P2015" t="s">
        <v>8306</v>
      </c>
      <c r="Q2015" s="9">
        <f>(((J2015/60)/60)/24)+DATE(1970,1,1)</f>
        <v>42499.960810185185</v>
      </c>
      <c r="R2015" s="9">
        <f>(((I2015/60)/60)/24)+DATE(1970,1,1)</f>
        <v>42559.960810185185</v>
      </c>
      <c r="S2015">
        <f>YEAR(Q2015)</f>
        <v>2016</v>
      </c>
    </row>
    <row r="2016" spans="1:19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tr">
        <f>O2016&amp;"/"&amp;P2016</f>
        <v>technology/hardware</v>
      </c>
      <c r="O2016" t="s">
        <v>8276</v>
      </c>
      <c r="P2016" t="s">
        <v>8306</v>
      </c>
      <c r="Q2016" s="9">
        <f>(((J2016/60)/60)/24)+DATE(1970,1,1)</f>
        <v>41324.214571759258</v>
      </c>
      <c r="R2016" s="9">
        <f>(((I2016/60)/60)/24)+DATE(1970,1,1)</f>
        <v>41358.172905092593</v>
      </c>
      <c r="S2016">
        <f>YEAR(Q2016)</f>
        <v>2013</v>
      </c>
    </row>
    <row r="2017" spans="1:19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tr">
        <f>O2017&amp;"/"&amp;P2017</f>
        <v>technology/hardware</v>
      </c>
      <c r="O2017" t="s">
        <v>8276</v>
      </c>
      <c r="P2017" t="s">
        <v>8306</v>
      </c>
      <c r="Q2017" s="9">
        <f>(((J2017/60)/60)/24)+DATE(1970,1,1)</f>
        <v>40765.876886574071</v>
      </c>
      <c r="R2017" s="9">
        <f>(((I2017/60)/60)/24)+DATE(1970,1,1)</f>
        <v>40795.876886574071</v>
      </c>
      <c r="S2017">
        <f>YEAR(Q2017)</f>
        <v>2011</v>
      </c>
    </row>
    <row r="2018" spans="1:19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tr">
        <f>O2018&amp;"/"&amp;P2018</f>
        <v>technology/hardware</v>
      </c>
      <c r="O2018" t="s">
        <v>8276</v>
      </c>
      <c r="P2018" t="s">
        <v>8306</v>
      </c>
      <c r="Q2018" s="9">
        <f>(((J2018/60)/60)/24)+DATE(1970,1,1)</f>
        <v>41312.88077546296</v>
      </c>
      <c r="R2018" s="9">
        <f>(((I2018/60)/60)/24)+DATE(1970,1,1)</f>
        <v>41342.88077546296</v>
      </c>
      <c r="S2018">
        <f>YEAR(Q2018)</f>
        <v>2013</v>
      </c>
    </row>
    <row r="2019" spans="1:19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tr">
        <f>O2019&amp;"/"&amp;P2019</f>
        <v>technology/hardware</v>
      </c>
      <c r="O2019" t="s">
        <v>8276</v>
      </c>
      <c r="P2019" t="s">
        <v>8306</v>
      </c>
      <c r="Q2019" s="9">
        <f>(((J2019/60)/60)/24)+DATE(1970,1,1)</f>
        <v>40961.057349537034</v>
      </c>
      <c r="R2019" s="9">
        <f>(((I2019/60)/60)/24)+DATE(1970,1,1)</f>
        <v>40992.166666666664</v>
      </c>
      <c r="S2019">
        <f>YEAR(Q2019)</f>
        <v>2012</v>
      </c>
    </row>
    <row r="2020" spans="1:19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tr">
        <f>O2020&amp;"/"&amp;P2020</f>
        <v>technology/hardware</v>
      </c>
      <c r="O2020" t="s">
        <v>8276</v>
      </c>
      <c r="P2020" t="s">
        <v>8306</v>
      </c>
      <c r="Q2020" s="9">
        <f>(((J2020/60)/60)/24)+DATE(1970,1,1)</f>
        <v>42199.365844907406</v>
      </c>
      <c r="R2020" s="9">
        <f>(((I2020/60)/60)/24)+DATE(1970,1,1)</f>
        <v>42229.365844907406</v>
      </c>
      <c r="S2020">
        <f>YEAR(Q2020)</f>
        <v>2015</v>
      </c>
    </row>
    <row r="2021" spans="1:19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tr">
        <f>O2021&amp;"/"&amp;P2021</f>
        <v>technology/hardware</v>
      </c>
      <c r="O2021" t="s">
        <v>8276</v>
      </c>
      <c r="P2021" t="s">
        <v>8306</v>
      </c>
      <c r="Q2021" s="9">
        <f>(((J2021/60)/60)/24)+DATE(1970,1,1)</f>
        <v>42605.70857638889</v>
      </c>
      <c r="R2021" s="9">
        <f>(((I2021/60)/60)/24)+DATE(1970,1,1)</f>
        <v>42635.70857638889</v>
      </c>
      <c r="S2021">
        <f>YEAR(Q2021)</f>
        <v>2016</v>
      </c>
    </row>
    <row r="2022" spans="1:19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tr">
        <f>O2022&amp;"/"&amp;P2022</f>
        <v>technology/hardware</v>
      </c>
      <c r="O2022" t="s">
        <v>8276</v>
      </c>
      <c r="P2022" t="s">
        <v>8306</v>
      </c>
      <c r="Q2022" s="9">
        <f>(((J2022/60)/60)/24)+DATE(1970,1,1)</f>
        <v>41737.097499999996</v>
      </c>
      <c r="R2022" s="9">
        <f>(((I2022/60)/60)/24)+DATE(1970,1,1)</f>
        <v>41773.961111111108</v>
      </c>
      <c r="S2022">
        <f>YEAR(Q2022)</f>
        <v>2014</v>
      </c>
    </row>
    <row r="2023" spans="1:19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tr">
        <f>O2023&amp;"/"&amp;P2023</f>
        <v>technology/hardware</v>
      </c>
      <c r="O2023" t="s">
        <v>8276</v>
      </c>
      <c r="P2023" t="s">
        <v>8306</v>
      </c>
      <c r="Q2023" s="9">
        <f>(((J2023/60)/60)/24)+DATE(1970,1,1)</f>
        <v>41861.070567129631</v>
      </c>
      <c r="R2023" s="9">
        <f>(((I2023/60)/60)/24)+DATE(1970,1,1)</f>
        <v>41906.070567129631</v>
      </c>
      <c r="S2023">
        <f>YEAR(Q2023)</f>
        <v>2014</v>
      </c>
    </row>
    <row r="2024" spans="1:19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tr">
        <f>O2024&amp;"/"&amp;P2024</f>
        <v>technology/hardware</v>
      </c>
      <c r="O2024" t="s">
        <v>8276</v>
      </c>
      <c r="P2024" t="s">
        <v>8306</v>
      </c>
      <c r="Q2024" s="9">
        <f>(((J2024/60)/60)/24)+DATE(1970,1,1)</f>
        <v>42502.569120370375</v>
      </c>
      <c r="R2024" s="9">
        <f>(((I2024/60)/60)/24)+DATE(1970,1,1)</f>
        <v>42532.569120370375</v>
      </c>
      <c r="S2024">
        <f>YEAR(Q2024)</f>
        <v>2016</v>
      </c>
    </row>
    <row r="2025" spans="1:19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tr">
        <f>O2025&amp;"/"&amp;P2025</f>
        <v>technology/hardware</v>
      </c>
      <c r="O2025" t="s">
        <v>8276</v>
      </c>
      <c r="P2025" t="s">
        <v>8306</v>
      </c>
      <c r="Q2025" s="9">
        <f>(((J2025/60)/60)/24)+DATE(1970,1,1)</f>
        <v>42136.420752314814</v>
      </c>
      <c r="R2025" s="9">
        <f>(((I2025/60)/60)/24)+DATE(1970,1,1)</f>
        <v>42166.420752314814</v>
      </c>
      <c r="S2025">
        <f>YEAR(Q2025)</f>
        <v>2015</v>
      </c>
    </row>
    <row r="2026" spans="1:19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tr">
        <f>O2026&amp;"/"&amp;P2026</f>
        <v>technology/hardware</v>
      </c>
      <c r="O2026" t="s">
        <v>8276</v>
      </c>
      <c r="P2026" t="s">
        <v>8306</v>
      </c>
      <c r="Q2026" s="9">
        <f>(((J2026/60)/60)/24)+DATE(1970,1,1)</f>
        <v>41099.966944444444</v>
      </c>
      <c r="R2026" s="9">
        <f>(((I2026/60)/60)/24)+DATE(1970,1,1)</f>
        <v>41134.125</v>
      </c>
      <c r="S2026">
        <f>YEAR(Q2026)</f>
        <v>2012</v>
      </c>
    </row>
    <row r="2027" spans="1:19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tr">
        <f>O2027&amp;"/"&amp;P2027</f>
        <v>technology/hardware</v>
      </c>
      <c r="O2027" t="s">
        <v>8276</v>
      </c>
      <c r="P2027" t="s">
        <v>8306</v>
      </c>
      <c r="Q2027" s="9">
        <f>(((J2027/60)/60)/24)+DATE(1970,1,1)</f>
        <v>42136.184560185182</v>
      </c>
      <c r="R2027" s="9">
        <f>(((I2027/60)/60)/24)+DATE(1970,1,1)</f>
        <v>42166.184560185182</v>
      </c>
      <c r="S2027">
        <f>YEAR(Q2027)</f>
        <v>2015</v>
      </c>
    </row>
    <row r="2028" spans="1:19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tr">
        <f>O2028&amp;"/"&amp;P2028</f>
        <v>technology/hardware</v>
      </c>
      <c r="O2028" t="s">
        <v>8276</v>
      </c>
      <c r="P2028" t="s">
        <v>8306</v>
      </c>
      <c r="Q2028" s="9">
        <f>(((J2028/60)/60)/24)+DATE(1970,1,1)</f>
        <v>41704.735937500001</v>
      </c>
      <c r="R2028" s="9">
        <f>(((I2028/60)/60)/24)+DATE(1970,1,1)</f>
        <v>41750.165972222225</v>
      </c>
      <c r="S2028">
        <f>YEAR(Q2028)</f>
        <v>2014</v>
      </c>
    </row>
    <row r="2029" spans="1:19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tr">
        <f>O2029&amp;"/"&amp;P2029</f>
        <v>technology/hardware</v>
      </c>
      <c r="O2029" t="s">
        <v>8276</v>
      </c>
      <c r="P2029" t="s">
        <v>8306</v>
      </c>
      <c r="Q2029" s="9">
        <f>(((J2029/60)/60)/24)+DATE(1970,1,1)</f>
        <v>42048.813877314817</v>
      </c>
      <c r="R2029" s="9">
        <f>(((I2029/60)/60)/24)+DATE(1970,1,1)</f>
        <v>42093.772210648152</v>
      </c>
      <c r="S2029">
        <f>YEAR(Q2029)</f>
        <v>2015</v>
      </c>
    </row>
    <row r="2030" spans="1:19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tr">
        <f>O2030&amp;"/"&amp;P2030</f>
        <v>technology/hardware</v>
      </c>
      <c r="O2030" t="s">
        <v>8276</v>
      </c>
      <c r="P2030" t="s">
        <v>8306</v>
      </c>
      <c r="Q2030" s="9">
        <f>(((J2030/60)/60)/24)+DATE(1970,1,1)</f>
        <v>40215.919050925928</v>
      </c>
      <c r="R2030" s="9">
        <f>(((I2030/60)/60)/24)+DATE(1970,1,1)</f>
        <v>40252.913194444445</v>
      </c>
      <c r="S2030">
        <f>YEAR(Q2030)</f>
        <v>2010</v>
      </c>
    </row>
    <row r="2031" spans="1:19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tr">
        <f>O2031&amp;"/"&amp;P2031</f>
        <v>technology/hardware</v>
      </c>
      <c r="O2031" t="s">
        <v>8276</v>
      </c>
      <c r="P2031" t="s">
        <v>8306</v>
      </c>
      <c r="Q2031" s="9">
        <f>(((J2031/60)/60)/24)+DATE(1970,1,1)</f>
        <v>41848.021770833337</v>
      </c>
      <c r="R2031" s="9">
        <f>(((I2031/60)/60)/24)+DATE(1970,1,1)</f>
        <v>41878.021770833337</v>
      </c>
      <c r="S2031">
        <f>YEAR(Q2031)</f>
        <v>2014</v>
      </c>
    </row>
    <row r="2032" spans="1:19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tr">
        <f>O2032&amp;"/"&amp;P2032</f>
        <v>technology/hardware</v>
      </c>
      <c r="O2032" t="s">
        <v>8276</v>
      </c>
      <c r="P2032" t="s">
        <v>8306</v>
      </c>
      <c r="Q2032" s="9">
        <f>(((J2032/60)/60)/24)+DATE(1970,1,1)</f>
        <v>41212.996481481481</v>
      </c>
      <c r="R2032" s="9">
        <f>(((I2032/60)/60)/24)+DATE(1970,1,1)</f>
        <v>41242.996481481481</v>
      </c>
      <c r="S2032">
        <f>YEAR(Q2032)</f>
        <v>2012</v>
      </c>
    </row>
    <row r="2033" spans="1:19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tr">
        <f>O2033&amp;"/"&amp;P2033</f>
        <v>technology/hardware</v>
      </c>
      <c r="O2033" t="s">
        <v>8276</v>
      </c>
      <c r="P2033" t="s">
        <v>8306</v>
      </c>
      <c r="Q2033" s="9">
        <f>(((J2033/60)/60)/24)+DATE(1970,1,1)</f>
        <v>41975.329317129625</v>
      </c>
      <c r="R2033" s="9">
        <f>(((I2033/60)/60)/24)+DATE(1970,1,1)</f>
        <v>42013.041666666672</v>
      </c>
      <c r="S2033">
        <f>YEAR(Q2033)</f>
        <v>2014</v>
      </c>
    </row>
    <row r="2034" spans="1:19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tr">
        <f>O2034&amp;"/"&amp;P2034</f>
        <v>technology/hardware</v>
      </c>
      <c r="O2034" t="s">
        <v>8276</v>
      </c>
      <c r="P2034" t="s">
        <v>8306</v>
      </c>
      <c r="Q2034" s="9">
        <f>(((J2034/60)/60)/24)+DATE(1970,1,1)</f>
        <v>42689.565671296295</v>
      </c>
      <c r="R2034" s="9">
        <f>(((I2034/60)/60)/24)+DATE(1970,1,1)</f>
        <v>42719.208333333328</v>
      </c>
      <c r="S2034">
        <f>YEAR(Q2034)</f>
        <v>2016</v>
      </c>
    </row>
    <row r="2035" spans="1:19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tr">
        <f>O2035&amp;"/"&amp;P2035</f>
        <v>technology/hardware</v>
      </c>
      <c r="O2035" t="s">
        <v>8276</v>
      </c>
      <c r="P2035" t="s">
        <v>8306</v>
      </c>
      <c r="Q2035" s="9">
        <f>(((J2035/60)/60)/24)+DATE(1970,1,1)</f>
        <v>41725.082384259258</v>
      </c>
      <c r="R2035" s="9">
        <f>(((I2035/60)/60)/24)+DATE(1970,1,1)</f>
        <v>41755.082384259258</v>
      </c>
      <c r="S2035">
        <f>YEAR(Q2035)</f>
        <v>2014</v>
      </c>
    </row>
    <row r="2036" spans="1:19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tr">
        <f>O2036&amp;"/"&amp;P2036</f>
        <v>technology/hardware</v>
      </c>
      <c r="O2036" t="s">
        <v>8276</v>
      </c>
      <c r="P2036" t="s">
        <v>8306</v>
      </c>
      <c r="Q2036" s="9">
        <f>(((J2036/60)/60)/24)+DATE(1970,1,1)</f>
        <v>42076.130011574074</v>
      </c>
      <c r="R2036" s="9">
        <f>(((I2036/60)/60)/24)+DATE(1970,1,1)</f>
        <v>42131.290277777778</v>
      </c>
      <c r="S2036">
        <f>YEAR(Q2036)</f>
        <v>2015</v>
      </c>
    </row>
    <row r="2037" spans="1:19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tr">
        <f>O2037&amp;"/"&amp;P2037</f>
        <v>technology/hardware</v>
      </c>
      <c r="O2037" t="s">
        <v>8276</v>
      </c>
      <c r="P2037" t="s">
        <v>8306</v>
      </c>
      <c r="Q2037" s="9">
        <f>(((J2037/60)/60)/24)+DATE(1970,1,1)</f>
        <v>42311.625081018516</v>
      </c>
      <c r="R2037" s="9">
        <f>(((I2037/60)/60)/24)+DATE(1970,1,1)</f>
        <v>42357.041666666672</v>
      </c>
      <c r="S2037">
        <f>YEAR(Q2037)</f>
        <v>2015</v>
      </c>
    </row>
    <row r="2038" spans="1:19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tr">
        <f>O2038&amp;"/"&amp;P2038</f>
        <v>technology/hardware</v>
      </c>
      <c r="O2038" t="s">
        <v>8276</v>
      </c>
      <c r="P2038" t="s">
        <v>8306</v>
      </c>
      <c r="Q2038" s="9">
        <f>(((J2038/60)/60)/24)+DATE(1970,1,1)</f>
        <v>41738.864803240744</v>
      </c>
      <c r="R2038" s="9">
        <f>(((I2038/60)/60)/24)+DATE(1970,1,1)</f>
        <v>41768.864803240744</v>
      </c>
      <c r="S2038">
        <f>YEAR(Q2038)</f>
        <v>2014</v>
      </c>
    </row>
    <row r="2039" spans="1:19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tr">
        <f>O2039&amp;"/"&amp;P2039</f>
        <v>technology/hardware</v>
      </c>
      <c r="O2039" t="s">
        <v>8276</v>
      </c>
      <c r="P2039" t="s">
        <v>8306</v>
      </c>
      <c r="Q2039" s="9">
        <f>(((J2039/60)/60)/24)+DATE(1970,1,1)</f>
        <v>41578.210104166668</v>
      </c>
      <c r="R2039" s="9">
        <f>(((I2039/60)/60)/24)+DATE(1970,1,1)</f>
        <v>41638.251770833333</v>
      </c>
      <c r="S2039">
        <f>YEAR(Q2039)</f>
        <v>2013</v>
      </c>
    </row>
    <row r="2040" spans="1:19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tr">
        <f>O2040&amp;"/"&amp;P2040</f>
        <v>technology/hardware</v>
      </c>
      <c r="O2040" t="s">
        <v>8276</v>
      </c>
      <c r="P2040" t="s">
        <v>8306</v>
      </c>
      <c r="Q2040" s="9">
        <f>(((J2040/60)/60)/24)+DATE(1970,1,1)</f>
        <v>41424.27107638889</v>
      </c>
      <c r="R2040" s="9">
        <f>(((I2040/60)/60)/24)+DATE(1970,1,1)</f>
        <v>41456.75</v>
      </c>
      <c r="S2040">
        <f>YEAR(Q2040)</f>
        <v>2013</v>
      </c>
    </row>
    <row r="2041" spans="1:19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tr">
        <f>O2041&amp;"/"&amp;P2041</f>
        <v>technology/hardware</v>
      </c>
      <c r="O2041" t="s">
        <v>8276</v>
      </c>
      <c r="P2041" t="s">
        <v>8306</v>
      </c>
      <c r="Q2041" s="9">
        <f>(((J2041/60)/60)/24)+DATE(1970,1,1)</f>
        <v>42675.438946759255</v>
      </c>
      <c r="R2041" s="9">
        <f>(((I2041/60)/60)/24)+DATE(1970,1,1)</f>
        <v>42705.207638888889</v>
      </c>
      <c r="S2041">
        <f>YEAR(Q2041)</f>
        <v>2016</v>
      </c>
    </row>
    <row r="2042" spans="1:19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tr">
        <f>O2042&amp;"/"&amp;P2042</f>
        <v>technology/hardware</v>
      </c>
      <c r="O2042" t="s">
        <v>8276</v>
      </c>
      <c r="P2042" t="s">
        <v>8306</v>
      </c>
      <c r="Q2042" s="9">
        <f>(((J2042/60)/60)/24)+DATE(1970,1,1)</f>
        <v>41578.927118055559</v>
      </c>
      <c r="R2042" s="9">
        <f>(((I2042/60)/60)/24)+DATE(1970,1,1)</f>
        <v>41593.968784722223</v>
      </c>
      <c r="S2042">
        <f>YEAR(Q2042)</f>
        <v>2013</v>
      </c>
    </row>
    <row r="2043" spans="1:19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tr">
        <f>O2043&amp;"/"&amp;P2043</f>
        <v>technology/hardware</v>
      </c>
      <c r="O2043" t="s">
        <v>8276</v>
      </c>
      <c r="P2043" t="s">
        <v>8306</v>
      </c>
      <c r="Q2043" s="9">
        <f>(((J2043/60)/60)/24)+DATE(1970,1,1)</f>
        <v>42654.525775462964</v>
      </c>
      <c r="R2043" s="9">
        <f>(((I2043/60)/60)/24)+DATE(1970,1,1)</f>
        <v>42684.567442129628</v>
      </c>
      <c r="S2043">
        <f>YEAR(Q2043)</f>
        <v>2016</v>
      </c>
    </row>
    <row r="2044" spans="1:19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tr">
        <f>O2044&amp;"/"&amp;P2044</f>
        <v>technology/hardware</v>
      </c>
      <c r="O2044" t="s">
        <v>8276</v>
      </c>
      <c r="P2044" t="s">
        <v>8306</v>
      </c>
      <c r="Q2044" s="9">
        <f>(((J2044/60)/60)/24)+DATE(1970,1,1)</f>
        <v>42331.708032407405</v>
      </c>
      <c r="R2044" s="9">
        <f>(((I2044/60)/60)/24)+DATE(1970,1,1)</f>
        <v>42391.708032407405</v>
      </c>
      <c r="S2044">
        <f>YEAR(Q2044)</f>
        <v>2015</v>
      </c>
    </row>
    <row r="2045" spans="1:19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tr">
        <f>O2045&amp;"/"&amp;P2045</f>
        <v>technology/hardware</v>
      </c>
      <c r="O2045" t="s">
        <v>8276</v>
      </c>
      <c r="P2045" t="s">
        <v>8306</v>
      </c>
      <c r="Q2045" s="9">
        <f>(((J2045/60)/60)/24)+DATE(1970,1,1)</f>
        <v>42661.176817129628</v>
      </c>
      <c r="R2045" s="9">
        <f>(((I2045/60)/60)/24)+DATE(1970,1,1)</f>
        <v>42715.207638888889</v>
      </c>
      <c r="S2045">
        <f>YEAR(Q2045)</f>
        <v>2016</v>
      </c>
    </row>
    <row r="2046" spans="1:19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tr">
        <f>O2046&amp;"/"&amp;P2046</f>
        <v>technology/hardware</v>
      </c>
      <c r="O2046" t="s">
        <v>8276</v>
      </c>
      <c r="P2046" t="s">
        <v>8306</v>
      </c>
      <c r="Q2046" s="9">
        <f>(((J2046/60)/60)/24)+DATE(1970,1,1)</f>
        <v>42138.684189814812</v>
      </c>
      <c r="R2046" s="9">
        <f>(((I2046/60)/60)/24)+DATE(1970,1,1)</f>
        <v>42168.684189814812</v>
      </c>
      <c r="S2046">
        <f>YEAR(Q2046)</f>
        <v>2015</v>
      </c>
    </row>
    <row r="2047" spans="1:19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tr">
        <f>O2047&amp;"/"&amp;P2047</f>
        <v>technology/hardware</v>
      </c>
      <c r="O2047" t="s">
        <v>8276</v>
      </c>
      <c r="P2047" t="s">
        <v>8306</v>
      </c>
      <c r="Q2047" s="9">
        <f>(((J2047/60)/60)/24)+DATE(1970,1,1)</f>
        <v>41069.088506944441</v>
      </c>
      <c r="R2047" s="9">
        <f>(((I2047/60)/60)/24)+DATE(1970,1,1)</f>
        <v>41099.088506944441</v>
      </c>
      <c r="S2047">
        <f>YEAR(Q2047)</f>
        <v>2012</v>
      </c>
    </row>
    <row r="2048" spans="1:19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tr">
        <f>O2048&amp;"/"&amp;P2048</f>
        <v>technology/hardware</v>
      </c>
      <c r="O2048" t="s">
        <v>8276</v>
      </c>
      <c r="P2048" t="s">
        <v>8306</v>
      </c>
      <c r="Q2048" s="9">
        <f>(((J2048/60)/60)/24)+DATE(1970,1,1)</f>
        <v>41387.171805555554</v>
      </c>
      <c r="R2048" s="9">
        <f>(((I2048/60)/60)/24)+DATE(1970,1,1)</f>
        <v>41417.171805555554</v>
      </c>
      <c r="S2048">
        <f>YEAR(Q2048)</f>
        <v>2013</v>
      </c>
    </row>
    <row r="2049" spans="1:19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tr">
        <f>O2049&amp;"/"&amp;P2049</f>
        <v>technology/hardware</v>
      </c>
      <c r="O2049" t="s">
        <v>8276</v>
      </c>
      <c r="P2049" t="s">
        <v>8306</v>
      </c>
      <c r="Q2049" s="9">
        <f>(((J2049/60)/60)/24)+DATE(1970,1,1)</f>
        <v>42081.903587962966</v>
      </c>
      <c r="R2049" s="9">
        <f>(((I2049/60)/60)/24)+DATE(1970,1,1)</f>
        <v>42111</v>
      </c>
      <c r="S2049">
        <f>YEAR(Q2049)</f>
        <v>2015</v>
      </c>
    </row>
    <row r="2050" spans="1:19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tr">
        <f>O2050&amp;"/"&amp;P2050</f>
        <v>technology/hardware</v>
      </c>
      <c r="O2050" t="s">
        <v>8276</v>
      </c>
      <c r="P2050" t="s">
        <v>8306</v>
      </c>
      <c r="Q2050" s="9">
        <f>(((J2050/60)/60)/24)+DATE(1970,1,1)</f>
        <v>41387.651516203703</v>
      </c>
      <c r="R2050" s="9">
        <f>(((I2050/60)/60)/24)+DATE(1970,1,1)</f>
        <v>41417.651516203703</v>
      </c>
      <c r="S2050">
        <f>YEAR(Q2050)</f>
        <v>2013</v>
      </c>
    </row>
    <row r="2051" spans="1:19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tr">
        <f>O2051&amp;"/"&amp;P2051</f>
        <v>technology/hardware</v>
      </c>
      <c r="O2051" t="s">
        <v>8276</v>
      </c>
      <c r="P2051" t="s">
        <v>8306</v>
      </c>
      <c r="Q2051" s="9">
        <f>(((J2051/60)/60)/24)+DATE(1970,1,1)</f>
        <v>41575.527349537035</v>
      </c>
      <c r="R2051" s="9">
        <f>(((I2051/60)/60)/24)+DATE(1970,1,1)</f>
        <v>41610.957638888889</v>
      </c>
      <c r="S2051">
        <f>YEAR(Q2051)</f>
        <v>2013</v>
      </c>
    </row>
    <row r="2052" spans="1:19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tr">
        <f>O2052&amp;"/"&amp;P2052</f>
        <v>technology/hardware</v>
      </c>
      <c r="O2052" t="s">
        <v>8276</v>
      </c>
      <c r="P2052" t="s">
        <v>8306</v>
      </c>
      <c r="Q2052" s="9">
        <f>(((J2052/60)/60)/24)+DATE(1970,1,1)</f>
        <v>42115.071504629625</v>
      </c>
      <c r="R2052" s="9">
        <f>(((I2052/60)/60)/24)+DATE(1970,1,1)</f>
        <v>42155.071504629625</v>
      </c>
      <c r="S2052">
        <f>YEAR(Q2052)</f>
        <v>2015</v>
      </c>
    </row>
    <row r="2053" spans="1:19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tr">
        <f>O2053&amp;"/"&amp;P2053</f>
        <v>technology/hardware</v>
      </c>
      <c r="O2053" t="s">
        <v>8276</v>
      </c>
      <c r="P2053" t="s">
        <v>8306</v>
      </c>
      <c r="Q2053" s="9">
        <f>(((J2053/60)/60)/24)+DATE(1970,1,1)</f>
        <v>41604.022418981483</v>
      </c>
      <c r="R2053" s="9">
        <f>(((I2053/60)/60)/24)+DATE(1970,1,1)</f>
        <v>41634.022418981483</v>
      </c>
      <c r="S2053">
        <f>YEAR(Q2053)</f>
        <v>2013</v>
      </c>
    </row>
    <row r="2054" spans="1:19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tr">
        <f>O2054&amp;"/"&amp;P2054</f>
        <v>technology/hardware</v>
      </c>
      <c r="O2054" t="s">
        <v>8276</v>
      </c>
      <c r="P2054" t="s">
        <v>8306</v>
      </c>
      <c r="Q2054" s="9">
        <f>(((J2054/60)/60)/24)+DATE(1970,1,1)</f>
        <v>42375.08394675926</v>
      </c>
      <c r="R2054" s="9">
        <f>(((I2054/60)/60)/24)+DATE(1970,1,1)</f>
        <v>42420.08394675926</v>
      </c>
      <c r="S2054">
        <f>YEAR(Q2054)</f>
        <v>2016</v>
      </c>
    </row>
    <row r="2055" spans="1:19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tr">
        <f>O2055&amp;"/"&amp;P2055</f>
        <v>technology/hardware</v>
      </c>
      <c r="O2055" t="s">
        <v>8276</v>
      </c>
      <c r="P2055" t="s">
        <v>8306</v>
      </c>
      <c r="Q2055" s="9">
        <f>(((J2055/60)/60)/24)+DATE(1970,1,1)</f>
        <v>42303.617488425924</v>
      </c>
      <c r="R2055" s="9">
        <f>(((I2055/60)/60)/24)+DATE(1970,1,1)</f>
        <v>42333.659155092595</v>
      </c>
      <c r="S2055">
        <f>YEAR(Q2055)</f>
        <v>2015</v>
      </c>
    </row>
    <row r="2056" spans="1:19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tr">
        <f>O2056&amp;"/"&amp;P2056</f>
        <v>technology/hardware</v>
      </c>
      <c r="O2056" t="s">
        <v>8276</v>
      </c>
      <c r="P2056" t="s">
        <v>8306</v>
      </c>
      <c r="Q2056" s="9">
        <f>(((J2056/60)/60)/24)+DATE(1970,1,1)</f>
        <v>41731.520949074074</v>
      </c>
      <c r="R2056" s="9">
        <f>(((I2056/60)/60)/24)+DATE(1970,1,1)</f>
        <v>41761.520949074074</v>
      </c>
      <c r="S2056">
        <f>YEAR(Q2056)</f>
        <v>2014</v>
      </c>
    </row>
    <row r="2057" spans="1:19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tr">
        <f>O2057&amp;"/"&amp;P2057</f>
        <v>technology/hardware</v>
      </c>
      <c r="O2057" t="s">
        <v>8276</v>
      </c>
      <c r="P2057" t="s">
        <v>8306</v>
      </c>
      <c r="Q2057" s="9">
        <f>(((J2057/60)/60)/24)+DATE(1970,1,1)</f>
        <v>41946.674108796295</v>
      </c>
      <c r="R2057" s="9">
        <f>(((I2057/60)/60)/24)+DATE(1970,1,1)</f>
        <v>41976.166666666672</v>
      </c>
      <c r="S2057">
        <f>YEAR(Q2057)</f>
        <v>2014</v>
      </c>
    </row>
    <row r="2058" spans="1:19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tr">
        <f>O2058&amp;"/"&amp;P2058</f>
        <v>technology/hardware</v>
      </c>
      <c r="O2058" t="s">
        <v>8276</v>
      </c>
      <c r="P2058" t="s">
        <v>8306</v>
      </c>
      <c r="Q2058" s="9">
        <f>(((J2058/60)/60)/24)+DATE(1970,1,1)</f>
        <v>41351.76090277778</v>
      </c>
      <c r="R2058" s="9">
        <f>(((I2058/60)/60)/24)+DATE(1970,1,1)</f>
        <v>41381.76090277778</v>
      </c>
      <c r="S2058">
        <f>YEAR(Q2058)</f>
        <v>2013</v>
      </c>
    </row>
    <row r="2059" spans="1:19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tr">
        <f>O2059&amp;"/"&amp;P2059</f>
        <v>technology/hardware</v>
      </c>
      <c r="O2059" t="s">
        <v>8276</v>
      </c>
      <c r="P2059" t="s">
        <v>8306</v>
      </c>
      <c r="Q2059" s="9">
        <f>(((J2059/60)/60)/24)+DATE(1970,1,1)</f>
        <v>42396.494583333333</v>
      </c>
      <c r="R2059" s="9">
        <f>(((I2059/60)/60)/24)+DATE(1970,1,1)</f>
        <v>42426.494583333333</v>
      </c>
      <c r="S2059">
        <f>YEAR(Q2059)</f>
        <v>2016</v>
      </c>
    </row>
    <row r="2060" spans="1:19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tr">
        <f>O2060&amp;"/"&amp;P2060</f>
        <v>technology/hardware</v>
      </c>
      <c r="O2060" t="s">
        <v>8276</v>
      </c>
      <c r="P2060" t="s">
        <v>8306</v>
      </c>
      <c r="Q2060" s="9">
        <f>(((J2060/60)/60)/24)+DATE(1970,1,1)</f>
        <v>42026.370717592596</v>
      </c>
      <c r="R2060" s="9">
        <f>(((I2060/60)/60)/24)+DATE(1970,1,1)</f>
        <v>42065.833333333328</v>
      </c>
      <c r="S2060">
        <f>YEAR(Q2060)</f>
        <v>2015</v>
      </c>
    </row>
    <row r="2061" spans="1:19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tr">
        <f>O2061&amp;"/"&amp;P2061</f>
        <v>technology/hardware</v>
      </c>
      <c r="O2061" t="s">
        <v>8276</v>
      </c>
      <c r="P2061" t="s">
        <v>8306</v>
      </c>
      <c r="Q2061" s="9">
        <f>(((J2061/60)/60)/24)+DATE(1970,1,1)</f>
        <v>42361.602476851855</v>
      </c>
      <c r="R2061" s="9">
        <f>(((I2061/60)/60)/24)+DATE(1970,1,1)</f>
        <v>42400.915972222225</v>
      </c>
      <c r="S2061">
        <f>YEAR(Q2061)</f>
        <v>2015</v>
      </c>
    </row>
    <row r="2062" spans="1:19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tr">
        <f>O2062&amp;"/"&amp;P2062</f>
        <v>technology/hardware</v>
      </c>
      <c r="O2062" t="s">
        <v>8276</v>
      </c>
      <c r="P2062" t="s">
        <v>8306</v>
      </c>
      <c r="Q2062" s="9">
        <f>(((J2062/60)/60)/24)+DATE(1970,1,1)</f>
        <v>41783.642939814818</v>
      </c>
      <c r="R2062" s="9">
        <f>(((I2062/60)/60)/24)+DATE(1970,1,1)</f>
        <v>41843.642939814818</v>
      </c>
      <c r="S2062">
        <f>YEAR(Q2062)</f>
        <v>2014</v>
      </c>
    </row>
    <row r="2063" spans="1:19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tr">
        <f>O2063&amp;"/"&amp;P2063</f>
        <v>technology/hardware</v>
      </c>
      <c r="O2063" t="s">
        <v>8276</v>
      </c>
      <c r="P2063" t="s">
        <v>8306</v>
      </c>
      <c r="Q2063" s="9">
        <f>(((J2063/60)/60)/24)+DATE(1970,1,1)</f>
        <v>42705.764513888891</v>
      </c>
      <c r="R2063" s="9">
        <f>(((I2063/60)/60)/24)+DATE(1970,1,1)</f>
        <v>42735.764513888891</v>
      </c>
      <c r="S2063">
        <f>YEAR(Q2063)</f>
        <v>2016</v>
      </c>
    </row>
    <row r="2064" spans="1:19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tr">
        <f>O2064&amp;"/"&amp;P2064</f>
        <v>technology/hardware</v>
      </c>
      <c r="O2064" t="s">
        <v>8276</v>
      </c>
      <c r="P2064" t="s">
        <v>8306</v>
      </c>
      <c r="Q2064" s="9">
        <f>(((J2064/60)/60)/24)+DATE(1970,1,1)</f>
        <v>42423.3830787037</v>
      </c>
      <c r="R2064" s="9">
        <f>(((I2064/60)/60)/24)+DATE(1970,1,1)</f>
        <v>42453.341412037036</v>
      </c>
      <c r="S2064">
        <f>YEAR(Q2064)</f>
        <v>2016</v>
      </c>
    </row>
    <row r="2065" spans="1:19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tr">
        <f>O2065&amp;"/"&amp;P2065</f>
        <v>technology/hardware</v>
      </c>
      <c r="O2065" t="s">
        <v>8276</v>
      </c>
      <c r="P2065" t="s">
        <v>8306</v>
      </c>
      <c r="Q2065" s="9">
        <f>(((J2065/60)/60)/24)+DATE(1970,1,1)</f>
        <v>42472.73265046296</v>
      </c>
      <c r="R2065" s="9">
        <f>(((I2065/60)/60)/24)+DATE(1970,1,1)</f>
        <v>42505.73265046296</v>
      </c>
      <c r="S2065">
        <f>YEAR(Q2065)</f>
        <v>2016</v>
      </c>
    </row>
    <row r="2066" spans="1:19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tr">
        <f>O2066&amp;"/"&amp;P2066</f>
        <v>technology/hardware</v>
      </c>
      <c r="O2066" t="s">
        <v>8276</v>
      </c>
      <c r="P2066" t="s">
        <v>8306</v>
      </c>
      <c r="Q2066" s="9">
        <f>(((J2066/60)/60)/24)+DATE(1970,1,1)</f>
        <v>41389.364849537036</v>
      </c>
      <c r="R2066" s="9">
        <f>(((I2066/60)/60)/24)+DATE(1970,1,1)</f>
        <v>41425.5</v>
      </c>
      <c r="S2066">
        <f>YEAR(Q2066)</f>
        <v>2013</v>
      </c>
    </row>
    <row r="2067" spans="1:19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tr">
        <f>O2067&amp;"/"&amp;P2067</f>
        <v>technology/hardware</v>
      </c>
      <c r="O2067" t="s">
        <v>8276</v>
      </c>
      <c r="P2067" t="s">
        <v>8306</v>
      </c>
      <c r="Q2067" s="9">
        <f>(((J2067/60)/60)/24)+DATE(1970,1,1)</f>
        <v>41603.333668981482</v>
      </c>
      <c r="R2067" s="9">
        <f>(((I2067/60)/60)/24)+DATE(1970,1,1)</f>
        <v>41633.333668981482</v>
      </c>
      <c r="S2067">
        <f>YEAR(Q2067)</f>
        <v>2013</v>
      </c>
    </row>
    <row r="2068" spans="1:19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tr">
        <f>O2068&amp;"/"&amp;P2068</f>
        <v>technology/hardware</v>
      </c>
      <c r="O2068" t="s">
        <v>8276</v>
      </c>
      <c r="P2068" t="s">
        <v>8306</v>
      </c>
      <c r="Q2068" s="9">
        <f>(((J2068/60)/60)/24)+DATE(1970,1,1)</f>
        <v>41844.771793981483</v>
      </c>
      <c r="R2068" s="9">
        <f>(((I2068/60)/60)/24)+DATE(1970,1,1)</f>
        <v>41874.771793981483</v>
      </c>
      <c r="S2068">
        <f>YEAR(Q2068)</f>
        <v>2014</v>
      </c>
    </row>
    <row r="2069" spans="1:19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tr">
        <f>O2069&amp;"/"&amp;P2069</f>
        <v>technology/hardware</v>
      </c>
      <c r="O2069" t="s">
        <v>8276</v>
      </c>
      <c r="P2069" t="s">
        <v>8306</v>
      </c>
      <c r="Q2069" s="9">
        <f>(((J2069/60)/60)/24)+DATE(1970,1,1)</f>
        <v>42115.853888888887</v>
      </c>
      <c r="R2069" s="9">
        <f>(((I2069/60)/60)/24)+DATE(1970,1,1)</f>
        <v>42148.853888888887</v>
      </c>
      <c r="S2069">
        <f>YEAR(Q2069)</f>
        <v>2015</v>
      </c>
    </row>
    <row r="2070" spans="1:19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tr">
        <f>O2070&amp;"/"&amp;P2070</f>
        <v>technology/hardware</v>
      </c>
      <c r="O2070" t="s">
        <v>8276</v>
      </c>
      <c r="P2070" t="s">
        <v>8306</v>
      </c>
      <c r="Q2070" s="9">
        <f>(((J2070/60)/60)/24)+DATE(1970,1,1)</f>
        <v>42633.841608796298</v>
      </c>
      <c r="R2070" s="9">
        <f>(((I2070/60)/60)/24)+DATE(1970,1,1)</f>
        <v>42663.841608796298</v>
      </c>
      <c r="S2070">
        <f>YEAR(Q2070)</f>
        <v>2016</v>
      </c>
    </row>
    <row r="2071" spans="1:19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tr">
        <f>O2071&amp;"/"&amp;P2071</f>
        <v>technology/hardware</v>
      </c>
      <c r="O2071" t="s">
        <v>8276</v>
      </c>
      <c r="P2071" t="s">
        <v>8306</v>
      </c>
      <c r="Q2071" s="9">
        <f>(((J2071/60)/60)/24)+DATE(1970,1,1)</f>
        <v>42340.972118055557</v>
      </c>
      <c r="R2071" s="9">
        <f>(((I2071/60)/60)/24)+DATE(1970,1,1)</f>
        <v>42371.972118055557</v>
      </c>
      <c r="S2071">
        <f>YEAR(Q2071)</f>
        <v>2015</v>
      </c>
    </row>
    <row r="2072" spans="1:19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tr">
        <f>O2072&amp;"/"&amp;P2072</f>
        <v>technology/hardware</v>
      </c>
      <c r="O2072" t="s">
        <v>8276</v>
      </c>
      <c r="P2072" t="s">
        <v>8306</v>
      </c>
      <c r="Q2072" s="9">
        <f>(((J2072/60)/60)/24)+DATE(1970,1,1)</f>
        <v>42519.6565162037</v>
      </c>
      <c r="R2072" s="9">
        <f>(((I2072/60)/60)/24)+DATE(1970,1,1)</f>
        <v>42549.6565162037</v>
      </c>
      <c r="S2072">
        <f>YEAR(Q2072)</f>
        <v>2016</v>
      </c>
    </row>
    <row r="2073" spans="1:19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tr">
        <f>O2073&amp;"/"&amp;P2073</f>
        <v>technology/hardware</v>
      </c>
      <c r="O2073" t="s">
        <v>8276</v>
      </c>
      <c r="P2073" t="s">
        <v>8306</v>
      </c>
      <c r="Q2073" s="9">
        <f>(((J2073/60)/60)/24)+DATE(1970,1,1)</f>
        <v>42600.278749999998</v>
      </c>
      <c r="R2073" s="9">
        <f>(((I2073/60)/60)/24)+DATE(1970,1,1)</f>
        <v>42645.278749999998</v>
      </c>
      <c r="S2073">
        <f>YEAR(Q2073)</f>
        <v>2016</v>
      </c>
    </row>
    <row r="2074" spans="1:19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tr">
        <f>O2074&amp;"/"&amp;P2074</f>
        <v>technology/hardware</v>
      </c>
      <c r="O2074" t="s">
        <v>8276</v>
      </c>
      <c r="P2074" t="s">
        <v>8306</v>
      </c>
      <c r="Q2074" s="9">
        <f>(((J2074/60)/60)/24)+DATE(1970,1,1)</f>
        <v>42467.581388888888</v>
      </c>
      <c r="R2074" s="9">
        <f>(((I2074/60)/60)/24)+DATE(1970,1,1)</f>
        <v>42497.581388888888</v>
      </c>
      <c r="S2074">
        <f>YEAR(Q2074)</f>
        <v>2016</v>
      </c>
    </row>
    <row r="2075" spans="1:19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tr">
        <f>O2075&amp;"/"&amp;P2075</f>
        <v>technology/hardware</v>
      </c>
      <c r="O2075" t="s">
        <v>8276</v>
      </c>
      <c r="P2075" t="s">
        <v>8306</v>
      </c>
      <c r="Q2075" s="9">
        <f>(((J2075/60)/60)/24)+DATE(1970,1,1)</f>
        <v>42087.668032407411</v>
      </c>
      <c r="R2075" s="9">
        <f>(((I2075/60)/60)/24)+DATE(1970,1,1)</f>
        <v>42132.668032407411</v>
      </c>
      <c r="S2075">
        <f>YEAR(Q2075)</f>
        <v>2015</v>
      </c>
    </row>
    <row r="2076" spans="1:19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tr">
        <f>O2076&amp;"/"&amp;P2076</f>
        <v>technology/hardware</v>
      </c>
      <c r="O2076" t="s">
        <v>8276</v>
      </c>
      <c r="P2076" t="s">
        <v>8306</v>
      </c>
      <c r="Q2076" s="9">
        <f>(((J2076/60)/60)/24)+DATE(1970,1,1)</f>
        <v>42466.826180555552</v>
      </c>
      <c r="R2076" s="9">
        <f>(((I2076/60)/60)/24)+DATE(1970,1,1)</f>
        <v>42496.826180555552</v>
      </c>
      <c r="S2076">
        <f>YEAR(Q2076)</f>
        <v>2016</v>
      </c>
    </row>
    <row r="2077" spans="1:19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tr">
        <f>O2077&amp;"/"&amp;P2077</f>
        <v>technology/hardware</v>
      </c>
      <c r="O2077" t="s">
        <v>8276</v>
      </c>
      <c r="P2077" t="s">
        <v>8306</v>
      </c>
      <c r="Q2077" s="9">
        <f>(((J2077/60)/60)/24)+DATE(1970,1,1)</f>
        <v>41450.681574074071</v>
      </c>
      <c r="R2077" s="9">
        <f>(((I2077/60)/60)/24)+DATE(1970,1,1)</f>
        <v>41480.681574074071</v>
      </c>
      <c r="S2077">
        <f>YEAR(Q2077)</f>
        <v>2013</v>
      </c>
    </row>
    <row r="2078" spans="1:19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tr">
        <f>O2078&amp;"/"&amp;P2078</f>
        <v>technology/hardware</v>
      </c>
      <c r="O2078" t="s">
        <v>8276</v>
      </c>
      <c r="P2078" t="s">
        <v>8306</v>
      </c>
      <c r="Q2078" s="9">
        <f>(((J2078/60)/60)/24)+DATE(1970,1,1)</f>
        <v>41803.880659722221</v>
      </c>
      <c r="R2078" s="9">
        <f>(((I2078/60)/60)/24)+DATE(1970,1,1)</f>
        <v>41843.880659722221</v>
      </c>
      <c r="S2078">
        <f>YEAR(Q2078)</f>
        <v>2014</v>
      </c>
    </row>
    <row r="2079" spans="1:19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tr">
        <f>O2079&amp;"/"&amp;P2079</f>
        <v>technology/hardware</v>
      </c>
      <c r="O2079" t="s">
        <v>8276</v>
      </c>
      <c r="P2079" t="s">
        <v>8306</v>
      </c>
      <c r="Q2079" s="9">
        <f>(((J2079/60)/60)/24)+DATE(1970,1,1)</f>
        <v>42103.042546296296</v>
      </c>
      <c r="R2079" s="9">
        <f>(((I2079/60)/60)/24)+DATE(1970,1,1)</f>
        <v>42160.875</v>
      </c>
      <c r="S2079">
        <f>YEAR(Q2079)</f>
        <v>2015</v>
      </c>
    </row>
    <row r="2080" spans="1:19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tr">
        <f>O2080&amp;"/"&amp;P2080</f>
        <v>technology/hardware</v>
      </c>
      <c r="O2080" t="s">
        <v>8276</v>
      </c>
      <c r="P2080" t="s">
        <v>8306</v>
      </c>
      <c r="Q2080" s="9">
        <f>(((J2080/60)/60)/24)+DATE(1970,1,1)</f>
        <v>42692.771493055552</v>
      </c>
      <c r="R2080" s="9">
        <f>(((I2080/60)/60)/24)+DATE(1970,1,1)</f>
        <v>42722.771493055552</v>
      </c>
      <c r="S2080">
        <f>YEAR(Q2080)</f>
        <v>2016</v>
      </c>
    </row>
    <row r="2081" spans="1:19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tr">
        <f>O2081&amp;"/"&amp;P2081</f>
        <v>technology/hardware</v>
      </c>
      <c r="O2081" t="s">
        <v>8276</v>
      </c>
      <c r="P2081" t="s">
        <v>8306</v>
      </c>
      <c r="Q2081" s="9">
        <f>(((J2081/60)/60)/24)+DATE(1970,1,1)</f>
        <v>42150.71056712963</v>
      </c>
      <c r="R2081" s="9">
        <f>(((I2081/60)/60)/24)+DATE(1970,1,1)</f>
        <v>42180.791666666672</v>
      </c>
      <c r="S2081">
        <f>YEAR(Q2081)</f>
        <v>2015</v>
      </c>
    </row>
    <row r="2082" spans="1:19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tr">
        <f>O2082&amp;"/"&amp;P2082</f>
        <v>technology/hardware</v>
      </c>
      <c r="O2082" t="s">
        <v>8276</v>
      </c>
      <c r="P2082" t="s">
        <v>8306</v>
      </c>
      <c r="Q2082" s="9">
        <f>(((J2082/60)/60)/24)+DATE(1970,1,1)</f>
        <v>42289.957175925927</v>
      </c>
      <c r="R2082" s="9">
        <f>(((I2082/60)/60)/24)+DATE(1970,1,1)</f>
        <v>42319.998842592591</v>
      </c>
      <c r="S2082">
        <f>YEAR(Q2082)</f>
        <v>2015</v>
      </c>
    </row>
    <row r="2083" spans="1:19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tr">
        <f>O2083&amp;"/"&amp;P2083</f>
        <v>music/indie rock</v>
      </c>
      <c r="O2083" t="s">
        <v>8282</v>
      </c>
      <c r="P2083" t="s">
        <v>8286</v>
      </c>
      <c r="Q2083" s="9">
        <f>(((J2083/60)/60)/24)+DATE(1970,1,1)</f>
        <v>41004.156886574077</v>
      </c>
      <c r="R2083" s="9">
        <f>(((I2083/60)/60)/24)+DATE(1970,1,1)</f>
        <v>41045.207638888889</v>
      </c>
      <c r="S2083">
        <f>YEAR(Q2083)</f>
        <v>2012</v>
      </c>
    </row>
    <row r="2084" spans="1:19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tr">
        <f>O2084&amp;"/"&amp;P2084</f>
        <v>music/indie rock</v>
      </c>
      <c r="O2084" t="s">
        <v>8282</v>
      </c>
      <c r="P2084" t="s">
        <v>8286</v>
      </c>
      <c r="Q2084" s="9">
        <f>(((J2084/60)/60)/24)+DATE(1970,1,1)</f>
        <v>40811.120324074072</v>
      </c>
      <c r="R2084" s="9">
        <f>(((I2084/60)/60)/24)+DATE(1970,1,1)</f>
        <v>40871.161990740737</v>
      </c>
      <c r="S2084">
        <f>YEAR(Q2084)</f>
        <v>2011</v>
      </c>
    </row>
    <row r="2085" spans="1:19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tr">
        <f>O2085&amp;"/"&amp;P2085</f>
        <v>music/indie rock</v>
      </c>
      <c r="O2085" t="s">
        <v>8282</v>
      </c>
      <c r="P2085" t="s">
        <v>8286</v>
      </c>
      <c r="Q2085" s="9">
        <f>(((J2085/60)/60)/24)+DATE(1970,1,1)</f>
        <v>41034.72216435185</v>
      </c>
      <c r="R2085" s="9">
        <f>(((I2085/60)/60)/24)+DATE(1970,1,1)</f>
        <v>41064.72216435185</v>
      </c>
      <c r="S2085">
        <f>YEAR(Q2085)</f>
        <v>2012</v>
      </c>
    </row>
    <row r="2086" spans="1:19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tr">
        <f>O2086&amp;"/"&amp;P2086</f>
        <v>music/indie rock</v>
      </c>
      <c r="O2086" t="s">
        <v>8282</v>
      </c>
      <c r="P2086" t="s">
        <v>8286</v>
      </c>
      <c r="Q2086" s="9">
        <f>(((J2086/60)/60)/24)+DATE(1970,1,1)</f>
        <v>41731.833124999997</v>
      </c>
      <c r="R2086" s="9">
        <f>(((I2086/60)/60)/24)+DATE(1970,1,1)</f>
        <v>41763.290972222225</v>
      </c>
      <c r="S2086">
        <f>YEAR(Q2086)</f>
        <v>2014</v>
      </c>
    </row>
    <row r="2087" spans="1:19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tr">
        <f>O2087&amp;"/"&amp;P2087</f>
        <v>music/indie rock</v>
      </c>
      <c r="O2087" t="s">
        <v>8282</v>
      </c>
      <c r="P2087" t="s">
        <v>8286</v>
      </c>
      <c r="Q2087" s="9">
        <f>(((J2087/60)/60)/24)+DATE(1970,1,1)</f>
        <v>41075.835497685184</v>
      </c>
      <c r="R2087" s="9">
        <f>(((I2087/60)/60)/24)+DATE(1970,1,1)</f>
        <v>41105.835497685184</v>
      </c>
      <c r="S2087">
        <f>YEAR(Q2087)</f>
        <v>2012</v>
      </c>
    </row>
    <row r="2088" spans="1:19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tr">
        <f>O2088&amp;"/"&amp;P2088</f>
        <v>music/indie rock</v>
      </c>
      <c r="O2088" t="s">
        <v>8282</v>
      </c>
      <c r="P2088" t="s">
        <v>8286</v>
      </c>
      <c r="Q2088" s="9">
        <f>(((J2088/60)/60)/24)+DATE(1970,1,1)</f>
        <v>40860.67050925926</v>
      </c>
      <c r="R2088" s="9">
        <f>(((I2088/60)/60)/24)+DATE(1970,1,1)</f>
        <v>40891.207638888889</v>
      </c>
      <c r="S2088">
        <f>YEAR(Q2088)</f>
        <v>2011</v>
      </c>
    </row>
    <row r="2089" spans="1:19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tr">
        <f>O2089&amp;"/"&amp;P2089</f>
        <v>music/indie rock</v>
      </c>
      <c r="O2089" t="s">
        <v>8282</v>
      </c>
      <c r="P2089" t="s">
        <v>8286</v>
      </c>
      <c r="Q2089" s="9">
        <f>(((J2089/60)/60)/24)+DATE(1970,1,1)</f>
        <v>40764.204375000001</v>
      </c>
      <c r="R2089" s="9">
        <f>(((I2089/60)/60)/24)+DATE(1970,1,1)</f>
        <v>40794.204375000001</v>
      </c>
      <c r="S2089">
        <f>YEAR(Q2089)</f>
        <v>2011</v>
      </c>
    </row>
    <row r="2090" spans="1:19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tr">
        <f>O2090&amp;"/"&amp;P2090</f>
        <v>music/indie rock</v>
      </c>
      <c r="O2090" t="s">
        <v>8282</v>
      </c>
      <c r="P2090" t="s">
        <v>8286</v>
      </c>
      <c r="Q2090" s="9">
        <f>(((J2090/60)/60)/24)+DATE(1970,1,1)</f>
        <v>40395.714722222219</v>
      </c>
      <c r="R2090" s="9">
        <f>(((I2090/60)/60)/24)+DATE(1970,1,1)</f>
        <v>40432.165972222225</v>
      </c>
      <c r="S2090">
        <f>YEAR(Q2090)</f>
        <v>2010</v>
      </c>
    </row>
    <row r="2091" spans="1:19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tr">
        <f>O2091&amp;"/"&amp;P2091</f>
        <v>music/indie rock</v>
      </c>
      <c r="O2091" t="s">
        <v>8282</v>
      </c>
      <c r="P2091" t="s">
        <v>8286</v>
      </c>
      <c r="Q2091" s="9">
        <f>(((J2091/60)/60)/24)+DATE(1970,1,1)</f>
        <v>41453.076319444444</v>
      </c>
      <c r="R2091" s="9">
        <f>(((I2091/60)/60)/24)+DATE(1970,1,1)</f>
        <v>41488.076319444444</v>
      </c>
      <c r="S2091">
        <f>YEAR(Q2091)</f>
        <v>2013</v>
      </c>
    </row>
    <row r="2092" spans="1:19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tr">
        <f>O2092&amp;"/"&amp;P2092</f>
        <v>music/indie rock</v>
      </c>
      <c r="O2092" t="s">
        <v>8282</v>
      </c>
      <c r="P2092" t="s">
        <v>8286</v>
      </c>
      <c r="Q2092" s="9">
        <f>(((J2092/60)/60)/24)+DATE(1970,1,1)</f>
        <v>41299.381423611114</v>
      </c>
      <c r="R2092" s="9">
        <f>(((I2092/60)/60)/24)+DATE(1970,1,1)</f>
        <v>41329.381423611114</v>
      </c>
      <c r="S2092">
        <f>YEAR(Q2092)</f>
        <v>2013</v>
      </c>
    </row>
    <row r="2093" spans="1:19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tr">
        <f>O2093&amp;"/"&amp;P2093</f>
        <v>music/indie rock</v>
      </c>
      <c r="O2093" t="s">
        <v>8282</v>
      </c>
      <c r="P2093" t="s">
        <v>8286</v>
      </c>
      <c r="Q2093" s="9">
        <f>(((J2093/60)/60)/24)+DATE(1970,1,1)</f>
        <v>40555.322662037033</v>
      </c>
      <c r="R2093" s="9">
        <f>(((I2093/60)/60)/24)+DATE(1970,1,1)</f>
        <v>40603.833333333336</v>
      </c>
      <c r="S2093">
        <f>YEAR(Q2093)</f>
        <v>2011</v>
      </c>
    </row>
    <row r="2094" spans="1:19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tr">
        <f>O2094&amp;"/"&amp;P2094</f>
        <v>music/indie rock</v>
      </c>
      <c r="O2094" t="s">
        <v>8282</v>
      </c>
      <c r="P2094" t="s">
        <v>8286</v>
      </c>
      <c r="Q2094" s="9">
        <f>(((J2094/60)/60)/24)+DATE(1970,1,1)</f>
        <v>40763.707546296297</v>
      </c>
      <c r="R2094" s="9">
        <f>(((I2094/60)/60)/24)+DATE(1970,1,1)</f>
        <v>40823.707546296297</v>
      </c>
      <c r="S2094">
        <f>YEAR(Q2094)</f>
        <v>2011</v>
      </c>
    </row>
    <row r="2095" spans="1:19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tr">
        <f>O2095&amp;"/"&amp;P2095</f>
        <v>music/indie rock</v>
      </c>
      <c r="O2095" t="s">
        <v>8282</v>
      </c>
      <c r="P2095" t="s">
        <v>8286</v>
      </c>
      <c r="Q2095" s="9">
        <f>(((J2095/60)/60)/24)+DATE(1970,1,1)</f>
        <v>41205.854537037041</v>
      </c>
      <c r="R2095" s="9">
        <f>(((I2095/60)/60)/24)+DATE(1970,1,1)</f>
        <v>41265.896203703705</v>
      </c>
      <c r="S2095">
        <f>YEAR(Q2095)</f>
        <v>2012</v>
      </c>
    </row>
    <row r="2096" spans="1:19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tr">
        <f>O2096&amp;"/"&amp;P2096</f>
        <v>music/indie rock</v>
      </c>
      <c r="O2096" t="s">
        <v>8282</v>
      </c>
      <c r="P2096" t="s">
        <v>8286</v>
      </c>
      <c r="Q2096" s="9">
        <f>(((J2096/60)/60)/24)+DATE(1970,1,1)</f>
        <v>40939.02002314815</v>
      </c>
      <c r="R2096" s="9">
        <f>(((I2096/60)/60)/24)+DATE(1970,1,1)</f>
        <v>40973.125</v>
      </c>
      <c r="S2096">
        <f>YEAR(Q2096)</f>
        <v>2012</v>
      </c>
    </row>
    <row r="2097" spans="1:19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tr">
        <f>O2097&amp;"/"&amp;P2097</f>
        <v>music/indie rock</v>
      </c>
      <c r="O2097" t="s">
        <v>8282</v>
      </c>
      <c r="P2097" t="s">
        <v>8286</v>
      </c>
      <c r="Q2097" s="9">
        <f>(((J2097/60)/60)/24)+DATE(1970,1,1)</f>
        <v>40758.733483796292</v>
      </c>
      <c r="R2097" s="9">
        <f>(((I2097/60)/60)/24)+DATE(1970,1,1)</f>
        <v>40818.733483796292</v>
      </c>
      <c r="S2097">
        <f>YEAR(Q2097)</f>
        <v>2011</v>
      </c>
    </row>
    <row r="2098" spans="1:19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tr">
        <f>O2098&amp;"/"&amp;P2098</f>
        <v>music/indie rock</v>
      </c>
      <c r="O2098" t="s">
        <v>8282</v>
      </c>
      <c r="P2098" t="s">
        <v>8286</v>
      </c>
      <c r="Q2098" s="9">
        <f>(((J2098/60)/60)/24)+DATE(1970,1,1)</f>
        <v>41192.758506944447</v>
      </c>
      <c r="R2098" s="9">
        <f>(((I2098/60)/60)/24)+DATE(1970,1,1)</f>
        <v>41208.165972222225</v>
      </c>
      <c r="S2098">
        <f>YEAR(Q2098)</f>
        <v>2012</v>
      </c>
    </row>
    <row r="2099" spans="1:19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tr">
        <f>O2099&amp;"/"&amp;P2099</f>
        <v>music/indie rock</v>
      </c>
      <c r="O2099" t="s">
        <v>8282</v>
      </c>
      <c r="P2099" t="s">
        <v>8286</v>
      </c>
      <c r="Q2099" s="9">
        <f>(((J2099/60)/60)/24)+DATE(1970,1,1)</f>
        <v>40818.58489583333</v>
      </c>
      <c r="R2099" s="9">
        <f>(((I2099/60)/60)/24)+DATE(1970,1,1)</f>
        <v>40878.626562500001</v>
      </c>
      <c r="S2099">
        <f>YEAR(Q2099)</f>
        <v>2011</v>
      </c>
    </row>
    <row r="2100" spans="1:19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tr">
        <f>O2100&amp;"/"&amp;P2100</f>
        <v>music/indie rock</v>
      </c>
      <c r="O2100" t="s">
        <v>8282</v>
      </c>
      <c r="P2100" t="s">
        <v>8286</v>
      </c>
      <c r="Q2100" s="9">
        <f>(((J2100/60)/60)/24)+DATE(1970,1,1)</f>
        <v>40946.11383101852</v>
      </c>
      <c r="R2100" s="9">
        <f>(((I2100/60)/60)/24)+DATE(1970,1,1)</f>
        <v>40976.11383101852</v>
      </c>
      <c r="S2100">
        <f>YEAR(Q2100)</f>
        <v>2012</v>
      </c>
    </row>
    <row r="2101" spans="1:19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tr">
        <f>O2101&amp;"/"&amp;P2101</f>
        <v>music/indie rock</v>
      </c>
      <c r="O2101" t="s">
        <v>8282</v>
      </c>
      <c r="P2101" t="s">
        <v>8286</v>
      </c>
      <c r="Q2101" s="9">
        <f>(((J2101/60)/60)/24)+DATE(1970,1,1)</f>
        <v>42173.746342592596</v>
      </c>
      <c r="R2101" s="9">
        <f>(((I2101/60)/60)/24)+DATE(1970,1,1)</f>
        <v>42187.152777777781</v>
      </c>
      <c r="S2101">
        <f>YEAR(Q2101)</f>
        <v>2015</v>
      </c>
    </row>
    <row r="2102" spans="1:19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tr">
        <f>O2102&amp;"/"&amp;P2102</f>
        <v>music/indie rock</v>
      </c>
      <c r="O2102" t="s">
        <v>8282</v>
      </c>
      <c r="P2102" t="s">
        <v>8286</v>
      </c>
      <c r="Q2102" s="9">
        <f>(((J2102/60)/60)/24)+DATE(1970,1,1)</f>
        <v>41074.834965277776</v>
      </c>
      <c r="R2102" s="9">
        <f>(((I2102/60)/60)/24)+DATE(1970,1,1)</f>
        <v>41090.165972222225</v>
      </c>
      <c r="S2102">
        <f>YEAR(Q2102)</f>
        <v>2012</v>
      </c>
    </row>
    <row r="2103" spans="1:19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tr">
        <f>O2103&amp;"/"&amp;P2103</f>
        <v>music/indie rock</v>
      </c>
      <c r="O2103" t="s">
        <v>8282</v>
      </c>
      <c r="P2103" t="s">
        <v>8286</v>
      </c>
      <c r="Q2103" s="9">
        <f>(((J2103/60)/60)/24)+DATE(1970,1,1)</f>
        <v>40892.149467592593</v>
      </c>
      <c r="R2103" s="9">
        <f>(((I2103/60)/60)/24)+DATE(1970,1,1)</f>
        <v>40952.149467592593</v>
      </c>
      <c r="S2103">
        <f>YEAR(Q2103)</f>
        <v>2011</v>
      </c>
    </row>
    <row r="2104" spans="1:19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tr">
        <f>O2104&amp;"/"&amp;P2104</f>
        <v>music/indie rock</v>
      </c>
      <c r="O2104" t="s">
        <v>8282</v>
      </c>
      <c r="P2104" t="s">
        <v>8286</v>
      </c>
      <c r="Q2104" s="9">
        <f>(((J2104/60)/60)/24)+DATE(1970,1,1)</f>
        <v>40638.868611111109</v>
      </c>
      <c r="R2104" s="9">
        <f>(((I2104/60)/60)/24)+DATE(1970,1,1)</f>
        <v>40668.868611111109</v>
      </c>
      <c r="S2104">
        <f>YEAR(Q2104)</f>
        <v>2011</v>
      </c>
    </row>
    <row r="2105" spans="1:19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tr">
        <f>O2105&amp;"/"&amp;P2105</f>
        <v>music/indie rock</v>
      </c>
      <c r="O2105" t="s">
        <v>8282</v>
      </c>
      <c r="P2105" t="s">
        <v>8286</v>
      </c>
      <c r="Q2105" s="9">
        <f>(((J2105/60)/60)/24)+DATE(1970,1,1)</f>
        <v>41192.754942129628</v>
      </c>
      <c r="R2105" s="9">
        <f>(((I2105/60)/60)/24)+DATE(1970,1,1)</f>
        <v>41222.7966087963</v>
      </c>
      <c r="S2105">
        <f>YEAR(Q2105)</f>
        <v>2012</v>
      </c>
    </row>
    <row r="2106" spans="1:19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tr">
        <f>O2106&amp;"/"&amp;P2106</f>
        <v>music/indie rock</v>
      </c>
      <c r="O2106" t="s">
        <v>8282</v>
      </c>
      <c r="P2106" t="s">
        <v>8286</v>
      </c>
      <c r="Q2106" s="9">
        <f>(((J2106/60)/60)/24)+DATE(1970,1,1)</f>
        <v>41394.074467592596</v>
      </c>
      <c r="R2106" s="9">
        <f>(((I2106/60)/60)/24)+DATE(1970,1,1)</f>
        <v>41425</v>
      </c>
      <c r="S2106">
        <f>YEAR(Q2106)</f>
        <v>2013</v>
      </c>
    </row>
    <row r="2107" spans="1:19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tr">
        <f>O2107&amp;"/"&amp;P2107</f>
        <v>music/indie rock</v>
      </c>
      <c r="O2107" t="s">
        <v>8282</v>
      </c>
      <c r="P2107" t="s">
        <v>8286</v>
      </c>
      <c r="Q2107" s="9">
        <f>(((J2107/60)/60)/24)+DATE(1970,1,1)</f>
        <v>41951.788807870369</v>
      </c>
      <c r="R2107" s="9">
        <f>(((I2107/60)/60)/24)+DATE(1970,1,1)</f>
        <v>41964.166666666672</v>
      </c>
      <c r="S2107">
        <f>YEAR(Q2107)</f>
        <v>2014</v>
      </c>
    </row>
    <row r="2108" spans="1:19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tr">
        <f>O2108&amp;"/"&amp;P2108</f>
        <v>music/indie rock</v>
      </c>
      <c r="O2108" t="s">
        <v>8282</v>
      </c>
      <c r="P2108" t="s">
        <v>8286</v>
      </c>
      <c r="Q2108" s="9">
        <f>(((J2108/60)/60)/24)+DATE(1970,1,1)</f>
        <v>41270.21497685185</v>
      </c>
      <c r="R2108" s="9">
        <f>(((I2108/60)/60)/24)+DATE(1970,1,1)</f>
        <v>41300.21497685185</v>
      </c>
      <c r="S2108">
        <f>YEAR(Q2108)</f>
        <v>2012</v>
      </c>
    </row>
    <row r="2109" spans="1:19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tr">
        <f>O2109&amp;"/"&amp;P2109</f>
        <v>music/indie rock</v>
      </c>
      <c r="O2109" t="s">
        <v>8282</v>
      </c>
      <c r="P2109" t="s">
        <v>8286</v>
      </c>
      <c r="Q2109" s="9">
        <f>(((J2109/60)/60)/24)+DATE(1970,1,1)</f>
        <v>41934.71056712963</v>
      </c>
      <c r="R2109" s="9">
        <f>(((I2109/60)/60)/24)+DATE(1970,1,1)</f>
        <v>41955.752233796295</v>
      </c>
      <c r="S2109">
        <f>YEAR(Q2109)</f>
        <v>2014</v>
      </c>
    </row>
    <row r="2110" spans="1:19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tr">
        <f>O2110&amp;"/"&amp;P2110</f>
        <v>music/indie rock</v>
      </c>
      <c r="O2110" t="s">
        <v>8282</v>
      </c>
      <c r="P2110" t="s">
        <v>8286</v>
      </c>
      <c r="Q2110" s="9">
        <f>(((J2110/60)/60)/24)+DATE(1970,1,1)</f>
        <v>41135.175694444442</v>
      </c>
      <c r="R2110" s="9">
        <f>(((I2110/60)/60)/24)+DATE(1970,1,1)</f>
        <v>41162.163194444445</v>
      </c>
      <c r="S2110">
        <f>YEAR(Q2110)</f>
        <v>2012</v>
      </c>
    </row>
    <row r="2111" spans="1:19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tr">
        <f>O2111&amp;"/"&amp;P2111</f>
        <v>music/indie rock</v>
      </c>
      <c r="O2111" t="s">
        <v>8282</v>
      </c>
      <c r="P2111" t="s">
        <v>8286</v>
      </c>
      <c r="Q2111" s="9">
        <f>(((J2111/60)/60)/24)+DATE(1970,1,1)</f>
        <v>42160.708530092597</v>
      </c>
      <c r="R2111" s="9">
        <f>(((I2111/60)/60)/24)+DATE(1970,1,1)</f>
        <v>42190.708530092597</v>
      </c>
      <c r="S2111">
        <f>YEAR(Q2111)</f>
        <v>2015</v>
      </c>
    </row>
    <row r="2112" spans="1:19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tr">
        <f>O2112&amp;"/"&amp;P2112</f>
        <v>music/indie rock</v>
      </c>
      <c r="O2112" t="s">
        <v>8282</v>
      </c>
      <c r="P2112" t="s">
        <v>8286</v>
      </c>
      <c r="Q2112" s="9">
        <f>(((J2112/60)/60)/24)+DATE(1970,1,1)</f>
        <v>41759.670937499999</v>
      </c>
      <c r="R2112" s="9">
        <f>(((I2112/60)/60)/24)+DATE(1970,1,1)</f>
        <v>41787.207638888889</v>
      </c>
      <c r="S2112">
        <f>YEAR(Q2112)</f>
        <v>2014</v>
      </c>
    </row>
    <row r="2113" spans="1:19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tr">
        <f>O2113&amp;"/"&amp;P2113</f>
        <v>music/indie rock</v>
      </c>
      <c r="O2113" t="s">
        <v>8282</v>
      </c>
      <c r="P2113" t="s">
        <v>8286</v>
      </c>
      <c r="Q2113" s="9">
        <f>(((J2113/60)/60)/24)+DATE(1970,1,1)</f>
        <v>40703.197048611109</v>
      </c>
      <c r="R2113" s="9">
        <f>(((I2113/60)/60)/24)+DATE(1970,1,1)</f>
        <v>40770.041666666664</v>
      </c>
      <c r="S2113">
        <f>YEAR(Q2113)</f>
        <v>2011</v>
      </c>
    </row>
    <row r="2114" spans="1:19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tr">
        <f>O2114&amp;"/"&amp;P2114</f>
        <v>music/indie rock</v>
      </c>
      <c r="O2114" t="s">
        <v>8282</v>
      </c>
      <c r="P2114" t="s">
        <v>8286</v>
      </c>
      <c r="Q2114" s="9">
        <f>(((J2114/60)/60)/24)+DATE(1970,1,1)</f>
        <v>41365.928159722222</v>
      </c>
      <c r="R2114" s="9">
        <f>(((I2114/60)/60)/24)+DATE(1970,1,1)</f>
        <v>41379.928159722222</v>
      </c>
      <c r="S2114">
        <f>YEAR(Q2114)</f>
        <v>2013</v>
      </c>
    </row>
    <row r="2115" spans="1:19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tr">
        <f>O2115&amp;"/"&amp;P2115</f>
        <v>music/indie rock</v>
      </c>
      <c r="O2115" t="s">
        <v>8282</v>
      </c>
      <c r="P2115" t="s">
        <v>8286</v>
      </c>
      <c r="Q2115" s="9">
        <f>(((J2115/60)/60)/24)+DATE(1970,1,1)</f>
        <v>41870.86546296296</v>
      </c>
      <c r="R2115" s="9">
        <f>(((I2115/60)/60)/24)+DATE(1970,1,1)</f>
        <v>41905.86546296296</v>
      </c>
      <c r="S2115">
        <f>YEAR(Q2115)</f>
        <v>2014</v>
      </c>
    </row>
    <row r="2116" spans="1:19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tr">
        <f>O2116&amp;"/"&amp;P2116</f>
        <v>music/indie rock</v>
      </c>
      <c r="O2116" t="s">
        <v>8282</v>
      </c>
      <c r="P2116" t="s">
        <v>8286</v>
      </c>
      <c r="Q2116" s="9">
        <f>(((J2116/60)/60)/24)+DATE(1970,1,1)</f>
        <v>40458.815625000003</v>
      </c>
      <c r="R2116" s="9">
        <f>(((I2116/60)/60)/24)+DATE(1970,1,1)</f>
        <v>40521.207638888889</v>
      </c>
      <c r="S2116">
        <f>YEAR(Q2116)</f>
        <v>2010</v>
      </c>
    </row>
    <row r="2117" spans="1:19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tr">
        <f>O2117&amp;"/"&amp;P2117</f>
        <v>music/indie rock</v>
      </c>
      <c r="O2117" t="s">
        <v>8282</v>
      </c>
      <c r="P2117" t="s">
        <v>8286</v>
      </c>
      <c r="Q2117" s="9">
        <f>(((J2117/60)/60)/24)+DATE(1970,1,1)</f>
        <v>40564.081030092595</v>
      </c>
      <c r="R2117" s="9">
        <f>(((I2117/60)/60)/24)+DATE(1970,1,1)</f>
        <v>40594.081030092595</v>
      </c>
      <c r="S2117">
        <f>YEAR(Q2117)</f>
        <v>2011</v>
      </c>
    </row>
    <row r="2118" spans="1:19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tr">
        <f>O2118&amp;"/"&amp;P2118</f>
        <v>music/indie rock</v>
      </c>
      <c r="O2118" t="s">
        <v>8282</v>
      </c>
      <c r="P2118" t="s">
        <v>8286</v>
      </c>
      <c r="Q2118" s="9">
        <f>(((J2118/60)/60)/24)+DATE(1970,1,1)</f>
        <v>41136.777812500004</v>
      </c>
      <c r="R2118" s="9">
        <f>(((I2118/60)/60)/24)+DATE(1970,1,1)</f>
        <v>41184.777812500004</v>
      </c>
      <c r="S2118">
        <f>YEAR(Q2118)</f>
        <v>2012</v>
      </c>
    </row>
    <row r="2119" spans="1:19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tr">
        <f>O2119&amp;"/"&amp;P2119</f>
        <v>music/indie rock</v>
      </c>
      <c r="O2119" t="s">
        <v>8282</v>
      </c>
      <c r="P2119" t="s">
        <v>8286</v>
      </c>
      <c r="Q2119" s="9">
        <f>(((J2119/60)/60)/24)+DATE(1970,1,1)</f>
        <v>42290.059594907405</v>
      </c>
      <c r="R2119" s="9">
        <f>(((I2119/60)/60)/24)+DATE(1970,1,1)</f>
        <v>42304.207638888889</v>
      </c>
      <c r="S2119">
        <f>YEAR(Q2119)</f>
        <v>2015</v>
      </c>
    </row>
    <row r="2120" spans="1:19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tr">
        <f>O2120&amp;"/"&amp;P2120</f>
        <v>music/indie rock</v>
      </c>
      <c r="O2120" t="s">
        <v>8282</v>
      </c>
      <c r="P2120" t="s">
        <v>8286</v>
      </c>
      <c r="Q2120" s="9">
        <f>(((J2120/60)/60)/24)+DATE(1970,1,1)</f>
        <v>40718.839537037034</v>
      </c>
      <c r="R2120" s="9">
        <f>(((I2120/60)/60)/24)+DATE(1970,1,1)</f>
        <v>40748.839537037034</v>
      </c>
      <c r="S2120">
        <f>YEAR(Q2120)</f>
        <v>2011</v>
      </c>
    </row>
    <row r="2121" spans="1:19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tr">
        <f>O2121&amp;"/"&amp;P2121</f>
        <v>music/indie rock</v>
      </c>
      <c r="O2121" t="s">
        <v>8282</v>
      </c>
      <c r="P2121" t="s">
        <v>8286</v>
      </c>
      <c r="Q2121" s="9">
        <f>(((J2121/60)/60)/24)+DATE(1970,1,1)</f>
        <v>41107.130150462966</v>
      </c>
      <c r="R2121" s="9">
        <f>(((I2121/60)/60)/24)+DATE(1970,1,1)</f>
        <v>41137.130150462966</v>
      </c>
      <c r="S2121">
        <f>YEAR(Q2121)</f>
        <v>2012</v>
      </c>
    </row>
    <row r="2122" spans="1:19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tr">
        <f>O2122&amp;"/"&amp;P2122</f>
        <v>music/indie rock</v>
      </c>
      <c r="O2122" t="s">
        <v>8282</v>
      </c>
      <c r="P2122" t="s">
        <v>8286</v>
      </c>
      <c r="Q2122" s="9">
        <f>(((J2122/60)/60)/24)+DATE(1970,1,1)</f>
        <v>41591.964537037034</v>
      </c>
      <c r="R2122" s="9">
        <f>(((I2122/60)/60)/24)+DATE(1970,1,1)</f>
        <v>41640.964537037034</v>
      </c>
      <c r="S2122">
        <f>YEAR(Q2122)</f>
        <v>2013</v>
      </c>
    </row>
    <row r="2123" spans="1:19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tr">
        <f>O2123&amp;"/"&amp;P2123</f>
        <v>games/video games</v>
      </c>
      <c r="O2123" t="s">
        <v>8290</v>
      </c>
      <c r="P2123" t="s">
        <v>8291</v>
      </c>
      <c r="Q2123" s="9">
        <f>(((J2123/60)/60)/24)+DATE(1970,1,1)</f>
        <v>42716.7424537037</v>
      </c>
      <c r="R2123" s="9">
        <f>(((I2123/60)/60)/24)+DATE(1970,1,1)</f>
        <v>42746.7424537037</v>
      </c>
      <c r="S2123">
        <f>YEAR(Q2123)</f>
        <v>2016</v>
      </c>
    </row>
    <row r="2124" spans="1:19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tr">
        <f>O2124&amp;"/"&amp;P2124</f>
        <v>games/video games</v>
      </c>
      <c r="O2124" t="s">
        <v>8290</v>
      </c>
      <c r="P2124" t="s">
        <v>8291</v>
      </c>
      <c r="Q2124" s="9">
        <f>(((J2124/60)/60)/24)+DATE(1970,1,1)</f>
        <v>42712.300567129627</v>
      </c>
      <c r="R2124" s="9">
        <f>(((I2124/60)/60)/24)+DATE(1970,1,1)</f>
        <v>42742.300567129627</v>
      </c>
      <c r="S2124">
        <f>YEAR(Q2124)</f>
        <v>2016</v>
      </c>
    </row>
    <row r="2125" spans="1:19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tr">
        <f>O2125&amp;"/"&amp;P2125</f>
        <v>games/video games</v>
      </c>
      <c r="O2125" t="s">
        <v>8290</v>
      </c>
      <c r="P2125" t="s">
        <v>8291</v>
      </c>
      <c r="Q2125" s="9">
        <f>(((J2125/60)/60)/24)+DATE(1970,1,1)</f>
        <v>40198.424849537041</v>
      </c>
      <c r="R2125" s="9">
        <f>(((I2125/60)/60)/24)+DATE(1970,1,1)</f>
        <v>40252.290972222225</v>
      </c>
      <c r="S2125">
        <f>YEAR(Q2125)</f>
        <v>2010</v>
      </c>
    </row>
    <row r="2126" spans="1:19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tr">
        <f>O2126&amp;"/"&amp;P2126</f>
        <v>games/video games</v>
      </c>
      <c r="O2126" t="s">
        <v>8290</v>
      </c>
      <c r="P2126" t="s">
        <v>8291</v>
      </c>
      <c r="Q2126" s="9">
        <f>(((J2126/60)/60)/24)+DATE(1970,1,1)</f>
        <v>40464.028182870366</v>
      </c>
      <c r="R2126" s="9">
        <f>(((I2126/60)/60)/24)+DATE(1970,1,1)</f>
        <v>40512.208333333336</v>
      </c>
      <c r="S2126">
        <f>YEAR(Q2126)</f>
        <v>2010</v>
      </c>
    </row>
    <row r="2127" spans="1:19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tr">
        <f>O2127&amp;"/"&amp;P2127</f>
        <v>games/video games</v>
      </c>
      <c r="O2127" t="s">
        <v>8290</v>
      </c>
      <c r="P2127" t="s">
        <v>8291</v>
      </c>
      <c r="Q2127" s="9">
        <f>(((J2127/60)/60)/24)+DATE(1970,1,1)</f>
        <v>42191.023530092592</v>
      </c>
      <c r="R2127" s="9">
        <f>(((I2127/60)/60)/24)+DATE(1970,1,1)</f>
        <v>42221.023530092592</v>
      </c>
      <c r="S2127">
        <f>YEAR(Q2127)</f>
        <v>2015</v>
      </c>
    </row>
    <row r="2128" spans="1:19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tr">
        <f>O2128&amp;"/"&amp;P2128</f>
        <v>games/video games</v>
      </c>
      <c r="O2128" t="s">
        <v>8290</v>
      </c>
      <c r="P2128" t="s">
        <v>8291</v>
      </c>
      <c r="Q2128" s="9">
        <f>(((J2128/60)/60)/24)+DATE(1970,1,1)</f>
        <v>41951.973229166666</v>
      </c>
      <c r="R2128" s="9">
        <f>(((I2128/60)/60)/24)+DATE(1970,1,1)</f>
        <v>41981.973229166666</v>
      </c>
      <c r="S2128">
        <f>YEAR(Q2128)</f>
        <v>2014</v>
      </c>
    </row>
    <row r="2129" spans="1:19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tr">
        <f>O2129&amp;"/"&amp;P2129</f>
        <v>games/video games</v>
      </c>
      <c r="O2129" t="s">
        <v>8290</v>
      </c>
      <c r="P2129" t="s">
        <v>8291</v>
      </c>
      <c r="Q2129" s="9">
        <f>(((J2129/60)/60)/24)+DATE(1970,1,1)</f>
        <v>42045.50535879629</v>
      </c>
      <c r="R2129" s="9">
        <f>(((I2129/60)/60)/24)+DATE(1970,1,1)</f>
        <v>42075.463692129633</v>
      </c>
      <c r="S2129">
        <f>YEAR(Q2129)</f>
        <v>2015</v>
      </c>
    </row>
    <row r="2130" spans="1:19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tr">
        <f>O2130&amp;"/"&amp;P2130</f>
        <v>games/video games</v>
      </c>
      <c r="O2130" t="s">
        <v>8290</v>
      </c>
      <c r="P2130" t="s">
        <v>8291</v>
      </c>
      <c r="Q2130" s="9">
        <f>(((J2130/60)/60)/24)+DATE(1970,1,1)</f>
        <v>41843.772789351853</v>
      </c>
      <c r="R2130" s="9">
        <f>(((I2130/60)/60)/24)+DATE(1970,1,1)</f>
        <v>41903.772789351853</v>
      </c>
      <c r="S2130">
        <f>YEAR(Q2130)</f>
        <v>2014</v>
      </c>
    </row>
    <row r="2131" spans="1:19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tr">
        <f>O2131&amp;"/"&amp;P2131</f>
        <v>games/video games</v>
      </c>
      <c r="O2131" t="s">
        <v>8290</v>
      </c>
      <c r="P2131" t="s">
        <v>8291</v>
      </c>
      <c r="Q2131" s="9">
        <f>(((J2131/60)/60)/24)+DATE(1970,1,1)</f>
        <v>42409.024305555555</v>
      </c>
      <c r="R2131" s="9">
        <f>(((I2131/60)/60)/24)+DATE(1970,1,1)</f>
        <v>42439.024305555555</v>
      </c>
      <c r="S2131">
        <f>YEAR(Q2131)</f>
        <v>2016</v>
      </c>
    </row>
    <row r="2132" spans="1:19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tr">
        <f>O2132&amp;"/"&amp;P2132</f>
        <v>games/video games</v>
      </c>
      <c r="O2132" t="s">
        <v>8290</v>
      </c>
      <c r="P2132" t="s">
        <v>8291</v>
      </c>
      <c r="Q2132" s="9">
        <f>(((J2132/60)/60)/24)+DATE(1970,1,1)</f>
        <v>41832.086377314816</v>
      </c>
      <c r="R2132" s="9">
        <f>(((I2132/60)/60)/24)+DATE(1970,1,1)</f>
        <v>41867.086377314816</v>
      </c>
      <c r="S2132">
        <f>YEAR(Q2132)</f>
        <v>2014</v>
      </c>
    </row>
    <row r="2133" spans="1:19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tr">
        <f>O2133&amp;"/"&amp;P2133</f>
        <v>games/video games</v>
      </c>
      <c r="O2133" t="s">
        <v>8290</v>
      </c>
      <c r="P2133" t="s">
        <v>8291</v>
      </c>
      <c r="Q2133" s="9">
        <f>(((J2133/60)/60)/24)+DATE(1970,1,1)</f>
        <v>42167.207071759258</v>
      </c>
      <c r="R2133" s="9">
        <f>(((I2133/60)/60)/24)+DATE(1970,1,1)</f>
        <v>42197.207071759258</v>
      </c>
      <c r="S2133">
        <f>YEAR(Q2133)</f>
        <v>2015</v>
      </c>
    </row>
    <row r="2134" spans="1:19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tr">
        <f>O2134&amp;"/"&amp;P2134</f>
        <v>games/video games</v>
      </c>
      <c r="O2134" t="s">
        <v>8290</v>
      </c>
      <c r="P2134" t="s">
        <v>8291</v>
      </c>
      <c r="Q2134" s="9">
        <f>(((J2134/60)/60)/24)+DATE(1970,1,1)</f>
        <v>41643.487175925926</v>
      </c>
      <c r="R2134" s="9">
        <f>(((I2134/60)/60)/24)+DATE(1970,1,1)</f>
        <v>41673.487175925926</v>
      </c>
      <c r="S2134">
        <f>YEAR(Q2134)</f>
        <v>2014</v>
      </c>
    </row>
    <row r="2135" spans="1:19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tr">
        <f>O2135&amp;"/"&amp;P2135</f>
        <v>games/video games</v>
      </c>
      <c r="O2135" t="s">
        <v>8290</v>
      </c>
      <c r="P2135" t="s">
        <v>8291</v>
      </c>
      <c r="Q2135" s="9">
        <f>(((J2135/60)/60)/24)+DATE(1970,1,1)</f>
        <v>40619.097210648149</v>
      </c>
      <c r="R2135" s="9">
        <f>(((I2135/60)/60)/24)+DATE(1970,1,1)</f>
        <v>40657.290972222225</v>
      </c>
      <c r="S2135">
        <f>YEAR(Q2135)</f>
        <v>2011</v>
      </c>
    </row>
    <row r="2136" spans="1:19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tr">
        <f>O2136&amp;"/"&amp;P2136</f>
        <v>games/video games</v>
      </c>
      <c r="O2136" t="s">
        <v>8290</v>
      </c>
      <c r="P2136" t="s">
        <v>8291</v>
      </c>
      <c r="Q2136" s="9">
        <f>(((J2136/60)/60)/24)+DATE(1970,1,1)</f>
        <v>41361.886469907404</v>
      </c>
      <c r="R2136" s="9">
        <f>(((I2136/60)/60)/24)+DATE(1970,1,1)</f>
        <v>41391.886469907404</v>
      </c>
      <c r="S2136">
        <f>YEAR(Q2136)</f>
        <v>2013</v>
      </c>
    </row>
    <row r="2137" spans="1:19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tr">
        <f>O2137&amp;"/"&amp;P2137</f>
        <v>games/video games</v>
      </c>
      <c r="O2137" t="s">
        <v>8290</v>
      </c>
      <c r="P2137" t="s">
        <v>8291</v>
      </c>
      <c r="Q2137" s="9">
        <f>(((J2137/60)/60)/24)+DATE(1970,1,1)</f>
        <v>41156.963344907403</v>
      </c>
      <c r="R2137" s="9">
        <f>(((I2137/60)/60)/24)+DATE(1970,1,1)</f>
        <v>41186.963344907403</v>
      </c>
      <c r="S2137">
        <f>YEAR(Q2137)</f>
        <v>2012</v>
      </c>
    </row>
    <row r="2138" spans="1:19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tr">
        <f>O2138&amp;"/"&amp;P2138</f>
        <v>games/video games</v>
      </c>
      <c r="O2138" t="s">
        <v>8290</v>
      </c>
      <c r="P2138" t="s">
        <v>8291</v>
      </c>
      <c r="Q2138" s="9">
        <f>(((J2138/60)/60)/24)+DATE(1970,1,1)</f>
        <v>41536.509097222224</v>
      </c>
      <c r="R2138" s="9">
        <f>(((I2138/60)/60)/24)+DATE(1970,1,1)</f>
        <v>41566.509097222224</v>
      </c>
      <c r="S2138">
        <f>YEAR(Q2138)</f>
        <v>2013</v>
      </c>
    </row>
    <row r="2139" spans="1:19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tr">
        <f>O2139&amp;"/"&amp;P2139</f>
        <v>games/video games</v>
      </c>
      <c r="O2139" t="s">
        <v>8290</v>
      </c>
      <c r="P2139" t="s">
        <v>8291</v>
      </c>
      <c r="Q2139" s="9">
        <f>(((J2139/60)/60)/24)+DATE(1970,1,1)</f>
        <v>41948.771168981482</v>
      </c>
      <c r="R2139" s="9">
        <f>(((I2139/60)/60)/24)+DATE(1970,1,1)</f>
        <v>41978.771168981482</v>
      </c>
      <c r="S2139">
        <f>YEAR(Q2139)</f>
        <v>2014</v>
      </c>
    </row>
    <row r="2140" spans="1:19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tr">
        <f>O2140&amp;"/"&amp;P2140</f>
        <v>games/video games</v>
      </c>
      <c r="O2140" t="s">
        <v>8290</v>
      </c>
      <c r="P2140" t="s">
        <v>8291</v>
      </c>
      <c r="Q2140" s="9">
        <f>(((J2140/60)/60)/24)+DATE(1970,1,1)</f>
        <v>41557.013182870374</v>
      </c>
      <c r="R2140" s="9">
        <f>(((I2140/60)/60)/24)+DATE(1970,1,1)</f>
        <v>41587.054849537039</v>
      </c>
      <c r="S2140">
        <f>YEAR(Q2140)</f>
        <v>2013</v>
      </c>
    </row>
    <row r="2141" spans="1:19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tr">
        <f>O2141&amp;"/"&amp;P2141</f>
        <v>games/video games</v>
      </c>
      <c r="O2141" t="s">
        <v>8290</v>
      </c>
      <c r="P2141" t="s">
        <v>8291</v>
      </c>
      <c r="Q2141" s="9">
        <f>(((J2141/60)/60)/24)+DATE(1970,1,1)</f>
        <v>42647.750092592592</v>
      </c>
      <c r="R2141" s="9">
        <f>(((I2141/60)/60)/24)+DATE(1970,1,1)</f>
        <v>42677.750092592592</v>
      </c>
      <c r="S2141">
        <f>YEAR(Q2141)</f>
        <v>2016</v>
      </c>
    </row>
    <row r="2142" spans="1:19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tr">
        <f>O2142&amp;"/"&amp;P2142</f>
        <v>games/video games</v>
      </c>
      <c r="O2142" t="s">
        <v>8290</v>
      </c>
      <c r="P2142" t="s">
        <v>8291</v>
      </c>
      <c r="Q2142" s="9">
        <f>(((J2142/60)/60)/24)+DATE(1970,1,1)</f>
        <v>41255.833611111113</v>
      </c>
      <c r="R2142" s="9">
        <f>(((I2142/60)/60)/24)+DATE(1970,1,1)</f>
        <v>41285.833611111113</v>
      </c>
      <c r="S2142">
        <f>YEAR(Q2142)</f>
        <v>2012</v>
      </c>
    </row>
    <row r="2143" spans="1:19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tr">
        <f>O2143&amp;"/"&amp;P2143</f>
        <v>games/video games</v>
      </c>
      <c r="O2143" t="s">
        <v>8290</v>
      </c>
      <c r="P2143" t="s">
        <v>8291</v>
      </c>
      <c r="Q2143" s="9">
        <f>(((J2143/60)/60)/24)+DATE(1970,1,1)</f>
        <v>41927.235636574071</v>
      </c>
      <c r="R2143" s="9">
        <f>(((I2143/60)/60)/24)+DATE(1970,1,1)</f>
        <v>41957.277303240742</v>
      </c>
      <c r="S2143">
        <f>YEAR(Q2143)</f>
        <v>2014</v>
      </c>
    </row>
    <row r="2144" spans="1:19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tr">
        <f>O2144&amp;"/"&amp;P2144</f>
        <v>games/video games</v>
      </c>
      <c r="O2144" t="s">
        <v>8290</v>
      </c>
      <c r="P2144" t="s">
        <v>8291</v>
      </c>
      <c r="Q2144" s="9">
        <f>(((J2144/60)/60)/24)+DATE(1970,1,1)</f>
        <v>42340.701504629629</v>
      </c>
      <c r="R2144" s="9">
        <f>(((I2144/60)/60)/24)+DATE(1970,1,1)</f>
        <v>42368.701504629629</v>
      </c>
      <c r="S2144">
        <f>YEAR(Q2144)</f>
        <v>2015</v>
      </c>
    </row>
    <row r="2145" spans="1:19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tr">
        <f>O2145&amp;"/"&amp;P2145</f>
        <v>games/video games</v>
      </c>
      <c r="O2145" t="s">
        <v>8290</v>
      </c>
      <c r="P2145" t="s">
        <v>8291</v>
      </c>
      <c r="Q2145" s="9">
        <f>(((J2145/60)/60)/24)+DATE(1970,1,1)</f>
        <v>40332.886712962965</v>
      </c>
      <c r="R2145" s="9">
        <f>(((I2145/60)/60)/24)+DATE(1970,1,1)</f>
        <v>40380.791666666664</v>
      </c>
      <c r="S2145">
        <f>YEAR(Q2145)</f>
        <v>2010</v>
      </c>
    </row>
    <row r="2146" spans="1:19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tr">
        <f>O2146&amp;"/"&amp;P2146</f>
        <v>games/video games</v>
      </c>
      <c r="O2146" t="s">
        <v>8290</v>
      </c>
      <c r="P2146" t="s">
        <v>8291</v>
      </c>
      <c r="Q2146" s="9">
        <f>(((J2146/60)/60)/24)+DATE(1970,1,1)</f>
        <v>41499.546759259261</v>
      </c>
      <c r="R2146" s="9">
        <f>(((I2146/60)/60)/24)+DATE(1970,1,1)</f>
        <v>41531.546759259261</v>
      </c>
      <c r="S2146">
        <f>YEAR(Q2146)</f>
        <v>2013</v>
      </c>
    </row>
    <row r="2147" spans="1:19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tr">
        <f>O2147&amp;"/"&amp;P2147</f>
        <v>games/video games</v>
      </c>
      <c r="O2147" t="s">
        <v>8290</v>
      </c>
      <c r="P2147" t="s">
        <v>8291</v>
      </c>
      <c r="Q2147" s="9">
        <f>(((J2147/60)/60)/24)+DATE(1970,1,1)</f>
        <v>41575.237430555557</v>
      </c>
      <c r="R2147" s="9">
        <f>(((I2147/60)/60)/24)+DATE(1970,1,1)</f>
        <v>41605.279097222221</v>
      </c>
      <c r="S2147">
        <f>YEAR(Q2147)</f>
        <v>2013</v>
      </c>
    </row>
    <row r="2148" spans="1:19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tr">
        <f>O2148&amp;"/"&amp;P2148</f>
        <v>games/video games</v>
      </c>
      <c r="O2148" t="s">
        <v>8290</v>
      </c>
      <c r="P2148" t="s">
        <v>8291</v>
      </c>
      <c r="Q2148" s="9">
        <f>(((J2148/60)/60)/24)+DATE(1970,1,1)</f>
        <v>42397.679513888885</v>
      </c>
      <c r="R2148" s="9">
        <f>(((I2148/60)/60)/24)+DATE(1970,1,1)</f>
        <v>42411.679513888885</v>
      </c>
      <c r="S2148">
        <f>YEAR(Q2148)</f>
        <v>2016</v>
      </c>
    </row>
    <row r="2149" spans="1:19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tr">
        <f>O2149&amp;"/"&amp;P2149</f>
        <v>games/video games</v>
      </c>
      <c r="O2149" t="s">
        <v>8290</v>
      </c>
      <c r="P2149" t="s">
        <v>8291</v>
      </c>
      <c r="Q2149" s="9">
        <f>(((J2149/60)/60)/24)+DATE(1970,1,1)</f>
        <v>41927.295694444445</v>
      </c>
      <c r="R2149" s="9">
        <f>(((I2149/60)/60)/24)+DATE(1970,1,1)</f>
        <v>41959.337361111116</v>
      </c>
      <c r="S2149">
        <f>YEAR(Q2149)</f>
        <v>2014</v>
      </c>
    </row>
    <row r="2150" spans="1:19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tr">
        <f>O2150&amp;"/"&amp;P2150</f>
        <v>games/video games</v>
      </c>
      <c r="O2150" t="s">
        <v>8290</v>
      </c>
      <c r="P2150" t="s">
        <v>8291</v>
      </c>
      <c r="Q2150" s="9">
        <f>(((J2150/60)/60)/24)+DATE(1970,1,1)</f>
        <v>42066.733587962968</v>
      </c>
      <c r="R2150" s="9">
        <f>(((I2150/60)/60)/24)+DATE(1970,1,1)</f>
        <v>42096.691921296297</v>
      </c>
      <c r="S2150">
        <f>YEAR(Q2150)</f>
        <v>2015</v>
      </c>
    </row>
    <row r="2151" spans="1:19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tr">
        <f>O2151&amp;"/"&amp;P2151</f>
        <v>games/video games</v>
      </c>
      <c r="O2151" t="s">
        <v>8290</v>
      </c>
      <c r="P2151" t="s">
        <v>8291</v>
      </c>
      <c r="Q2151" s="9">
        <f>(((J2151/60)/60)/24)+DATE(1970,1,1)</f>
        <v>40355.024953703702</v>
      </c>
      <c r="R2151" s="9">
        <f>(((I2151/60)/60)/24)+DATE(1970,1,1)</f>
        <v>40390</v>
      </c>
      <c r="S2151">
        <f>YEAR(Q2151)</f>
        <v>2010</v>
      </c>
    </row>
    <row r="2152" spans="1:19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tr">
        <f>O2152&amp;"/"&amp;P2152</f>
        <v>games/video games</v>
      </c>
      <c r="O2152" t="s">
        <v>8290</v>
      </c>
      <c r="P2152" t="s">
        <v>8291</v>
      </c>
      <c r="Q2152" s="9">
        <f>(((J2152/60)/60)/24)+DATE(1970,1,1)</f>
        <v>42534.284710648149</v>
      </c>
      <c r="R2152" s="9">
        <f>(((I2152/60)/60)/24)+DATE(1970,1,1)</f>
        <v>42564.284710648149</v>
      </c>
      <c r="S2152">
        <f>YEAR(Q2152)</f>
        <v>2016</v>
      </c>
    </row>
    <row r="2153" spans="1:19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tr">
        <f>O2153&amp;"/"&amp;P2153</f>
        <v>games/video games</v>
      </c>
      <c r="O2153" t="s">
        <v>8290</v>
      </c>
      <c r="P2153" t="s">
        <v>8291</v>
      </c>
      <c r="Q2153" s="9">
        <f>(((J2153/60)/60)/24)+DATE(1970,1,1)</f>
        <v>42520.847384259265</v>
      </c>
      <c r="R2153" s="9">
        <f>(((I2153/60)/60)/24)+DATE(1970,1,1)</f>
        <v>42550.847384259265</v>
      </c>
      <c r="S2153">
        <f>YEAR(Q2153)</f>
        <v>2016</v>
      </c>
    </row>
    <row r="2154" spans="1:19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tr">
        <f>O2154&amp;"/"&amp;P2154</f>
        <v>games/video games</v>
      </c>
      <c r="O2154" t="s">
        <v>8290</v>
      </c>
      <c r="P2154" t="s">
        <v>8291</v>
      </c>
      <c r="Q2154" s="9">
        <f>(((J2154/60)/60)/24)+DATE(1970,1,1)</f>
        <v>41683.832280092596</v>
      </c>
      <c r="R2154" s="9">
        <f>(((I2154/60)/60)/24)+DATE(1970,1,1)</f>
        <v>41713.790613425925</v>
      </c>
      <c r="S2154">
        <f>YEAR(Q2154)</f>
        <v>2014</v>
      </c>
    </row>
    <row r="2155" spans="1:19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tr">
        <f>O2155&amp;"/"&amp;P2155</f>
        <v>games/video games</v>
      </c>
      <c r="O2155" t="s">
        <v>8290</v>
      </c>
      <c r="P2155" t="s">
        <v>8291</v>
      </c>
      <c r="Q2155" s="9">
        <f>(((J2155/60)/60)/24)+DATE(1970,1,1)</f>
        <v>41974.911087962959</v>
      </c>
      <c r="R2155" s="9">
        <f>(((I2155/60)/60)/24)+DATE(1970,1,1)</f>
        <v>42014.332638888889</v>
      </c>
      <c r="S2155">
        <f>YEAR(Q2155)</f>
        <v>2014</v>
      </c>
    </row>
    <row r="2156" spans="1:19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tr">
        <f>O2156&amp;"/"&amp;P2156</f>
        <v>games/video games</v>
      </c>
      <c r="O2156" t="s">
        <v>8290</v>
      </c>
      <c r="P2156" t="s">
        <v>8291</v>
      </c>
      <c r="Q2156" s="9">
        <f>(((J2156/60)/60)/24)+DATE(1970,1,1)</f>
        <v>41647.632256944446</v>
      </c>
      <c r="R2156" s="9">
        <f>(((I2156/60)/60)/24)+DATE(1970,1,1)</f>
        <v>41667.632256944446</v>
      </c>
      <c r="S2156">
        <f>YEAR(Q2156)</f>
        <v>2014</v>
      </c>
    </row>
    <row r="2157" spans="1:19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tr">
        <f>O2157&amp;"/"&amp;P2157</f>
        <v>games/video games</v>
      </c>
      <c r="O2157" t="s">
        <v>8290</v>
      </c>
      <c r="P2157" t="s">
        <v>8291</v>
      </c>
      <c r="Q2157" s="9">
        <f>(((J2157/60)/60)/24)+DATE(1970,1,1)</f>
        <v>42430.747511574074</v>
      </c>
      <c r="R2157" s="9">
        <f>(((I2157/60)/60)/24)+DATE(1970,1,1)</f>
        <v>42460.70584490741</v>
      </c>
      <c r="S2157">
        <f>YEAR(Q2157)</f>
        <v>2016</v>
      </c>
    </row>
    <row r="2158" spans="1:19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tr">
        <f>O2158&amp;"/"&amp;P2158</f>
        <v>games/video games</v>
      </c>
      <c r="O2158" t="s">
        <v>8290</v>
      </c>
      <c r="P2158" t="s">
        <v>8291</v>
      </c>
      <c r="Q2158" s="9">
        <f>(((J2158/60)/60)/24)+DATE(1970,1,1)</f>
        <v>41488.85423611111</v>
      </c>
      <c r="R2158" s="9">
        <f>(((I2158/60)/60)/24)+DATE(1970,1,1)</f>
        <v>41533.85423611111</v>
      </c>
      <c r="S2158">
        <f>YEAR(Q2158)</f>
        <v>2013</v>
      </c>
    </row>
    <row r="2159" spans="1:19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tr">
        <f>O2159&amp;"/"&amp;P2159</f>
        <v>games/video games</v>
      </c>
      <c r="O2159" t="s">
        <v>8290</v>
      </c>
      <c r="P2159" t="s">
        <v>8291</v>
      </c>
      <c r="Q2159" s="9">
        <f>(((J2159/60)/60)/24)+DATE(1970,1,1)</f>
        <v>42694.98128472222</v>
      </c>
      <c r="R2159" s="9">
        <f>(((I2159/60)/60)/24)+DATE(1970,1,1)</f>
        <v>42727.332638888889</v>
      </c>
      <c r="S2159">
        <f>YEAR(Q2159)</f>
        <v>2016</v>
      </c>
    </row>
    <row r="2160" spans="1:19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tr">
        <f>O2160&amp;"/"&amp;P2160</f>
        <v>games/video games</v>
      </c>
      <c r="O2160" t="s">
        <v>8290</v>
      </c>
      <c r="P2160" t="s">
        <v>8291</v>
      </c>
      <c r="Q2160" s="9">
        <f>(((J2160/60)/60)/24)+DATE(1970,1,1)</f>
        <v>41264.853865740741</v>
      </c>
      <c r="R2160" s="9">
        <f>(((I2160/60)/60)/24)+DATE(1970,1,1)</f>
        <v>41309.853865740741</v>
      </c>
      <c r="S2160">
        <f>YEAR(Q2160)</f>
        <v>2012</v>
      </c>
    </row>
    <row r="2161" spans="1:19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tr">
        <f>O2161&amp;"/"&amp;P2161</f>
        <v>games/video games</v>
      </c>
      <c r="O2161" t="s">
        <v>8290</v>
      </c>
      <c r="P2161" t="s">
        <v>8291</v>
      </c>
      <c r="Q2161" s="9">
        <f>(((J2161/60)/60)/24)+DATE(1970,1,1)</f>
        <v>40710.731180555551</v>
      </c>
      <c r="R2161" s="9">
        <f>(((I2161/60)/60)/24)+DATE(1970,1,1)</f>
        <v>40740.731180555551</v>
      </c>
      <c r="S2161">
        <f>YEAR(Q2161)</f>
        <v>2011</v>
      </c>
    </row>
    <row r="2162" spans="1:19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tr">
        <f>O2162&amp;"/"&amp;P2162</f>
        <v>games/video games</v>
      </c>
      <c r="O2162" t="s">
        <v>8290</v>
      </c>
      <c r="P2162" t="s">
        <v>8291</v>
      </c>
      <c r="Q2162" s="9">
        <f>(((J2162/60)/60)/24)+DATE(1970,1,1)</f>
        <v>41018.711863425924</v>
      </c>
      <c r="R2162" s="9">
        <f>(((I2162/60)/60)/24)+DATE(1970,1,1)</f>
        <v>41048.711863425924</v>
      </c>
      <c r="S2162">
        <f>YEAR(Q2162)</f>
        <v>2012</v>
      </c>
    </row>
    <row r="2163" spans="1:19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tr">
        <f>O2163&amp;"/"&amp;P2163</f>
        <v>music/rock</v>
      </c>
      <c r="O2163" t="s">
        <v>8282</v>
      </c>
      <c r="P2163" t="s">
        <v>8283</v>
      </c>
      <c r="Q2163" s="9">
        <f>(((J2163/60)/60)/24)+DATE(1970,1,1)</f>
        <v>42240.852534722217</v>
      </c>
      <c r="R2163" s="9">
        <f>(((I2163/60)/60)/24)+DATE(1970,1,1)</f>
        <v>42270.852534722217</v>
      </c>
      <c r="S2163">
        <f>YEAR(Q2163)</f>
        <v>2015</v>
      </c>
    </row>
    <row r="2164" spans="1:19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tr">
        <f>O2164&amp;"/"&amp;P2164</f>
        <v>music/rock</v>
      </c>
      <c r="O2164" t="s">
        <v>8282</v>
      </c>
      <c r="P2164" t="s">
        <v>8283</v>
      </c>
      <c r="Q2164" s="9">
        <f>(((J2164/60)/60)/24)+DATE(1970,1,1)</f>
        <v>41813.766099537039</v>
      </c>
      <c r="R2164" s="9">
        <f>(((I2164/60)/60)/24)+DATE(1970,1,1)</f>
        <v>41844.766099537039</v>
      </c>
      <c r="S2164">
        <f>YEAR(Q2164)</f>
        <v>2014</v>
      </c>
    </row>
    <row r="2165" spans="1:19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tr">
        <f>O2165&amp;"/"&amp;P2165</f>
        <v>music/rock</v>
      </c>
      <c r="O2165" t="s">
        <v>8282</v>
      </c>
      <c r="P2165" t="s">
        <v>8283</v>
      </c>
      <c r="Q2165" s="9">
        <f>(((J2165/60)/60)/24)+DATE(1970,1,1)</f>
        <v>42111.899537037039</v>
      </c>
      <c r="R2165" s="9">
        <f>(((I2165/60)/60)/24)+DATE(1970,1,1)</f>
        <v>42163.159722222219</v>
      </c>
      <c r="S2165">
        <f>YEAR(Q2165)</f>
        <v>2015</v>
      </c>
    </row>
    <row r="2166" spans="1:19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tr">
        <f>O2166&amp;"/"&amp;P2166</f>
        <v>music/rock</v>
      </c>
      <c r="O2166" t="s">
        <v>8282</v>
      </c>
      <c r="P2166" t="s">
        <v>8283</v>
      </c>
      <c r="Q2166" s="9">
        <f>(((J2166/60)/60)/24)+DATE(1970,1,1)</f>
        <v>42515.71775462963</v>
      </c>
      <c r="R2166" s="9">
        <f>(((I2166/60)/60)/24)+DATE(1970,1,1)</f>
        <v>42546.165972222225</v>
      </c>
      <c r="S2166">
        <f>YEAR(Q2166)</f>
        <v>2016</v>
      </c>
    </row>
    <row r="2167" spans="1:19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tr">
        <f>O2167&amp;"/"&amp;P2167</f>
        <v>music/rock</v>
      </c>
      <c r="O2167" t="s">
        <v>8282</v>
      </c>
      <c r="P2167" t="s">
        <v>8283</v>
      </c>
      <c r="Q2167" s="9">
        <f>(((J2167/60)/60)/24)+DATE(1970,1,1)</f>
        <v>42438.667071759264</v>
      </c>
      <c r="R2167" s="9">
        <f>(((I2167/60)/60)/24)+DATE(1970,1,1)</f>
        <v>42468.625405092593</v>
      </c>
      <c r="S2167">
        <f>YEAR(Q2167)</f>
        <v>2016</v>
      </c>
    </row>
    <row r="2168" spans="1:19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tr">
        <f>O2168&amp;"/"&amp;P2168</f>
        <v>music/rock</v>
      </c>
      <c r="O2168" t="s">
        <v>8282</v>
      </c>
      <c r="P2168" t="s">
        <v>8283</v>
      </c>
      <c r="Q2168" s="9">
        <f>(((J2168/60)/60)/24)+DATE(1970,1,1)</f>
        <v>41933.838171296295</v>
      </c>
      <c r="R2168" s="9">
        <f>(((I2168/60)/60)/24)+DATE(1970,1,1)</f>
        <v>41978.879837962959</v>
      </c>
      <c r="S2168">
        <f>YEAR(Q2168)</f>
        <v>2014</v>
      </c>
    </row>
    <row r="2169" spans="1:19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tr">
        <f>O2169&amp;"/"&amp;P2169</f>
        <v>music/rock</v>
      </c>
      <c r="O2169" t="s">
        <v>8282</v>
      </c>
      <c r="P2169" t="s">
        <v>8283</v>
      </c>
      <c r="Q2169" s="9">
        <f>(((J2169/60)/60)/24)+DATE(1970,1,1)</f>
        <v>41153.066400462965</v>
      </c>
      <c r="R2169" s="9">
        <f>(((I2169/60)/60)/24)+DATE(1970,1,1)</f>
        <v>41167.066400462965</v>
      </c>
      <c r="S2169">
        <f>YEAR(Q2169)</f>
        <v>2012</v>
      </c>
    </row>
    <row r="2170" spans="1:19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tr">
        <f>O2170&amp;"/"&amp;P2170</f>
        <v>music/rock</v>
      </c>
      <c r="O2170" t="s">
        <v>8282</v>
      </c>
      <c r="P2170" t="s">
        <v>8283</v>
      </c>
      <c r="Q2170" s="9">
        <f>(((J2170/60)/60)/24)+DATE(1970,1,1)</f>
        <v>42745.600243055553</v>
      </c>
      <c r="R2170" s="9">
        <f>(((I2170/60)/60)/24)+DATE(1970,1,1)</f>
        <v>42776.208333333328</v>
      </c>
      <c r="S2170">
        <f>YEAR(Q2170)</f>
        <v>2017</v>
      </c>
    </row>
    <row r="2171" spans="1:19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tr">
        <f>O2171&amp;"/"&amp;P2171</f>
        <v>music/rock</v>
      </c>
      <c r="O2171" t="s">
        <v>8282</v>
      </c>
      <c r="P2171" t="s">
        <v>8283</v>
      </c>
      <c r="Q2171" s="9">
        <f>(((J2171/60)/60)/24)+DATE(1970,1,1)</f>
        <v>42793.700821759259</v>
      </c>
      <c r="R2171" s="9">
        <f>(((I2171/60)/60)/24)+DATE(1970,1,1)</f>
        <v>42796.700821759259</v>
      </c>
      <c r="S2171">
        <f>YEAR(Q2171)</f>
        <v>2017</v>
      </c>
    </row>
    <row r="2172" spans="1:19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tr">
        <f>O2172&amp;"/"&amp;P2172</f>
        <v>music/rock</v>
      </c>
      <c r="O2172" t="s">
        <v>8282</v>
      </c>
      <c r="P2172" t="s">
        <v>8283</v>
      </c>
      <c r="Q2172" s="9">
        <f>(((J2172/60)/60)/24)+DATE(1970,1,1)</f>
        <v>42198.750254629631</v>
      </c>
      <c r="R2172" s="9">
        <f>(((I2172/60)/60)/24)+DATE(1970,1,1)</f>
        <v>42238.750254629631</v>
      </c>
      <c r="S2172">
        <f>YEAR(Q2172)</f>
        <v>2015</v>
      </c>
    </row>
    <row r="2173" spans="1:19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tr">
        <f>O2173&amp;"/"&amp;P2173</f>
        <v>music/rock</v>
      </c>
      <c r="O2173" t="s">
        <v>8282</v>
      </c>
      <c r="P2173" t="s">
        <v>8283</v>
      </c>
      <c r="Q2173" s="9">
        <f>(((J2173/60)/60)/24)+DATE(1970,1,1)</f>
        <v>42141.95711805555</v>
      </c>
      <c r="R2173" s="9">
        <f>(((I2173/60)/60)/24)+DATE(1970,1,1)</f>
        <v>42177.208333333328</v>
      </c>
      <c r="S2173">
        <f>YEAR(Q2173)</f>
        <v>2015</v>
      </c>
    </row>
    <row r="2174" spans="1:19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tr">
        <f>O2174&amp;"/"&amp;P2174</f>
        <v>music/rock</v>
      </c>
      <c r="O2174" t="s">
        <v>8282</v>
      </c>
      <c r="P2174" t="s">
        <v>8283</v>
      </c>
      <c r="Q2174" s="9">
        <f>(((J2174/60)/60)/24)+DATE(1970,1,1)</f>
        <v>42082.580092592587</v>
      </c>
      <c r="R2174" s="9">
        <f>(((I2174/60)/60)/24)+DATE(1970,1,1)</f>
        <v>42112.580092592587</v>
      </c>
      <c r="S2174">
        <f>YEAR(Q2174)</f>
        <v>2015</v>
      </c>
    </row>
    <row r="2175" spans="1:19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tr">
        <f>O2175&amp;"/"&amp;P2175</f>
        <v>music/rock</v>
      </c>
      <c r="O2175" t="s">
        <v>8282</v>
      </c>
      <c r="P2175" t="s">
        <v>8283</v>
      </c>
      <c r="Q2175" s="9">
        <f>(((J2175/60)/60)/24)+DATE(1970,1,1)</f>
        <v>41495.692627314813</v>
      </c>
      <c r="R2175" s="9">
        <f>(((I2175/60)/60)/24)+DATE(1970,1,1)</f>
        <v>41527.165972222225</v>
      </c>
      <c r="S2175">
        <f>YEAR(Q2175)</f>
        <v>2013</v>
      </c>
    </row>
    <row r="2176" spans="1:19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tr">
        <f>O2176&amp;"/"&amp;P2176</f>
        <v>music/rock</v>
      </c>
      <c r="O2176" t="s">
        <v>8282</v>
      </c>
      <c r="P2176" t="s">
        <v>8283</v>
      </c>
      <c r="Q2176" s="9">
        <f>(((J2176/60)/60)/24)+DATE(1970,1,1)</f>
        <v>42465.542905092589</v>
      </c>
      <c r="R2176" s="9">
        <f>(((I2176/60)/60)/24)+DATE(1970,1,1)</f>
        <v>42495.542905092589</v>
      </c>
      <c r="S2176">
        <f>YEAR(Q2176)</f>
        <v>2016</v>
      </c>
    </row>
    <row r="2177" spans="1:19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tr">
        <f>O2177&amp;"/"&amp;P2177</f>
        <v>music/rock</v>
      </c>
      <c r="O2177" t="s">
        <v>8282</v>
      </c>
      <c r="P2177" t="s">
        <v>8283</v>
      </c>
      <c r="Q2177" s="9">
        <f>(((J2177/60)/60)/24)+DATE(1970,1,1)</f>
        <v>42565.009097222224</v>
      </c>
      <c r="R2177" s="9">
        <f>(((I2177/60)/60)/24)+DATE(1970,1,1)</f>
        <v>42572.009097222224</v>
      </c>
      <c r="S2177">
        <f>YEAR(Q2177)</f>
        <v>2016</v>
      </c>
    </row>
    <row r="2178" spans="1:19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tr">
        <f>O2178&amp;"/"&amp;P2178</f>
        <v>music/rock</v>
      </c>
      <c r="O2178" t="s">
        <v>8282</v>
      </c>
      <c r="P2178" t="s">
        <v>8283</v>
      </c>
      <c r="Q2178" s="9">
        <f>(((J2178/60)/60)/24)+DATE(1970,1,1)</f>
        <v>42096.633206018523</v>
      </c>
      <c r="R2178" s="9">
        <f>(((I2178/60)/60)/24)+DATE(1970,1,1)</f>
        <v>42126.633206018523</v>
      </c>
      <c r="S2178">
        <f>YEAR(Q2178)</f>
        <v>2015</v>
      </c>
    </row>
    <row r="2179" spans="1:19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tr">
        <f>O2179&amp;"/"&amp;P2179</f>
        <v>music/rock</v>
      </c>
      <c r="O2179" t="s">
        <v>8282</v>
      </c>
      <c r="P2179" t="s">
        <v>8283</v>
      </c>
      <c r="Q2179" s="9">
        <f>(((J2179/60)/60)/24)+DATE(1970,1,1)</f>
        <v>42502.250775462962</v>
      </c>
      <c r="R2179" s="9">
        <f>(((I2179/60)/60)/24)+DATE(1970,1,1)</f>
        <v>42527.250775462962</v>
      </c>
      <c r="S2179">
        <f>YEAR(Q2179)</f>
        <v>2016</v>
      </c>
    </row>
    <row r="2180" spans="1:19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tr">
        <f>O2180&amp;"/"&amp;P2180</f>
        <v>music/rock</v>
      </c>
      <c r="O2180" t="s">
        <v>8282</v>
      </c>
      <c r="P2180" t="s">
        <v>8283</v>
      </c>
      <c r="Q2180" s="9">
        <f>(((J2180/60)/60)/24)+DATE(1970,1,1)</f>
        <v>42723.63653935185</v>
      </c>
      <c r="R2180" s="9">
        <f>(((I2180/60)/60)/24)+DATE(1970,1,1)</f>
        <v>42753.63653935185</v>
      </c>
      <c r="S2180">
        <f>YEAR(Q2180)</f>
        <v>2016</v>
      </c>
    </row>
    <row r="2181" spans="1:19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tr">
        <f>O2181&amp;"/"&amp;P2181</f>
        <v>music/rock</v>
      </c>
      <c r="O2181" t="s">
        <v>8282</v>
      </c>
      <c r="P2181" t="s">
        <v>8283</v>
      </c>
      <c r="Q2181" s="9">
        <f>(((J2181/60)/60)/24)+DATE(1970,1,1)</f>
        <v>42075.171203703707</v>
      </c>
      <c r="R2181" s="9">
        <f>(((I2181/60)/60)/24)+DATE(1970,1,1)</f>
        <v>42105.171203703707</v>
      </c>
      <c r="S2181">
        <f>YEAR(Q2181)</f>
        <v>2015</v>
      </c>
    </row>
    <row r="2182" spans="1:19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tr">
        <f>O2182&amp;"/"&amp;P2182</f>
        <v>music/rock</v>
      </c>
      <c r="O2182" t="s">
        <v>8282</v>
      </c>
      <c r="P2182" t="s">
        <v>8283</v>
      </c>
      <c r="Q2182" s="9">
        <f>(((J2182/60)/60)/24)+DATE(1970,1,1)</f>
        <v>42279.669768518521</v>
      </c>
      <c r="R2182" s="9">
        <f>(((I2182/60)/60)/24)+DATE(1970,1,1)</f>
        <v>42321.711435185185</v>
      </c>
      <c r="S2182">
        <f>YEAR(Q2182)</f>
        <v>2015</v>
      </c>
    </row>
    <row r="2183" spans="1:19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tr">
        <f>O2183&amp;"/"&amp;P2183</f>
        <v>games/tabletop games</v>
      </c>
      <c r="O2183" t="s">
        <v>8290</v>
      </c>
      <c r="P2183" t="s">
        <v>8308</v>
      </c>
      <c r="Q2183" s="9">
        <f>(((J2183/60)/60)/24)+DATE(1970,1,1)</f>
        <v>42773.005243055552</v>
      </c>
      <c r="R2183" s="9">
        <f>(((I2183/60)/60)/24)+DATE(1970,1,1)</f>
        <v>42787.005243055552</v>
      </c>
      <c r="S2183">
        <f>YEAR(Q2183)</f>
        <v>2017</v>
      </c>
    </row>
    <row r="2184" spans="1:19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tr">
        <f>O2184&amp;"/"&amp;P2184</f>
        <v>games/tabletop games</v>
      </c>
      <c r="O2184" t="s">
        <v>8290</v>
      </c>
      <c r="P2184" t="s">
        <v>8308</v>
      </c>
      <c r="Q2184" s="9">
        <f>(((J2184/60)/60)/24)+DATE(1970,1,1)</f>
        <v>41879.900752314818</v>
      </c>
      <c r="R2184" s="9">
        <f>(((I2184/60)/60)/24)+DATE(1970,1,1)</f>
        <v>41914.900752314818</v>
      </c>
      <c r="S2184">
        <f>YEAR(Q2184)</f>
        <v>2014</v>
      </c>
    </row>
    <row r="2185" spans="1:19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tr">
        <f>O2185&amp;"/"&amp;P2185</f>
        <v>games/tabletop games</v>
      </c>
      <c r="O2185" t="s">
        <v>8290</v>
      </c>
      <c r="P2185" t="s">
        <v>8308</v>
      </c>
      <c r="Q2185" s="9">
        <f>(((J2185/60)/60)/24)+DATE(1970,1,1)</f>
        <v>42745.365474537044</v>
      </c>
      <c r="R2185" s="9">
        <f>(((I2185/60)/60)/24)+DATE(1970,1,1)</f>
        <v>42775.208333333328</v>
      </c>
      <c r="S2185">
        <f>YEAR(Q2185)</f>
        <v>2017</v>
      </c>
    </row>
    <row r="2186" spans="1:19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tr">
        <f>O2186&amp;"/"&amp;P2186</f>
        <v>games/tabletop games</v>
      </c>
      <c r="O2186" t="s">
        <v>8290</v>
      </c>
      <c r="P2186" t="s">
        <v>8308</v>
      </c>
      <c r="Q2186" s="9">
        <f>(((J2186/60)/60)/24)+DATE(1970,1,1)</f>
        <v>42380.690289351856</v>
      </c>
      <c r="R2186" s="9">
        <f>(((I2186/60)/60)/24)+DATE(1970,1,1)</f>
        <v>42394.666666666672</v>
      </c>
      <c r="S2186">
        <f>YEAR(Q2186)</f>
        <v>2016</v>
      </c>
    </row>
    <row r="2187" spans="1:19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tr">
        <f>O2187&amp;"/"&amp;P2187</f>
        <v>games/tabletop games</v>
      </c>
      <c r="O2187" t="s">
        <v>8290</v>
      </c>
      <c r="P2187" t="s">
        <v>8308</v>
      </c>
      <c r="Q2187" s="9">
        <f>(((J2187/60)/60)/24)+DATE(1970,1,1)</f>
        <v>41319.349988425929</v>
      </c>
      <c r="R2187" s="9">
        <f>(((I2187/60)/60)/24)+DATE(1970,1,1)</f>
        <v>41359.349988425929</v>
      </c>
      <c r="S2187">
        <f>YEAR(Q2187)</f>
        <v>2013</v>
      </c>
    </row>
    <row r="2188" spans="1:19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tr">
        <f>O2188&amp;"/"&amp;P2188</f>
        <v>games/tabletop games</v>
      </c>
      <c r="O2188" t="s">
        <v>8290</v>
      </c>
      <c r="P2188" t="s">
        <v>8308</v>
      </c>
      <c r="Q2188" s="9">
        <f>(((J2188/60)/60)/24)+DATE(1970,1,1)</f>
        <v>42583.615081018521</v>
      </c>
      <c r="R2188" s="9">
        <f>(((I2188/60)/60)/24)+DATE(1970,1,1)</f>
        <v>42620.083333333328</v>
      </c>
      <c r="S2188">
        <f>YEAR(Q2188)</f>
        <v>2016</v>
      </c>
    </row>
    <row r="2189" spans="1:19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tr">
        <f>O2189&amp;"/"&amp;P2189</f>
        <v>games/tabletop games</v>
      </c>
      <c r="O2189" t="s">
        <v>8290</v>
      </c>
      <c r="P2189" t="s">
        <v>8308</v>
      </c>
      <c r="Q2189" s="9">
        <f>(((J2189/60)/60)/24)+DATE(1970,1,1)</f>
        <v>42068.209097222221</v>
      </c>
      <c r="R2189" s="9">
        <f>(((I2189/60)/60)/24)+DATE(1970,1,1)</f>
        <v>42097.165972222225</v>
      </c>
      <c r="S2189">
        <f>YEAR(Q2189)</f>
        <v>2015</v>
      </c>
    </row>
    <row r="2190" spans="1:19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tr">
        <f>O2190&amp;"/"&amp;P2190</f>
        <v>games/tabletop games</v>
      </c>
      <c r="O2190" t="s">
        <v>8290</v>
      </c>
      <c r="P2190" t="s">
        <v>8308</v>
      </c>
      <c r="Q2190" s="9">
        <f>(((J2190/60)/60)/24)+DATE(1970,1,1)</f>
        <v>42633.586122685185</v>
      </c>
      <c r="R2190" s="9">
        <f>(((I2190/60)/60)/24)+DATE(1970,1,1)</f>
        <v>42668.708333333328</v>
      </c>
      <c r="S2190">
        <f>YEAR(Q2190)</f>
        <v>2016</v>
      </c>
    </row>
    <row r="2191" spans="1:19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tr">
        <f>O2191&amp;"/"&amp;P2191</f>
        <v>games/tabletop games</v>
      </c>
      <c r="O2191" t="s">
        <v>8290</v>
      </c>
      <c r="P2191" t="s">
        <v>8308</v>
      </c>
      <c r="Q2191" s="9">
        <f>(((J2191/60)/60)/24)+DATE(1970,1,1)</f>
        <v>42467.788194444445</v>
      </c>
      <c r="R2191" s="9">
        <f>(((I2191/60)/60)/24)+DATE(1970,1,1)</f>
        <v>42481.916666666672</v>
      </c>
      <c r="S2191">
        <f>YEAR(Q2191)</f>
        <v>2016</v>
      </c>
    </row>
    <row r="2192" spans="1:19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tr">
        <f>O2192&amp;"/"&amp;P2192</f>
        <v>games/tabletop games</v>
      </c>
      <c r="O2192" t="s">
        <v>8290</v>
      </c>
      <c r="P2192" t="s">
        <v>8308</v>
      </c>
      <c r="Q2192" s="9">
        <f>(((J2192/60)/60)/24)+DATE(1970,1,1)</f>
        <v>42417.625046296293</v>
      </c>
      <c r="R2192" s="9">
        <f>(((I2192/60)/60)/24)+DATE(1970,1,1)</f>
        <v>42452.290972222225</v>
      </c>
      <c r="S2192">
        <f>YEAR(Q2192)</f>
        <v>2016</v>
      </c>
    </row>
    <row r="2193" spans="1:19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tr">
        <f>O2193&amp;"/"&amp;P2193</f>
        <v>games/tabletop games</v>
      </c>
      <c r="O2193" t="s">
        <v>8290</v>
      </c>
      <c r="P2193" t="s">
        <v>8308</v>
      </c>
      <c r="Q2193" s="9">
        <f>(((J2193/60)/60)/24)+DATE(1970,1,1)</f>
        <v>42768.833645833336</v>
      </c>
      <c r="R2193" s="9">
        <f>(((I2193/60)/60)/24)+DATE(1970,1,1)</f>
        <v>42780.833645833336</v>
      </c>
      <c r="S2193">
        <f>YEAR(Q2193)</f>
        <v>2017</v>
      </c>
    </row>
    <row r="2194" spans="1:19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tr">
        <f>O2194&amp;"/"&amp;P2194</f>
        <v>games/tabletop games</v>
      </c>
      <c r="O2194" t="s">
        <v>8290</v>
      </c>
      <c r="P2194" t="s">
        <v>8308</v>
      </c>
      <c r="Q2194" s="9">
        <f>(((J2194/60)/60)/24)+DATE(1970,1,1)</f>
        <v>42691.8512037037</v>
      </c>
      <c r="R2194" s="9">
        <f>(((I2194/60)/60)/24)+DATE(1970,1,1)</f>
        <v>42719.958333333328</v>
      </c>
      <c r="S2194">
        <f>YEAR(Q2194)</f>
        <v>2016</v>
      </c>
    </row>
    <row r="2195" spans="1:19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tr">
        <f>O2195&amp;"/"&amp;P2195</f>
        <v>games/tabletop games</v>
      </c>
      <c r="O2195" t="s">
        <v>8290</v>
      </c>
      <c r="P2195" t="s">
        <v>8308</v>
      </c>
      <c r="Q2195" s="9">
        <f>(((J2195/60)/60)/24)+DATE(1970,1,1)</f>
        <v>42664.405925925923</v>
      </c>
      <c r="R2195" s="9">
        <f>(((I2195/60)/60)/24)+DATE(1970,1,1)</f>
        <v>42695.207638888889</v>
      </c>
      <c r="S2195">
        <f>YEAR(Q2195)</f>
        <v>2016</v>
      </c>
    </row>
    <row r="2196" spans="1:19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tr">
        <f>O2196&amp;"/"&amp;P2196</f>
        <v>games/tabletop games</v>
      </c>
      <c r="O2196" t="s">
        <v>8290</v>
      </c>
      <c r="P2196" t="s">
        <v>8308</v>
      </c>
      <c r="Q2196" s="9">
        <f>(((J2196/60)/60)/24)+DATE(1970,1,1)</f>
        <v>42425.757986111115</v>
      </c>
      <c r="R2196" s="9">
        <f>(((I2196/60)/60)/24)+DATE(1970,1,1)</f>
        <v>42455.716319444444</v>
      </c>
      <c r="S2196">
        <f>YEAR(Q2196)</f>
        <v>2016</v>
      </c>
    </row>
    <row r="2197" spans="1:19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tr">
        <f>O2197&amp;"/"&amp;P2197</f>
        <v>games/tabletop games</v>
      </c>
      <c r="O2197" t="s">
        <v>8290</v>
      </c>
      <c r="P2197" t="s">
        <v>8308</v>
      </c>
      <c r="Q2197" s="9">
        <f>(((J2197/60)/60)/24)+DATE(1970,1,1)</f>
        <v>42197.771990740745</v>
      </c>
      <c r="R2197" s="9">
        <f>(((I2197/60)/60)/24)+DATE(1970,1,1)</f>
        <v>42227.771990740745</v>
      </c>
      <c r="S2197">
        <f>YEAR(Q2197)</f>
        <v>2015</v>
      </c>
    </row>
    <row r="2198" spans="1:19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tr">
        <f>O2198&amp;"/"&amp;P2198</f>
        <v>games/tabletop games</v>
      </c>
      <c r="O2198" t="s">
        <v>8290</v>
      </c>
      <c r="P2198" t="s">
        <v>8308</v>
      </c>
      <c r="Q2198" s="9">
        <f>(((J2198/60)/60)/24)+DATE(1970,1,1)</f>
        <v>42675.487291666665</v>
      </c>
      <c r="R2198" s="9">
        <f>(((I2198/60)/60)/24)+DATE(1970,1,1)</f>
        <v>42706.291666666672</v>
      </c>
      <c r="S2198">
        <f>YEAR(Q2198)</f>
        <v>2016</v>
      </c>
    </row>
    <row r="2199" spans="1:19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tr">
        <f>O2199&amp;"/"&amp;P2199</f>
        <v>games/tabletop games</v>
      </c>
      <c r="O2199" t="s">
        <v>8290</v>
      </c>
      <c r="P2199" t="s">
        <v>8308</v>
      </c>
      <c r="Q2199" s="9">
        <f>(((J2199/60)/60)/24)+DATE(1970,1,1)</f>
        <v>42033.584016203706</v>
      </c>
      <c r="R2199" s="9">
        <f>(((I2199/60)/60)/24)+DATE(1970,1,1)</f>
        <v>42063.584016203706</v>
      </c>
      <c r="S2199">
        <f>YEAR(Q2199)</f>
        <v>2015</v>
      </c>
    </row>
    <row r="2200" spans="1:19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tr">
        <f>O2200&amp;"/"&amp;P2200</f>
        <v>games/tabletop games</v>
      </c>
      <c r="O2200" t="s">
        <v>8290</v>
      </c>
      <c r="P2200" t="s">
        <v>8308</v>
      </c>
      <c r="Q2200" s="9">
        <f>(((J2200/60)/60)/24)+DATE(1970,1,1)</f>
        <v>42292.513888888891</v>
      </c>
      <c r="R2200" s="9">
        <f>(((I2200/60)/60)/24)+DATE(1970,1,1)</f>
        <v>42322.555555555555</v>
      </c>
      <c r="S2200">
        <f>YEAR(Q2200)</f>
        <v>2015</v>
      </c>
    </row>
    <row r="2201" spans="1:19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tr">
        <f>O2201&amp;"/"&amp;P2201</f>
        <v>games/tabletop games</v>
      </c>
      <c r="O2201" t="s">
        <v>8290</v>
      </c>
      <c r="P2201" t="s">
        <v>8308</v>
      </c>
      <c r="Q2201" s="9">
        <f>(((J2201/60)/60)/24)+DATE(1970,1,1)</f>
        <v>42262.416643518518</v>
      </c>
      <c r="R2201" s="9">
        <f>(((I2201/60)/60)/24)+DATE(1970,1,1)</f>
        <v>42292.416643518518</v>
      </c>
      <c r="S2201">
        <f>YEAR(Q2201)</f>
        <v>2015</v>
      </c>
    </row>
    <row r="2202" spans="1:19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tr">
        <f>O2202&amp;"/"&amp;P2202</f>
        <v>games/tabletop games</v>
      </c>
      <c r="O2202" t="s">
        <v>8290</v>
      </c>
      <c r="P2202" t="s">
        <v>8308</v>
      </c>
      <c r="Q2202" s="9">
        <f>(((J2202/60)/60)/24)+DATE(1970,1,1)</f>
        <v>42163.625787037032</v>
      </c>
      <c r="R2202" s="9">
        <f>(((I2202/60)/60)/24)+DATE(1970,1,1)</f>
        <v>42191.125</v>
      </c>
      <c r="S2202">
        <f>YEAR(Q2202)</f>
        <v>2015</v>
      </c>
    </row>
    <row r="2203" spans="1:19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tr">
        <f>O2203&amp;"/"&amp;P2203</f>
        <v>music/electronic music</v>
      </c>
      <c r="O2203" t="s">
        <v>8282</v>
      </c>
      <c r="P2203" t="s">
        <v>8287</v>
      </c>
      <c r="Q2203" s="9">
        <f>(((J2203/60)/60)/24)+DATE(1970,1,1)</f>
        <v>41276.846817129634</v>
      </c>
      <c r="R2203" s="9">
        <f>(((I2203/60)/60)/24)+DATE(1970,1,1)</f>
        <v>41290.846817129634</v>
      </c>
      <c r="S2203">
        <f>YEAR(Q2203)</f>
        <v>2013</v>
      </c>
    </row>
    <row r="2204" spans="1:19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tr">
        <f>O2204&amp;"/"&amp;P2204</f>
        <v>music/electronic music</v>
      </c>
      <c r="O2204" t="s">
        <v>8282</v>
      </c>
      <c r="P2204" t="s">
        <v>8287</v>
      </c>
      <c r="Q2204" s="9">
        <f>(((J2204/60)/60)/24)+DATE(1970,1,1)</f>
        <v>41184.849166666667</v>
      </c>
      <c r="R2204" s="9">
        <f>(((I2204/60)/60)/24)+DATE(1970,1,1)</f>
        <v>41214.849166666667</v>
      </c>
      <c r="S2204">
        <f>YEAR(Q2204)</f>
        <v>2012</v>
      </c>
    </row>
    <row r="2205" spans="1:19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tr">
        <f>O2205&amp;"/"&amp;P2205</f>
        <v>music/electronic music</v>
      </c>
      <c r="O2205" t="s">
        <v>8282</v>
      </c>
      <c r="P2205" t="s">
        <v>8287</v>
      </c>
      <c r="Q2205" s="9">
        <f>(((J2205/60)/60)/24)+DATE(1970,1,1)</f>
        <v>42241.85974537037</v>
      </c>
      <c r="R2205" s="9">
        <f>(((I2205/60)/60)/24)+DATE(1970,1,1)</f>
        <v>42271.85974537037</v>
      </c>
      <c r="S2205">
        <f>YEAR(Q2205)</f>
        <v>2015</v>
      </c>
    </row>
    <row r="2206" spans="1:19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tr">
        <f>O2206&amp;"/"&amp;P2206</f>
        <v>music/electronic music</v>
      </c>
      <c r="O2206" t="s">
        <v>8282</v>
      </c>
      <c r="P2206" t="s">
        <v>8287</v>
      </c>
      <c r="Q2206" s="9">
        <f>(((J2206/60)/60)/24)+DATE(1970,1,1)</f>
        <v>41312.311562499999</v>
      </c>
      <c r="R2206" s="9">
        <f>(((I2206/60)/60)/24)+DATE(1970,1,1)</f>
        <v>41342.311562499999</v>
      </c>
      <c r="S2206">
        <f>YEAR(Q2206)</f>
        <v>2013</v>
      </c>
    </row>
    <row r="2207" spans="1:19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tr">
        <f>O2207&amp;"/"&amp;P2207</f>
        <v>music/electronic music</v>
      </c>
      <c r="O2207" t="s">
        <v>8282</v>
      </c>
      <c r="P2207" t="s">
        <v>8287</v>
      </c>
      <c r="Q2207" s="9">
        <f>(((J2207/60)/60)/24)+DATE(1970,1,1)</f>
        <v>41031.82163194444</v>
      </c>
      <c r="R2207" s="9">
        <f>(((I2207/60)/60)/24)+DATE(1970,1,1)</f>
        <v>41061.82163194444</v>
      </c>
      <c r="S2207">
        <f>YEAR(Q2207)</f>
        <v>2012</v>
      </c>
    </row>
    <row r="2208" spans="1:19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tr">
        <f>O2208&amp;"/"&amp;P2208</f>
        <v>music/electronic music</v>
      </c>
      <c r="O2208" t="s">
        <v>8282</v>
      </c>
      <c r="P2208" t="s">
        <v>8287</v>
      </c>
      <c r="Q2208" s="9">
        <f>(((J2208/60)/60)/24)+DATE(1970,1,1)</f>
        <v>40997.257222222222</v>
      </c>
      <c r="R2208" s="9">
        <f>(((I2208/60)/60)/24)+DATE(1970,1,1)</f>
        <v>41015.257222222222</v>
      </c>
      <c r="S2208">
        <f>YEAR(Q2208)</f>
        <v>2012</v>
      </c>
    </row>
    <row r="2209" spans="1:19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tr">
        <f>O2209&amp;"/"&amp;P2209</f>
        <v>music/electronic music</v>
      </c>
      <c r="O2209" t="s">
        <v>8282</v>
      </c>
      <c r="P2209" t="s">
        <v>8287</v>
      </c>
      <c r="Q2209" s="9">
        <f>(((J2209/60)/60)/24)+DATE(1970,1,1)</f>
        <v>41564.194131944445</v>
      </c>
      <c r="R2209" s="9">
        <f>(((I2209/60)/60)/24)+DATE(1970,1,1)</f>
        <v>41594.235798611109</v>
      </c>
      <c r="S2209">
        <f>YEAR(Q2209)</f>
        <v>2013</v>
      </c>
    </row>
    <row r="2210" spans="1:19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tr">
        <f>O2210&amp;"/"&amp;P2210</f>
        <v>music/electronic music</v>
      </c>
      <c r="O2210" t="s">
        <v>8282</v>
      </c>
      <c r="P2210" t="s">
        <v>8287</v>
      </c>
      <c r="Q2210" s="9">
        <f>(((J2210/60)/60)/24)+DATE(1970,1,1)</f>
        <v>40946.882245370369</v>
      </c>
      <c r="R2210" s="9">
        <f>(((I2210/60)/60)/24)+DATE(1970,1,1)</f>
        <v>41006.166666666664</v>
      </c>
      <c r="S2210">
        <f>YEAR(Q2210)</f>
        <v>2012</v>
      </c>
    </row>
    <row r="2211" spans="1:19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tr">
        <f>O2211&amp;"/"&amp;P2211</f>
        <v>music/electronic music</v>
      </c>
      <c r="O2211" t="s">
        <v>8282</v>
      </c>
      <c r="P2211" t="s">
        <v>8287</v>
      </c>
      <c r="Q2211" s="9">
        <f>(((J2211/60)/60)/24)+DATE(1970,1,1)</f>
        <v>41732.479675925926</v>
      </c>
      <c r="R2211" s="9">
        <f>(((I2211/60)/60)/24)+DATE(1970,1,1)</f>
        <v>41743.958333333336</v>
      </c>
      <c r="S2211">
        <f>YEAR(Q2211)</f>
        <v>2014</v>
      </c>
    </row>
    <row r="2212" spans="1:19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tr">
        <f>O2212&amp;"/"&amp;P2212</f>
        <v>music/electronic music</v>
      </c>
      <c r="O2212" t="s">
        <v>8282</v>
      </c>
      <c r="P2212" t="s">
        <v>8287</v>
      </c>
      <c r="Q2212" s="9">
        <f>(((J2212/60)/60)/24)+DATE(1970,1,1)</f>
        <v>40956.066087962965</v>
      </c>
      <c r="R2212" s="9">
        <f>(((I2212/60)/60)/24)+DATE(1970,1,1)</f>
        <v>41013.73333333333</v>
      </c>
      <c r="S2212">
        <f>YEAR(Q2212)</f>
        <v>2012</v>
      </c>
    </row>
    <row r="2213" spans="1:19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tr">
        <f>O2213&amp;"/"&amp;P2213</f>
        <v>music/electronic music</v>
      </c>
      <c r="O2213" t="s">
        <v>8282</v>
      </c>
      <c r="P2213" t="s">
        <v>8287</v>
      </c>
      <c r="Q2213" s="9">
        <f>(((J2213/60)/60)/24)+DATE(1970,1,1)</f>
        <v>41716.785011574073</v>
      </c>
      <c r="R2213" s="9">
        <f>(((I2213/60)/60)/24)+DATE(1970,1,1)</f>
        <v>41739.290972222225</v>
      </c>
      <c r="S2213">
        <f>YEAR(Q2213)</f>
        <v>2014</v>
      </c>
    </row>
    <row r="2214" spans="1:19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tr">
        <f>O2214&amp;"/"&amp;P2214</f>
        <v>music/electronic music</v>
      </c>
      <c r="O2214" t="s">
        <v>8282</v>
      </c>
      <c r="P2214" t="s">
        <v>8287</v>
      </c>
      <c r="Q2214" s="9">
        <f>(((J2214/60)/60)/24)+DATE(1970,1,1)</f>
        <v>41548.747418981482</v>
      </c>
      <c r="R2214" s="9">
        <f>(((I2214/60)/60)/24)+DATE(1970,1,1)</f>
        <v>41582.041666666664</v>
      </c>
      <c r="S2214">
        <f>YEAR(Q2214)</f>
        <v>2013</v>
      </c>
    </row>
    <row r="2215" spans="1:19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tr">
        <f>O2215&amp;"/"&amp;P2215</f>
        <v>music/electronic music</v>
      </c>
      <c r="O2215" t="s">
        <v>8282</v>
      </c>
      <c r="P2215" t="s">
        <v>8287</v>
      </c>
      <c r="Q2215" s="9">
        <f>(((J2215/60)/60)/24)+DATE(1970,1,1)</f>
        <v>42109.826145833329</v>
      </c>
      <c r="R2215" s="9">
        <f>(((I2215/60)/60)/24)+DATE(1970,1,1)</f>
        <v>42139.826145833329</v>
      </c>
      <c r="S2215">
        <f>YEAR(Q2215)</f>
        <v>2015</v>
      </c>
    </row>
    <row r="2216" spans="1:19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tr">
        <f>O2216&amp;"/"&amp;P2216</f>
        <v>music/electronic music</v>
      </c>
      <c r="O2216" t="s">
        <v>8282</v>
      </c>
      <c r="P2216" t="s">
        <v>8287</v>
      </c>
      <c r="Q2216" s="9">
        <f>(((J2216/60)/60)/24)+DATE(1970,1,1)</f>
        <v>41646.792222222226</v>
      </c>
      <c r="R2216" s="9">
        <f>(((I2216/60)/60)/24)+DATE(1970,1,1)</f>
        <v>41676.792222222226</v>
      </c>
      <c r="S2216">
        <f>YEAR(Q2216)</f>
        <v>2014</v>
      </c>
    </row>
    <row r="2217" spans="1:19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tr">
        <f>O2217&amp;"/"&amp;P2217</f>
        <v>music/electronic music</v>
      </c>
      <c r="O2217" t="s">
        <v>8282</v>
      </c>
      <c r="P2217" t="s">
        <v>8287</v>
      </c>
      <c r="Q2217" s="9">
        <f>(((J2217/60)/60)/24)+DATE(1970,1,1)</f>
        <v>40958.717268518521</v>
      </c>
      <c r="R2217" s="9">
        <f>(((I2217/60)/60)/24)+DATE(1970,1,1)</f>
        <v>40981.290972222225</v>
      </c>
      <c r="S2217">
        <f>YEAR(Q2217)</f>
        <v>2012</v>
      </c>
    </row>
    <row r="2218" spans="1:19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tr">
        <f>O2218&amp;"/"&amp;P2218</f>
        <v>music/electronic music</v>
      </c>
      <c r="O2218" t="s">
        <v>8282</v>
      </c>
      <c r="P2218" t="s">
        <v>8287</v>
      </c>
      <c r="Q2218" s="9">
        <f>(((J2218/60)/60)/24)+DATE(1970,1,1)</f>
        <v>42194.751678240747</v>
      </c>
      <c r="R2218" s="9">
        <f>(((I2218/60)/60)/24)+DATE(1970,1,1)</f>
        <v>42208.751678240747</v>
      </c>
      <c r="S2218">
        <f>YEAR(Q2218)</f>
        <v>2015</v>
      </c>
    </row>
    <row r="2219" spans="1:19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tr">
        <f>O2219&amp;"/"&amp;P2219</f>
        <v>music/electronic music</v>
      </c>
      <c r="O2219" t="s">
        <v>8282</v>
      </c>
      <c r="P2219" t="s">
        <v>8287</v>
      </c>
      <c r="Q2219" s="9">
        <f>(((J2219/60)/60)/24)+DATE(1970,1,1)</f>
        <v>42299.776770833334</v>
      </c>
      <c r="R2219" s="9">
        <f>(((I2219/60)/60)/24)+DATE(1970,1,1)</f>
        <v>42310.333333333328</v>
      </c>
      <c r="S2219">
        <f>YEAR(Q2219)</f>
        <v>2015</v>
      </c>
    </row>
    <row r="2220" spans="1:19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tr">
        <f>O2220&amp;"/"&amp;P2220</f>
        <v>music/electronic music</v>
      </c>
      <c r="O2220" t="s">
        <v>8282</v>
      </c>
      <c r="P2220" t="s">
        <v>8287</v>
      </c>
      <c r="Q2220" s="9">
        <f>(((J2220/60)/60)/24)+DATE(1970,1,1)</f>
        <v>41127.812303240738</v>
      </c>
      <c r="R2220" s="9">
        <f>(((I2220/60)/60)/24)+DATE(1970,1,1)</f>
        <v>41150</v>
      </c>
      <c r="S2220">
        <f>YEAR(Q2220)</f>
        <v>2012</v>
      </c>
    </row>
    <row r="2221" spans="1:19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tr">
        <f>O2221&amp;"/"&amp;P2221</f>
        <v>music/electronic music</v>
      </c>
      <c r="O2221" t="s">
        <v>8282</v>
      </c>
      <c r="P2221" t="s">
        <v>8287</v>
      </c>
      <c r="Q2221" s="9">
        <f>(((J2221/60)/60)/24)+DATE(1970,1,1)</f>
        <v>42205.718888888892</v>
      </c>
      <c r="R2221" s="9">
        <f>(((I2221/60)/60)/24)+DATE(1970,1,1)</f>
        <v>42235.718888888892</v>
      </c>
      <c r="S2221">
        <f>YEAR(Q2221)</f>
        <v>2015</v>
      </c>
    </row>
    <row r="2222" spans="1:19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tr">
        <f>O2222&amp;"/"&amp;P2222</f>
        <v>music/electronic music</v>
      </c>
      <c r="O2222" t="s">
        <v>8282</v>
      </c>
      <c r="P2222" t="s">
        <v>8287</v>
      </c>
      <c r="Q2222" s="9">
        <f>(((J2222/60)/60)/24)+DATE(1970,1,1)</f>
        <v>41452.060601851852</v>
      </c>
      <c r="R2222" s="9">
        <f>(((I2222/60)/60)/24)+DATE(1970,1,1)</f>
        <v>41482.060601851852</v>
      </c>
      <c r="S2222">
        <f>YEAR(Q2222)</f>
        <v>2013</v>
      </c>
    </row>
    <row r="2223" spans="1:19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tr">
        <f>O2223&amp;"/"&amp;P2223</f>
        <v>games/tabletop games</v>
      </c>
      <c r="O2223" t="s">
        <v>8290</v>
      </c>
      <c r="P2223" t="s">
        <v>8308</v>
      </c>
      <c r="Q2223" s="9">
        <f>(((J2223/60)/60)/24)+DATE(1970,1,1)</f>
        <v>42452.666770833333</v>
      </c>
      <c r="R2223" s="9">
        <f>(((I2223/60)/60)/24)+DATE(1970,1,1)</f>
        <v>42483</v>
      </c>
      <c r="S2223">
        <f>YEAR(Q2223)</f>
        <v>2016</v>
      </c>
    </row>
    <row r="2224" spans="1:19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tr">
        <f>O2224&amp;"/"&amp;P2224</f>
        <v>games/tabletop games</v>
      </c>
      <c r="O2224" t="s">
        <v>8290</v>
      </c>
      <c r="P2224" t="s">
        <v>8308</v>
      </c>
      <c r="Q2224" s="9">
        <f>(((J2224/60)/60)/24)+DATE(1970,1,1)</f>
        <v>40906.787581018521</v>
      </c>
      <c r="R2224" s="9">
        <f>(((I2224/60)/60)/24)+DATE(1970,1,1)</f>
        <v>40936.787581018521</v>
      </c>
      <c r="S2224">
        <f>YEAR(Q2224)</f>
        <v>2011</v>
      </c>
    </row>
    <row r="2225" spans="1:19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tr">
        <f>O2225&amp;"/"&amp;P2225</f>
        <v>games/tabletop games</v>
      </c>
      <c r="O2225" t="s">
        <v>8290</v>
      </c>
      <c r="P2225" t="s">
        <v>8308</v>
      </c>
      <c r="Q2225" s="9">
        <f>(((J2225/60)/60)/24)+DATE(1970,1,1)</f>
        <v>42152.640833333338</v>
      </c>
      <c r="R2225" s="9">
        <f>(((I2225/60)/60)/24)+DATE(1970,1,1)</f>
        <v>42182.640833333338</v>
      </c>
      <c r="S2225">
        <f>YEAR(Q2225)</f>
        <v>2015</v>
      </c>
    </row>
    <row r="2226" spans="1:19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tr">
        <f>O2226&amp;"/"&amp;P2226</f>
        <v>games/tabletop games</v>
      </c>
      <c r="O2226" t="s">
        <v>8290</v>
      </c>
      <c r="P2226" t="s">
        <v>8308</v>
      </c>
      <c r="Q2226" s="9">
        <f>(((J2226/60)/60)/24)+DATE(1970,1,1)</f>
        <v>42644.667534722219</v>
      </c>
      <c r="R2226" s="9">
        <f>(((I2226/60)/60)/24)+DATE(1970,1,1)</f>
        <v>42672.791666666672</v>
      </c>
      <c r="S2226">
        <f>YEAR(Q2226)</f>
        <v>2016</v>
      </c>
    </row>
    <row r="2227" spans="1:19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tr">
        <f>O2227&amp;"/"&amp;P2227</f>
        <v>games/tabletop games</v>
      </c>
      <c r="O2227" t="s">
        <v>8290</v>
      </c>
      <c r="P2227" t="s">
        <v>8308</v>
      </c>
      <c r="Q2227" s="9">
        <f>(((J2227/60)/60)/24)+DATE(1970,1,1)</f>
        <v>41873.79184027778</v>
      </c>
      <c r="R2227" s="9">
        <f>(((I2227/60)/60)/24)+DATE(1970,1,1)</f>
        <v>41903.79184027778</v>
      </c>
      <c r="S2227">
        <f>YEAR(Q2227)</f>
        <v>2014</v>
      </c>
    </row>
    <row r="2228" spans="1:19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tr">
        <f>O2228&amp;"/"&amp;P2228</f>
        <v>games/tabletop games</v>
      </c>
      <c r="O2228" t="s">
        <v>8290</v>
      </c>
      <c r="P2228" t="s">
        <v>8308</v>
      </c>
      <c r="Q2228" s="9">
        <f>(((J2228/60)/60)/24)+DATE(1970,1,1)</f>
        <v>42381.79886574074</v>
      </c>
      <c r="R2228" s="9">
        <f>(((I2228/60)/60)/24)+DATE(1970,1,1)</f>
        <v>42412.207638888889</v>
      </c>
      <c r="S2228">
        <f>YEAR(Q2228)</f>
        <v>2016</v>
      </c>
    </row>
    <row r="2229" spans="1:19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tr">
        <f>O2229&amp;"/"&amp;P2229</f>
        <v>games/tabletop games</v>
      </c>
      <c r="O2229" t="s">
        <v>8290</v>
      </c>
      <c r="P2229" t="s">
        <v>8308</v>
      </c>
      <c r="Q2229" s="9">
        <f>(((J2229/60)/60)/24)+DATE(1970,1,1)</f>
        <v>41561.807349537034</v>
      </c>
      <c r="R2229" s="9">
        <f>(((I2229/60)/60)/24)+DATE(1970,1,1)</f>
        <v>41591.849016203705</v>
      </c>
      <c r="S2229">
        <f>YEAR(Q2229)</f>
        <v>2013</v>
      </c>
    </row>
    <row r="2230" spans="1:19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tr">
        <f>O2230&amp;"/"&amp;P2230</f>
        <v>games/tabletop games</v>
      </c>
      <c r="O2230" t="s">
        <v>8290</v>
      </c>
      <c r="P2230" t="s">
        <v>8308</v>
      </c>
      <c r="Q2230" s="9">
        <f>(((J2230/60)/60)/24)+DATE(1970,1,1)</f>
        <v>42202.278194444443</v>
      </c>
      <c r="R2230" s="9">
        <f>(((I2230/60)/60)/24)+DATE(1970,1,1)</f>
        <v>42232.278194444443</v>
      </c>
      <c r="S2230">
        <f>YEAR(Q2230)</f>
        <v>2015</v>
      </c>
    </row>
    <row r="2231" spans="1:19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tr">
        <f>O2231&amp;"/"&amp;P2231</f>
        <v>games/tabletop games</v>
      </c>
      <c r="O2231" t="s">
        <v>8290</v>
      </c>
      <c r="P2231" t="s">
        <v>8308</v>
      </c>
      <c r="Q2231" s="9">
        <f>(((J2231/60)/60)/24)+DATE(1970,1,1)</f>
        <v>41484.664247685185</v>
      </c>
      <c r="R2231" s="9">
        <f>(((I2231/60)/60)/24)+DATE(1970,1,1)</f>
        <v>41520.166666666664</v>
      </c>
      <c r="S2231">
        <f>YEAR(Q2231)</f>
        <v>2013</v>
      </c>
    </row>
    <row r="2232" spans="1:19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tr">
        <f>O2232&amp;"/"&amp;P2232</f>
        <v>games/tabletop games</v>
      </c>
      <c r="O2232" t="s">
        <v>8290</v>
      </c>
      <c r="P2232" t="s">
        <v>8308</v>
      </c>
      <c r="Q2232" s="9">
        <f>(((J2232/60)/60)/24)+DATE(1970,1,1)</f>
        <v>41724.881099537037</v>
      </c>
      <c r="R2232" s="9">
        <f>(((I2232/60)/60)/24)+DATE(1970,1,1)</f>
        <v>41754.881099537037</v>
      </c>
      <c r="S2232">
        <f>YEAR(Q2232)</f>
        <v>2014</v>
      </c>
    </row>
    <row r="2233" spans="1:19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tr">
        <f>O2233&amp;"/"&amp;P2233</f>
        <v>games/tabletop games</v>
      </c>
      <c r="O2233" t="s">
        <v>8290</v>
      </c>
      <c r="P2233" t="s">
        <v>8308</v>
      </c>
      <c r="Q2233" s="9">
        <f>(((J2233/60)/60)/24)+DATE(1970,1,1)</f>
        <v>41423.910891203705</v>
      </c>
      <c r="R2233" s="9">
        <f>(((I2233/60)/60)/24)+DATE(1970,1,1)</f>
        <v>41450.208333333336</v>
      </c>
      <c r="S2233">
        <f>YEAR(Q2233)</f>
        <v>2013</v>
      </c>
    </row>
    <row r="2234" spans="1:19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tr">
        <f>O2234&amp;"/"&amp;P2234</f>
        <v>games/tabletop games</v>
      </c>
      <c r="O2234" t="s">
        <v>8290</v>
      </c>
      <c r="P2234" t="s">
        <v>8308</v>
      </c>
      <c r="Q2234" s="9">
        <f>(((J2234/60)/60)/24)+DATE(1970,1,1)</f>
        <v>41806.794074074074</v>
      </c>
      <c r="R2234" s="9">
        <f>(((I2234/60)/60)/24)+DATE(1970,1,1)</f>
        <v>41839.125</v>
      </c>
      <c r="S2234">
        <f>YEAR(Q2234)</f>
        <v>2014</v>
      </c>
    </row>
    <row r="2235" spans="1:19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tr">
        <f>O2235&amp;"/"&amp;P2235</f>
        <v>games/tabletop games</v>
      </c>
      <c r="O2235" t="s">
        <v>8290</v>
      </c>
      <c r="P2235" t="s">
        <v>8308</v>
      </c>
      <c r="Q2235" s="9">
        <f>(((J2235/60)/60)/24)+DATE(1970,1,1)</f>
        <v>42331.378923611104</v>
      </c>
      <c r="R2235" s="9">
        <f>(((I2235/60)/60)/24)+DATE(1970,1,1)</f>
        <v>42352</v>
      </c>
      <c r="S2235">
        <f>YEAR(Q2235)</f>
        <v>2015</v>
      </c>
    </row>
    <row r="2236" spans="1:19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tr">
        <f>O2236&amp;"/"&amp;P2236</f>
        <v>games/tabletop games</v>
      </c>
      <c r="O2236" t="s">
        <v>8290</v>
      </c>
      <c r="P2236" t="s">
        <v>8308</v>
      </c>
      <c r="Q2236" s="9">
        <f>(((J2236/60)/60)/24)+DATE(1970,1,1)</f>
        <v>42710.824618055558</v>
      </c>
      <c r="R2236" s="9">
        <f>(((I2236/60)/60)/24)+DATE(1970,1,1)</f>
        <v>42740.824618055558</v>
      </c>
      <c r="S2236">
        <f>YEAR(Q2236)</f>
        <v>2016</v>
      </c>
    </row>
    <row r="2237" spans="1:19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tr">
        <f>O2237&amp;"/"&amp;P2237</f>
        <v>games/tabletop games</v>
      </c>
      <c r="O2237" t="s">
        <v>8290</v>
      </c>
      <c r="P2237" t="s">
        <v>8308</v>
      </c>
      <c r="Q2237" s="9">
        <f>(((J2237/60)/60)/24)+DATE(1970,1,1)</f>
        <v>42062.022118055553</v>
      </c>
      <c r="R2237" s="9">
        <f>(((I2237/60)/60)/24)+DATE(1970,1,1)</f>
        <v>42091.980451388896</v>
      </c>
      <c r="S2237">
        <f>YEAR(Q2237)</f>
        <v>2015</v>
      </c>
    </row>
    <row r="2238" spans="1:19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tr">
        <f>O2238&amp;"/"&amp;P2238</f>
        <v>games/tabletop games</v>
      </c>
      <c r="O2238" t="s">
        <v>8290</v>
      </c>
      <c r="P2238" t="s">
        <v>8308</v>
      </c>
      <c r="Q2238" s="9">
        <f>(((J2238/60)/60)/24)+DATE(1970,1,1)</f>
        <v>42371.617164351846</v>
      </c>
      <c r="R2238" s="9">
        <f>(((I2238/60)/60)/24)+DATE(1970,1,1)</f>
        <v>42401.617164351846</v>
      </c>
      <c r="S2238">
        <f>YEAR(Q2238)</f>
        <v>2016</v>
      </c>
    </row>
    <row r="2239" spans="1:19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tr">
        <f>O2239&amp;"/"&amp;P2239</f>
        <v>games/tabletop games</v>
      </c>
      <c r="O2239" t="s">
        <v>8290</v>
      </c>
      <c r="P2239" t="s">
        <v>8308</v>
      </c>
      <c r="Q2239" s="9">
        <f>(((J2239/60)/60)/24)+DATE(1970,1,1)</f>
        <v>41915.003275462965</v>
      </c>
      <c r="R2239" s="9">
        <f>(((I2239/60)/60)/24)+DATE(1970,1,1)</f>
        <v>41955.332638888889</v>
      </c>
      <c r="S2239">
        <f>YEAR(Q2239)</f>
        <v>2014</v>
      </c>
    </row>
    <row r="2240" spans="1:19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tr">
        <f>O2240&amp;"/"&amp;P2240</f>
        <v>games/tabletop games</v>
      </c>
      <c r="O2240" t="s">
        <v>8290</v>
      </c>
      <c r="P2240" t="s">
        <v>8308</v>
      </c>
      <c r="Q2240" s="9">
        <f>(((J2240/60)/60)/24)+DATE(1970,1,1)</f>
        <v>42774.621712962966</v>
      </c>
      <c r="R2240" s="9">
        <f>(((I2240/60)/60)/24)+DATE(1970,1,1)</f>
        <v>42804.621712962966</v>
      </c>
      <c r="S2240">
        <f>YEAR(Q2240)</f>
        <v>2017</v>
      </c>
    </row>
    <row r="2241" spans="1:19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tr">
        <f>O2241&amp;"/"&amp;P2241</f>
        <v>games/tabletop games</v>
      </c>
      <c r="O2241" t="s">
        <v>8290</v>
      </c>
      <c r="P2241" t="s">
        <v>8308</v>
      </c>
      <c r="Q2241" s="9">
        <f>(((J2241/60)/60)/24)+DATE(1970,1,1)</f>
        <v>41572.958495370374</v>
      </c>
      <c r="R2241" s="9">
        <f>(((I2241/60)/60)/24)+DATE(1970,1,1)</f>
        <v>41609.168055555558</v>
      </c>
      <c r="S2241">
        <f>YEAR(Q2241)</f>
        <v>2013</v>
      </c>
    </row>
    <row r="2242" spans="1:19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tr">
        <f>O2242&amp;"/"&amp;P2242</f>
        <v>games/tabletop games</v>
      </c>
      <c r="O2242" t="s">
        <v>8290</v>
      </c>
      <c r="P2242" t="s">
        <v>8308</v>
      </c>
      <c r="Q2242" s="9">
        <f>(((J2242/60)/60)/24)+DATE(1970,1,1)</f>
        <v>42452.825740740736</v>
      </c>
      <c r="R2242" s="9">
        <f>(((I2242/60)/60)/24)+DATE(1970,1,1)</f>
        <v>42482.825740740736</v>
      </c>
      <c r="S2242">
        <f>YEAR(Q2242)</f>
        <v>2016</v>
      </c>
    </row>
    <row r="2243" spans="1:19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tr">
        <f>O2243&amp;"/"&amp;P2243</f>
        <v>games/tabletop games</v>
      </c>
      <c r="O2243" t="s">
        <v>8290</v>
      </c>
      <c r="P2243" t="s">
        <v>8308</v>
      </c>
      <c r="Q2243" s="9">
        <f>(((J2243/60)/60)/24)+DATE(1970,1,1)</f>
        <v>42766.827546296292</v>
      </c>
      <c r="R2243" s="9">
        <f>(((I2243/60)/60)/24)+DATE(1970,1,1)</f>
        <v>42796.827546296292</v>
      </c>
      <c r="S2243">
        <f>YEAR(Q2243)</f>
        <v>2017</v>
      </c>
    </row>
    <row r="2244" spans="1:19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tr">
        <f>O2244&amp;"/"&amp;P2244</f>
        <v>games/tabletop games</v>
      </c>
      <c r="O2244" t="s">
        <v>8290</v>
      </c>
      <c r="P2244" t="s">
        <v>8308</v>
      </c>
      <c r="Q2244" s="9">
        <f>(((J2244/60)/60)/24)+DATE(1970,1,1)</f>
        <v>41569.575613425928</v>
      </c>
      <c r="R2244" s="9">
        <f>(((I2244/60)/60)/24)+DATE(1970,1,1)</f>
        <v>41605.126388888886</v>
      </c>
      <c r="S2244">
        <f>YEAR(Q2244)</f>
        <v>2013</v>
      </c>
    </row>
    <row r="2245" spans="1:19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tr">
        <f>O2245&amp;"/"&amp;P2245</f>
        <v>games/tabletop games</v>
      </c>
      <c r="O2245" t="s">
        <v>8290</v>
      </c>
      <c r="P2245" t="s">
        <v>8308</v>
      </c>
      <c r="Q2245" s="9">
        <f>(((J2245/60)/60)/24)+DATE(1970,1,1)</f>
        <v>42800.751041666663</v>
      </c>
      <c r="R2245" s="9">
        <f>(((I2245/60)/60)/24)+DATE(1970,1,1)</f>
        <v>42807.125</v>
      </c>
      <c r="S2245">
        <f>YEAR(Q2245)</f>
        <v>2017</v>
      </c>
    </row>
    <row r="2246" spans="1:19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tr">
        <f>O2246&amp;"/"&amp;P2246</f>
        <v>games/tabletop games</v>
      </c>
      <c r="O2246" t="s">
        <v>8290</v>
      </c>
      <c r="P2246" t="s">
        <v>8308</v>
      </c>
      <c r="Q2246" s="9">
        <f>(((J2246/60)/60)/24)+DATE(1970,1,1)</f>
        <v>42647.818819444445</v>
      </c>
      <c r="R2246" s="9">
        <f>(((I2246/60)/60)/24)+DATE(1970,1,1)</f>
        <v>42659.854166666672</v>
      </c>
      <c r="S2246">
        <f>YEAR(Q2246)</f>
        <v>2016</v>
      </c>
    </row>
    <row r="2247" spans="1:19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tr">
        <f>O2247&amp;"/"&amp;P2247</f>
        <v>games/tabletop games</v>
      </c>
      <c r="O2247" t="s">
        <v>8290</v>
      </c>
      <c r="P2247" t="s">
        <v>8308</v>
      </c>
      <c r="Q2247" s="9">
        <f>(((J2247/60)/60)/24)+DATE(1970,1,1)</f>
        <v>41660.708530092597</v>
      </c>
      <c r="R2247" s="9">
        <f>(((I2247/60)/60)/24)+DATE(1970,1,1)</f>
        <v>41691.75</v>
      </c>
      <c r="S2247">
        <f>YEAR(Q2247)</f>
        <v>2014</v>
      </c>
    </row>
    <row r="2248" spans="1:19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tr">
        <f>O2248&amp;"/"&amp;P2248</f>
        <v>games/tabletop games</v>
      </c>
      <c r="O2248" t="s">
        <v>8290</v>
      </c>
      <c r="P2248" t="s">
        <v>8308</v>
      </c>
      <c r="Q2248" s="9">
        <f>(((J2248/60)/60)/24)+DATE(1970,1,1)</f>
        <v>42221.79178240741</v>
      </c>
      <c r="R2248" s="9">
        <f>(((I2248/60)/60)/24)+DATE(1970,1,1)</f>
        <v>42251.79178240741</v>
      </c>
      <c r="S2248">
        <f>YEAR(Q2248)</f>
        <v>2015</v>
      </c>
    </row>
    <row r="2249" spans="1:19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tr">
        <f>O2249&amp;"/"&amp;P2249</f>
        <v>games/tabletop games</v>
      </c>
      <c r="O2249" t="s">
        <v>8290</v>
      </c>
      <c r="P2249" t="s">
        <v>8308</v>
      </c>
      <c r="Q2249" s="9">
        <f>(((J2249/60)/60)/24)+DATE(1970,1,1)</f>
        <v>42200.666261574079</v>
      </c>
      <c r="R2249" s="9">
        <f>(((I2249/60)/60)/24)+DATE(1970,1,1)</f>
        <v>42214.666261574079</v>
      </c>
      <c r="S2249">
        <f>YEAR(Q2249)</f>
        <v>2015</v>
      </c>
    </row>
    <row r="2250" spans="1:19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tr">
        <f>O2250&amp;"/"&amp;P2250</f>
        <v>games/tabletop games</v>
      </c>
      <c r="O2250" t="s">
        <v>8290</v>
      </c>
      <c r="P2250" t="s">
        <v>8308</v>
      </c>
      <c r="Q2250" s="9">
        <f>(((J2250/60)/60)/24)+DATE(1970,1,1)</f>
        <v>42688.875902777778</v>
      </c>
      <c r="R2250" s="9">
        <f>(((I2250/60)/60)/24)+DATE(1970,1,1)</f>
        <v>42718.875902777778</v>
      </c>
      <c r="S2250">
        <f>YEAR(Q2250)</f>
        <v>2016</v>
      </c>
    </row>
    <row r="2251" spans="1:19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tr">
        <f>O2251&amp;"/"&amp;P2251</f>
        <v>games/tabletop games</v>
      </c>
      <c r="O2251" t="s">
        <v>8290</v>
      </c>
      <c r="P2251" t="s">
        <v>8308</v>
      </c>
      <c r="Q2251" s="9">
        <f>(((J2251/60)/60)/24)+DATE(1970,1,1)</f>
        <v>41336.703298611108</v>
      </c>
      <c r="R2251" s="9">
        <f>(((I2251/60)/60)/24)+DATE(1970,1,1)</f>
        <v>41366.661631944444</v>
      </c>
      <c r="S2251">
        <f>YEAR(Q2251)</f>
        <v>2013</v>
      </c>
    </row>
    <row r="2252" spans="1:19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tr">
        <f>O2252&amp;"/"&amp;P2252</f>
        <v>games/tabletop games</v>
      </c>
      <c r="O2252" t="s">
        <v>8290</v>
      </c>
      <c r="P2252" t="s">
        <v>8308</v>
      </c>
      <c r="Q2252" s="9">
        <f>(((J2252/60)/60)/24)+DATE(1970,1,1)</f>
        <v>42677.005474537036</v>
      </c>
      <c r="R2252" s="9">
        <f>(((I2252/60)/60)/24)+DATE(1970,1,1)</f>
        <v>42707.0471412037</v>
      </c>
      <c r="S2252">
        <f>YEAR(Q2252)</f>
        <v>2016</v>
      </c>
    </row>
    <row r="2253" spans="1:19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tr">
        <f>O2253&amp;"/"&amp;P2253</f>
        <v>games/tabletop games</v>
      </c>
      <c r="O2253" t="s">
        <v>8290</v>
      </c>
      <c r="P2253" t="s">
        <v>8308</v>
      </c>
      <c r="Q2253" s="9">
        <f>(((J2253/60)/60)/24)+DATE(1970,1,1)</f>
        <v>41846.34579861111</v>
      </c>
      <c r="R2253" s="9">
        <f>(((I2253/60)/60)/24)+DATE(1970,1,1)</f>
        <v>41867.34579861111</v>
      </c>
      <c r="S2253">
        <f>YEAR(Q2253)</f>
        <v>2014</v>
      </c>
    </row>
    <row r="2254" spans="1:19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tr">
        <f>O2254&amp;"/"&amp;P2254</f>
        <v>games/tabletop games</v>
      </c>
      <c r="O2254" t="s">
        <v>8290</v>
      </c>
      <c r="P2254" t="s">
        <v>8308</v>
      </c>
      <c r="Q2254" s="9">
        <f>(((J2254/60)/60)/24)+DATE(1970,1,1)</f>
        <v>42573.327986111108</v>
      </c>
      <c r="R2254" s="9">
        <f>(((I2254/60)/60)/24)+DATE(1970,1,1)</f>
        <v>42588.327986111108</v>
      </c>
      <c r="S2254">
        <f>YEAR(Q2254)</f>
        <v>2016</v>
      </c>
    </row>
    <row r="2255" spans="1:19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tr">
        <f>O2255&amp;"/"&amp;P2255</f>
        <v>games/tabletop games</v>
      </c>
      <c r="O2255" t="s">
        <v>8290</v>
      </c>
      <c r="P2255" t="s">
        <v>8308</v>
      </c>
      <c r="Q2255" s="9">
        <f>(((J2255/60)/60)/24)+DATE(1970,1,1)</f>
        <v>42296.631331018521</v>
      </c>
      <c r="R2255" s="9">
        <f>(((I2255/60)/60)/24)+DATE(1970,1,1)</f>
        <v>42326.672997685186</v>
      </c>
      <c r="S2255">
        <f>YEAR(Q2255)</f>
        <v>2015</v>
      </c>
    </row>
    <row r="2256" spans="1:19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tr">
        <f>O2256&amp;"/"&amp;P2256</f>
        <v>games/tabletop games</v>
      </c>
      <c r="O2256" t="s">
        <v>8290</v>
      </c>
      <c r="P2256" t="s">
        <v>8308</v>
      </c>
      <c r="Q2256" s="9">
        <f>(((J2256/60)/60)/24)+DATE(1970,1,1)</f>
        <v>42752.647777777776</v>
      </c>
      <c r="R2256" s="9">
        <f>(((I2256/60)/60)/24)+DATE(1970,1,1)</f>
        <v>42759.647777777776</v>
      </c>
      <c r="S2256">
        <f>YEAR(Q2256)</f>
        <v>2017</v>
      </c>
    </row>
    <row r="2257" spans="1:19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tr">
        <f>O2257&amp;"/"&amp;P2257</f>
        <v>games/tabletop games</v>
      </c>
      <c r="O2257" t="s">
        <v>8290</v>
      </c>
      <c r="P2257" t="s">
        <v>8308</v>
      </c>
      <c r="Q2257" s="9">
        <f>(((J2257/60)/60)/24)+DATE(1970,1,1)</f>
        <v>42467.951979166668</v>
      </c>
      <c r="R2257" s="9">
        <f>(((I2257/60)/60)/24)+DATE(1970,1,1)</f>
        <v>42497.951979166668</v>
      </c>
      <c r="S2257">
        <f>YEAR(Q2257)</f>
        <v>2016</v>
      </c>
    </row>
    <row r="2258" spans="1:19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tr">
        <f>O2258&amp;"/"&amp;P2258</f>
        <v>games/tabletop games</v>
      </c>
      <c r="O2258" t="s">
        <v>8290</v>
      </c>
      <c r="P2258" t="s">
        <v>8308</v>
      </c>
      <c r="Q2258" s="9">
        <f>(((J2258/60)/60)/24)+DATE(1970,1,1)</f>
        <v>42682.451921296291</v>
      </c>
      <c r="R2258" s="9">
        <f>(((I2258/60)/60)/24)+DATE(1970,1,1)</f>
        <v>42696.451921296291</v>
      </c>
      <c r="S2258">
        <f>YEAR(Q2258)</f>
        <v>2016</v>
      </c>
    </row>
    <row r="2259" spans="1:19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tr">
        <f>O2259&amp;"/"&amp;P2259</f>
        <v>games/tabletop games</v>
      </c>
      <c r="O2259" t="s">
        <v>8290</v>
      </c>
      <c r="P2259" t="s">
        <v>8308</v>
      </c>
      <c r="Q2259" s="9">
        <f>(((J2259/60)/60)/24)+DATE(1970,1,1)</f>
        <v>42505.936678240745</v>
      </c>
      <c r="R2259" s="9">
        <f>(((I2259/60)/60)/24)+DATE(1970,1,1)</f>
        <v>42540.958333333328</v>
      </c>
      <c r="S2259">
        <f>YEAR(Q2259)</f>
        <v>2016</v>
      </c>
    </row>
    <row r="2260" spans="1:19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tr">
        <f>O2260&amp;"/"&amp;P2260</f>
        <v>games/tabletop games</v>
      </c>
      <c r="O2260" t="s">
        <v>8290</v>
      </c>
      <c r="P2260" t="s">
        <v>8308</v>
      </c>
      <c r="Q2260" s="9">
        <f>(((J2260/60)/60)/24)+DATE(1970,1,1)</f>
        <v>42136.75100694444</v>
      </c>
      <c r="R2260" s="9">
        <f>(((I2260/60)/60)/24)+DATE(1970,1,1)</f>
        <v>42166.75100694444</v>
      </c>
      <c r="S2260">
        <f>YEAR(Q2260)</f>
        <v>2015</v>
      </c>
    </row>
    <row r="2261" spans="1:19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tr">
        <f>O2261&amp;"/"&amp;P2261</f>
        <v>games/tabletop games</v>
      </c>
      <c r="O2261" t="s">
        <v>8290</v>
      </c>
      <c r="P2261" t="s">
        <v>8308</v>
      </c>
      <c r="Q2261" s="9">
        <f>(((J2261/60)/60)/24)+DATE(1970,1,1)</f>
        <v>42702.804814814815</v>
      </c>
      <c r="R2261" s="9">
        <f>(((I2261/60)/60)/24)+DATE(1970,1,1)</f>
        <v>42712.804814814815</v>
      </c>
      <c r="S2261">
        <f>YEAR(Q2261)</f>
        <v>2016</v>
      </c>
    </row>
    <row r="2262" spans="1:19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tr">
        <f>O2262&amp;"/"&amp;P2262</f>
        <v>games/tabletop games</v>
      </c>
      <c r="O2262" t="s">
        <v>8290</v>
      </c>
      <c r="P2262" t="s">
        <v>8308</v>
      </c>
      <c r="Q2262" s="9">
        <f>(((J2262/60)/60)/24)+DATE(1970,1,1)</f>
        <v>41695.016782407409</v>
      </c>
      <c r="R2262" s="9">
        <f>(((I2262/60)/60)/24)+DATE(1970,1,1)</f>
        <v>41724.975115740745</v>
      </c>
      <c r="S2262">
        <f>YEAR(Q2262)</f>
        <v>2014</v>
      </c>
    </row>
    <row r="2263" spans="1:19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tr">
        <f>O2263&amp;"/"&amp;P2263</f>
        <v>games/tabletop games</v>
      </c>
      <c r="O2263" t="s">
        <v>8290</v>
      </c>
      <c r="P2263" t="s">
        <v>8308</v>
      </c>
      <c r="Q2263" s="9">
        <f>(((J2263/60)/60)/24)+DATE(1970,1,1)</f>
        <v>42759.724768518514</v>
      </c>
      <c r="R2263" s="9">
        <f>(((I2263/60)/60)/24)+DATE(1970,1,1)</f>
        <v>42780.724768518514</v>
      </c>
      <c r="S2263">
        <f>YEAR(Q2263)</f>
        <v>2017</v>
      </c>
    </row>
    <row r="2264" spans="1:19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tr">
        <f>O2264&amp;"/"&amp;P2264</f>
        <v>games/tabletop games</v>
      </c>
      <c r="O2264" t="s">
        <v>8290</v>
      </c>
      <c r="P2264" t="s">
        <v>8308</v>
      </c>
      <c r="Q2264" s="9">
        <f>(((J2264/60)/60)/24)+DATE(1970,1,1)</f>
        <v>41926.585162037038</v>
      </c>
      <c r="R2264" s="9">
        <f>(((I2264/60)/60)/24)+DATE(1970,1,1)</f>
        <v>41961</v>
      </c>
      <c r="S2264">
        <f>YEAR(Q2264)</f>
        <v>2014</v>
      </c>
    </row>
    <row r="2265" spans="1:19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tr">
        <f>O2265&amp;"/"&amp;P2265</f>
        <v>games/tabletop games</v>
      </c>
      <c r="O2265" t="s">
        <v>8290</v>
      </c>
      <c r="P2265" t="s">
        <v>8308</v>
      </c>
      <c r="Q2265" s="9">
        <f>(((J2265/60)/60)/24)+DATE(1970,1,1)</f>
        <v>42014.832326388889</v>
      </c>
      <c r="R2265" s="9">
        <f>(((I2265/60)/60)/24)+DATE(1970,1,1)</f>
        <v>42035.832326388889</v>
      </c>
      <c r="S2265">
        <f>YEAR(Q2265)</f>
        <v>2015</v>
      </c>
    </row>
    <row r="2266" spans="1:19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tr">
        <f>O2266&amp;"/"&amp;P2266</f>
        <v>games/tabletop games</v>
      </c>
      <c r="O2266" t="s">
        <v>8290</v>
      </c>
      <c r="P2266" t="s">
        <v>8308</v>
      </c>
      <c r="Q2266" s="9">
        <f>(((J2266/60)/60)/24)+DATE(1970,1,1)</f>
        <v>42496.582337962958</v>
      </c>
      <c r="R2266" s="9">
        <f>(((I2266/60)/60)/24)+DATE(1970,1,1)</f>
        <v>42513.125</v>
      </c>
      <c r="S2266">
        <f>YEAR(Q2266)</f>
        <v>2016</v>
      </c>
    </row>
    <row r="2267" spans="1:19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tr">
        <f>O2267&amp;"/"&amp;P2267</f>
        <v>games/tabletop games</v>
      </c>
      <c r="O2267" t="s">
        <v>8290</v>
      </c>
      <c r="P2267" t="s">
        <v>8308</v>
      </c>
      <c r="Q2267" s="9">
        <f>(((J2267/60)/60)/24)+DATE(1970,1,1)</f>
        <v>42689.853090277778</v>
      </c>
      <c r="R2267" s="9">
        <f>(((I2267/60)/60)/24)+DATE(1970,1,1)</f>
        <v>42696.853090277778</v>
      </c>
      <c r="S2267">
        <f>YEAR(Q2267)</f>
        <v>2016</v>
      </c>
    </row>
    <row r="2268" spans="1:19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tr">
        <f>O2268&amp;"/"&amp;P2268</f>
        <v>games/tabletop games</v>
      </c>
      <c r="O2268" t="s">
        <v>8290</v>
      </c>
      <c r="P2268" t="s">
        <v>8308</v>
      </c>
      <c r="Q2268" s="9">
        <f>(((J2268/60)/60)/24)+DATE(1970,1,1)</f>
        <v>42469.874907407408</v>
      </c>
      <c r="R2268" s="9">
        <f>(((I2268/60)/60)/24)+DATE(1970,1,1)</f>
        <v>42487.083333333328</v>
      </c>
      <c r="S2268">
        <f>YEAR(Q2268)</f>
        <v>2016</v>
      </c>
    </row>
    <row r="2269" spans="1:19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tr">
        <f>O2269&amp;"/"&amp;P2269</f>
        <v>games/tabletop games</v>
      </c>
      <c r="O2269" t="s">
        <v>8290</v>
      </c>
      <c r="P2269" t="s">
        <v>8308</v>
      </c>
      <c r="Q2269" s="9">
        <f>(((J2269/60)/60)/24)+DATE(1970,1,1)</f>
        <v>41968.829826388886</v>
      </c>
      <c r="R2269" s="9">
        <f>(((I2269/60)/60)/24)+DATE(1970,1,1)</f>
        <v>41994.041666666672</v>
      </c>
      <c r="S2269">
        <f>YEAR(Q2269)</f>
        <v>2014</v>
      </c>
    </row>
    <row r="2270" spans="1:19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tr">
        <f>O2270&amp;"/"&amp;P2270</f>
        <v>games/tabletop games</v>
      </c>
      <c r="O2270" t="s">
        <v>8290</v>
      </c>
      <c r="P2270" t="s">
        <v>8308</v>
      </c>
      <c r="Q2270" s="9">
        <f>(((J2270/60)/60)/24)+DATE(1970,1,1)</f>
        <v>42776.082349537035</v>
      </c>
      <c r="R2270" s="9">
        <f>(((I2270/60)/60)/24)+DATE(1970,1,1)</f>
        <v>42806.082349537035</v>
      </c>
      <c r="S2270">
        <f>YEAR(Q2270)</f>
        <v>2017</v>
      </c>
    </row>
    <row r="2271" spans="1:19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tr">
        <f>O2271&amp;"/"&amp;P2271</f>
        <v>games/tabletop games</v>
      </c>
      <c r="O2271" t="s">
        <v>8290</v>
      </c>
      <c r="P2271" t="s">
        <v>8308</v>
      </c>
      <c r="Q2271" s="9">
        <f>(((J2271/60)/60)/24)+DATE(1970,1,1)</f>
        <v>42776.704432870371</v>
      </c>
      <c r="R2271" s="9">
        <f>(((I2271/60)/60)/24)+DATE(1970,1,1)</f>
        <v>42801.208333333328</v>
      </c>
      <c r="S2271">
        <f>YEAR(Q2271)</f>
        <v>2017</v>
      </c>
    </row>
    <row r="2272" spans="1:19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tr">
        <f>O2272&amp;"/"&amp;P2272</f>
        <v>games/tabletop games</v>
      </c>
      <c r="O2272" t="s">
        <v>8290</v>
      </c>
      <c r="P2272" t="s">
        <v>8308</v>
      </c>
      <c r="Q2272" s="9">
        <f>(((J2272/60)/60)/24)+DATE(1970,1,1)</f>
        <v>42725.869363425925</v>
      </c>
      <c r="R2272" s="9">
        <f>(((I2272/60)/60)/24)+DATE(1970,1,1)</f>
        <v>42745.915972222225</v>
      </c>
      <c r="S2272">
        <f>YEAR(Q2272)</f>
        <v>2016</v>
      </c>
    </row>
    <row r="2273" spans="1:19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tr">
        <f>O2273&amp;"/"&amp;P2273</f>
        <v>games/tabletop games</v>
      </c>
      <c r="O2273" t="s">
        <v>8290</v>
      </c>
      <c r="P2273" t="s">
        <v>8308</v>
      </c>
      <c r="Q2273" s="9">
        <f>(((J2273/60)/60)/24)+DATE(1970,1,1)</f>
        <v>42684.000046296293</v>
      </c>
      <c r="R2273" s="9">
        <f>(((I2273/60)/60)/24)+DATE(1970,1,1)</f>
        <v>42714.000046296293</v>
      </c>
      <c r="S2273">
        <f>YEAR(Q2273)</f>
        <v>2016</v>
      </c>
    </row>
    <row r="2274" spans="1:19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tr">
        <f>O2274&amp;"/"&amp;P2274</f>
        <v>games/tabletop games</v>
      </c>
      <c r="O2274" t="s">
        <v>8290</v>
      </c>
      <c r="P2274" t="s">
        <v>8308</v>
      </c>
      <c r="Q2274" s="9">
        <f>(((J2274/60)/60)/24)+DATE(1970,1,1)</f>
        <v>42315.699490740735</v>
      </c>
      <c r="R2274" s="9">
        <f>(((I2274/60)/60)/24)+DATE(1970,1,1)</f>
        <v>42345.699490740735</v>
      </c>
      <c r="S2274">
        <f>YEAR(Q2274)</f>
        <v>2015</v>
      </c>
    </row>
    <row r="2275" spans="1:19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tr">
        <f>O2275&amp;"/"&amp;P2275</f>
        <v>games/tabletop games</v>
      </c>
      <c r="O2275" t="s">
        <v>8290</v>
      </c>
      <c r="P2275" t="s">
        <v>8308</v>
      </c>
      <c r="Q2275" s="9">
        <f>(((J2275/60)/60)/24)+DATE(1970,1,1)</f>
        <v>42781.549097222218</v>
      </c>
      <c r="R2275" s="9">
        <f>(((I2275/60)/60)/24)+DATE(1970,1,1)</f>
        <v>42806.507430555561</v>
      </c>
      <c r="S2275">
        <f>YEAR(Q2275)</f>
        <v>2017</v>
      </c>
    </row>
    <row r="2276" spans="1:19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tr">
        <f>O2276&amp;"/"&amp;P2276</f>
        <v>games/tabletop games</v>
      </c>
      <c r="O2276" t="s">
        <v>8290</v>
      </c>
      <c r="P2276" t="s">
        <v>8308</v>
      </c>
      <c r="Q2276" s="9">
        <f>(((J2276/60)/60)/24)+DATE(1970,1,1)</f>
        <v>41663.500659722224</v>
      </c>
      <c r="R2276" s="9">
        <f>(((I2276/60)/60)/24)+DATE(1970,1,1)</f>
        <v>41693.500659722224</v>
      </c>
      <c r="S2276">
        <f>YEAR(Q2276)</f>
        <v>2014</v>
      </c>
    </row>
    <row r="2277" spans="1:19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tr">
        <f>O2277&amp;"/"&amp;P2277</f>
        <v>games/tabletop games</v>
      </c>
      <c r="O2277" t="s">
        <v>8290</v>
      </c>
      <c r="P2277" t="s">
        <v>8308</v>
      </c>
      <c r="Q2277" s="9">
        <f>(((J2277/60)/60)/24)+DATE(1970,1,1)</f>
        <v>41965.616655092599</v>
      </c>
      <c r="R2277" s="9">
        <f>(((I2277/60)/60)/24)+DATE(1970,1,1)</f>
        <v>41995.616655092599</v>
      </c>
      <c r="S2277">
        <f>YEAR(Q2277)</f>
        <v>2014</v>
      </c>
    </row>
    <row r="2278" spans="1:19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tr">
        <f>O2278&amp;"/"&amp;P2278</f>
        <v>games/tabletop games</v>
      </c>
      <c r="O2278" t="s">
        <v>8290</v>
      </c>
      <c r="P2278" t="s">
        <v>8308</v>
      </c>
      <c r="Q2278" s="9">
        <f>(((J2278/60)/60)/24)+DATE(1970,1,1)</f>
        <v>41614.651493055557</v>
      </c>
      <c r="R2278" s="9">
        <f>(((I2278/60)/60)/24)+DATE(1970,1,1)</f>
        <v>41644.651493055557</v>
      </c>
      <c r="S2278">
        <f>YEAR(Q2278)</f>
        <v>2013</v>
      </c>
    </row>
    <row r="2279" spans="1:19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tr">
        <f>O2279&amp;"/"&amp;P2279</f>
        <v>games/tabletop games</v>
      </c>
      <c r="O2279" t="s">
        <v>8290</v>
      </c>
      <c r="P2279" t="s">
        <v>8308</v>
      </c>
      <c r="Q2279" s="9">
        <f>(((J2279/60)/60)/24)+DATE(1970,1,1)</f>
        <v>40936.678506944445</v>
      </c>
      <c r="R2279" s="9">
        <f>(((I2279/60)/60)/24)+DATE(1970,1,1)</f>
        <v>40966.678506944445</v>
      </c>
      <c r="S2279">
        <f>YEAR(Q2279)</f>
        <v>2012</v>
      </c>
    </row>
    <row r="2280" spans="1:19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tr">
        <f>O2280&amp;"/"&amp;P2280</f>
        <v>games/tabletop games</v>
      </c>
      <c r="O2280" t="s">
        <v>8290</v>
      </c>
      <c r="P2280" t="s">
        <v>8308</v>
      </c>
      <c r="Q2280" s="9">
        <f>(((J2280/60)/60)/24)+DATE(1970,1,1)</f>
        <v>42338.709108796291</v>
      </c>
      <c r="R2280" s="9">
        <f>(((I2280/60)/60)/24)+DATE(1970,1,1)</f>
        <v>42372.957638888889</v>
      </c>
      <c r="S2280">
        <f>YEAR(Q2280)</f>
        <v>2015</v>
      </c>
    </row>
    <row r="2281" spans="1:19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tr">
        <f>O2281&amp;"/"&amp;P2281</f>
        <v>games/tabletop games</v>
      </c>
      <c r="O2281" t="s">
        <v>8290</v>
      </c>
      <c r="P2281" t="s">
        <v>8308</v>
      </c>
      <c r="Q2281" s="9">
        <f>(((J2281/60)/60)/24)+DATE(1970,1,1)</f>
        <v>42020.806701388887</v>
      </c>
      <c r="R2281" s="9">
        <f>(((I2281/60)/60)/24)+DATE(1970,1,1)</f>
        <v>42039.166666666672</v>
      </c>
      <c r="S2281">
        <f>YEAR(Q2281)</f>
        <v>2015</v>
      </c>
    </row>
    <row r="2282" spans="1:19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tr">
        <f>O2282&amp;"/"&amp;P2282</f>
        <v>games/tabletop games</v>
      </c>
      <c r="O2282" t="s">
        <v>8290</v>
      </c>
      <c r="P2282" t="s">
        <v>8308</v>
      </c>
      <c r="Q2282" s="9">
        <f>(((J2282/60)/60)/24)+DATE(1970,1,1)</f>
        <v>42234.624895833331</v>
      </c>
      <c r="R2282" s="9">
        <f>(((I2282/60)/60)/24)+DATE(1970,1,1)</f>
        <v>42264.624895833331</v>
      </c>
      <c r="S2282">
        <f>YEAR(Q2282)</f>
        <v>2015</v>
      </c>
    </row>
    <row r="2283" spans="1:19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tr">
        <f>O2283&amp;"/"&amp;P2283</f>
        <v>music/rock</v>
      </c>
      <c r="O2283" t="s">
        <v>8282</v>
      </c>
      <c r="P2283" t="s">
        <v>8283</v>
      </c>
      <c r="Q2283" s="9">
        <f>(((J2283/60)/60)/24)+DATE(1970,1,1)</f>
        <v>40687.285844907405</v>
      </c>
      <c r="R2283" s="9">
        <f>(((I2283/60)/60)/24)+DATE(1970,1,1)</f>
        <v>40749.284722222219</v>
      </c>
      <c r="S2283">
        <f>YEAR(Q2283)</f>
        <v>2011</v>
      </c>
    </row>
    <row r="2284" spans="1:19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tr">
        <f>O2284&amp;"/"&amp;P2284</f>
        <v>music/rock</v>
      </c>
      <c r="O2284" t="s">
        <v>8282</v>
      </c>
      <c r="P2284" t="s">
        <v>8283</v>
      </c>
      <c r="Q2284" s="9">
        <f>(((J2284/60)/60)/24)+DATE(1970,1,1)</f>
        <v>42323.17460648148</v>
      </c>
      <c r="R2284" s="9">
        <f>(((I2284/60)/60)/24)+DATE(1970,1,1)</f>
        <v>42383.17460648148</v>
      </c>
      <c r="S2284">
        <f>YEAR(Q2284)</f>
        <v>2015</v>
      </c>
    </row>
    <row r="2285" spans="1:19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tr">
        <f>O2285&amp;"/"&amp;P2285</f>
        <v>music/rock</v>
      </c>
      <c r="O2285" t="s">
        <v>8282</v>
      </c>
      <c r="P2285" t="s">
        <v>8283</v>
      </c>
      <c r="Q2285" s="9">
        <f>(((J2285/60)/60)/24)+DATE(1970,1,1)</f>
        <v>40978.125046296293</v>
      </c>
      <c r="R2285" s="9">
        <f>(((I2285/60)/60)/24)+DATE(1970,1,1)</f>
        <v>41038.083379629628</v>
      </c>
      <c r="S2285">
        <f>YEAR(Q2285)</f>
        <v>2012</v>
      </c>
    </row>
    <row r="2286" spans="1:19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tr">
        <f>O2286&amp;"/"&amp;P2286</f>
        <v>music/rock</v>
      </c>
      <c r="O2286" t="s">
        <v>8282</v>
      </c>
      <c r="P2286" t="s">
        <v>8283</v>
      </c>
      <c r="Q2286" s="9">
        <f>(((J2286/60)/60)/24)+DATE(1970,1,1)</f>
        <v>40585.796817129631</v>
      </c>
      <c r="R2286" s="9">
        <f>(((I2286/60)/60)/24)+DATE(1970,1,1)</f>
        <v>40614.166666666664</v>
      </c>
      <c r="S2286">
        <f>YEAR(Q2286)</f>
        <v>2011</v>
      </c>
    </row>
    <row r="2287" spans="1:19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tr">
        <f>O2287&amp;"/"&amp;P2287</f>
        <v>music/rock</v>
      </c>
      <c r="O2287" t="s">
        <v>8282</v>
      </c>
      <c r="P2287" t="s">
        <v>8283</v>
      </c>
      <c r="Q2287" s="9">
        <f>(((J2287/60)/60)/24)+DATE(1970,1,1)</f>
        <v>41059.185682870368</v>
      </c>
      <c r="R2287" s="9">
        <f>(((I2287/60)/60)/24)+DATE(1970,1,1)</f>
        <v>41089.185682870368</v>
      </c>
      <c r="S2287">
        <f>YEAR(Q2287)</f>
        <v>2012</v>
      </c>
    </row>
    <row r="2288" spans="1:19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tr">
        <f>O2288&amp;"/"&amp;P2288</f>
        <v>music/rock</v>
      </c>
      <c r="O2288" t="s">
        <v>8282</v>
      </c>
      <c r="P2288" t="s">
        <v>8283</v>
      </c>
      <c r="Q2288" s="9">
        <f>(((J2288/60)/60)/24)+DATE(1970,1,1)</f>
        <v>41494.963587962964</v>
      </c>
      <c r="R2288" s="9">
        <f>(((I2288/60)/60)/24)+DATE(1970,1,1)</f>
        <v>41523.165972222225</v>
      </c>
      <c r="S2288">
        <f>YEAR(Q2288)</f>
        <v>2013</v>
      </c>
    </row>
    <row r="2289" spans="1:19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tr">
        <f>O2289&amp;"/"&amp;P2289</f>
        <v>music/rock</v>
      </c>
      <c r="O2289" t="s">
        <v>8282</v>
      </c>
      <c r="P2289" t="s">
        <v>8283</v>
      </c>
      <c r="Q2289" s="9">
        <f>(((J2289/60)/60)/24)+DATE(1970,1,1)</f>
        <v>41792.667361111111</v>
      </c>
      <c r="R2289" s="9">
        <f>(((I2289/60)/60)/24)+DATE(1970,1,1)</f>
        <v>41813.667361111111</v>
      </c>
      <c r="S2289">
        <f>YEAR(Q2289)</f>
        <v>2014</v>
      </c>
    </row>
    <row r="2290" spans="1:19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tr">
        <f>O2290&amp;"/"&amp;P2290</f>
        <v>music/rock</v>
      </c>
      <c r="O2290" t="s">
        <v>8282</v>
      </c>
      <c r="P2290" t="s">
        <v>8283</v>
      </c>
      <c r="Q2290" s="9">
        <f>(((J2290/60)/60)/24)+DATE(1970,1,1)</f>
        <v>41067.827418981484</v>
      </c>
      <c r="R2290" s="9">
        <f>(((I2290/60)/60)/24)+DATE(1970,1,1)</f>
        <v>41086.75</v>
      </c>
      <c r="S2290">
        <f>YEAR(Q2290)</f>
        <v>2012</v>
      </c>
    </row>
    <row r="2291" spans="1:19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tr">
        <f>O2291&amp;"/"&amp;P2291</f>
        <v>music/rock</v>
      </c>
      <c r="O2291" t="s">
        <v>8282</v>
      </c>
      <c r="P2291" t="s">
        <v>8283</v>
      </c>
      <c r="Q2291" s="9">
        <f>(((J2291/60)/60)/24)+DATE(1970,1,1)</f>
        <v>41571.998379629629</v>
      </c>
      <c r="R2291" s="9">
        <f>(((I2291/60)/60)/24)+DATE(1970,1,1)</f>
        <v>41614.973611111112</v>
      </c>
      <c r="S2291">
        <f>YEAR(Q2291)</f>
        <v>2013</v>
      </c>
    </row>
    <row r="2292" spans="1:19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tr">
        <f>O2292&amp;"/"&amp;P2292</f>
        <v>music/rock</v>
      </c>
      <c r="O2292" t="s">
        <v>8282</v>
      </c>
      <c r="P2292" t="s">
        <v>8283</v>
      </c>
      <c r="Q2292" s="9">
        <f>(((J2292/60)/60)/24)+DATE(1970,1,1)</f>
        <v>40070.253819444442</v>
      </c>
      <c r="R2292" s="9">
        <f>(((I2292/60)/60)/24)+DATE(1970,1,1)</f>
        <v>40148.708333333336</v>
      </c>
      <c r="S2292">
        <f>YEAR(Q2292)</f>
        <v>2009</v>
      </c>
    </row>
    <row r="2293" spans="1:19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tr">
        <f>O2293&amp;"/"&amp;P2293</f>
        <v>music/rock</v>
      </c>
      <c r="O2293" t="s">
        <v>8282</v>
      </c>
      <c r="P2293" t="s">
        <v>8283</v>
      </c>
      <c r="Q2293" s="9">
        <f>(((J2293/60)/60)/24)+DATE(1970,1,1)</f>
        <v>40987.977060185185</v>
      </c>
      <c r="R2293" s="9">
        <f>(((I2293/60)/60)/24)+DATE(1970,1,1)</f>
        <v>41022.166666666664</v>
      </c>
      <c r="S2293">
        <f>YEAR(Q2293)</f>
        <v>2012</v>
      </c>
    </row>
    <row r="2294" spans="1:19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tr">
        <f>O2294&amp;"/"&amp;P2294</f>
        <v>music/rock</v>
      </c>
      <c r="O2294" t="s">
        <v>8282</v>
      </c>
      <c r="P2294" t="s">
        <v>8283</v>
      </c>
      <c r="Q2294" s="9">
        <f>(((J2294/60)/60)/24)+DATE(1970,1,1)</f>
        <v>40987.697638888887</v>
      </c>
      <c r="R2294" s="9">
        <f>(((I2294/60)/60)/24)+DATE(1970,1,1)</f>
        <v>41017.697638888887</v>
      </c>
      <c r="S2294">
        <f>YEAR(Q2294)</f>
        <v>2012</v>
      </c>
    </row>
    <row r="2295" spans="1:19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tr">
        <f>O2295&amp;"/"&amp;P2295</f>
        <v>music/rock</v>
      </c>
      <c r="O2295" t="s">
        <v>8282</v>
      </c>
      <c r="P2295" t="s">
        <v>8283</v>
      </c>
      <c r="Q2295" s="9">
        <f>(((J2295/60)/60)/24)+DATE(1970,1,1)</f>
        <v>41151.708321759259</v>
      </c>
      <c r="R2295" s="9">
        <f>(((I2295/60)/60)/24)+DATE(1970,1,1)</f>
        <v>41177.165972222225</v>
      </c>
      <c r="S2295">
        <f>YEAR(Q2295)</f>
        <v>2012</v>
      </c>
    </row>
    <row r="2296" spans="1:19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tr">
        <f>O2296&amp;"/"&amp;P2296</f>
        <v>music/rock</v>
      </c>
      <c r="O2296" t="s">
        <v>8282</v>
      </c>
      <c r="P2296" t="s">
        <v>8283</v>
      </c>
      <c r="Q2296" s="9">
        <f>(((J2296/60)/60)/24)+DATE(1970,1,1)</f>
        <v>41264.72314814815</v>
      </c>
      <c r="R2296" s="9">
        <f>(((I2296/60)/60)/24)+DATE(1970,1,1)</f>
        <v>41294.72314814815</v>
      </c>
      <c r="S2296">
        <f>YEAR(Q2296)</f>
        <v>2012</v>
      </c>
    </row>
    <row r="2297" spans="1:19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tr">
        <f>O2297&amp;"/"&amp;P2297</f>
        <v>music/rock</v>
      </c>
      <c r="O2297" t="s">
        <v>8282</v>
      </c>
      <c r="P2297" t="s">
        <v>8283</v>
      </c>
      <c r="Q2297" s="9">
        <f>(((J2297/60)/60)/24)+DATE(1970,1,1)</f>
        <v>41270.954351851848</v>
      </c>
      <c r="R2297" s="9">
        <f>(((I2297/60)/60)/24)+DATE(1970,1,1)</f>
        <v>41300.954351851848</v>
      </c>
      <c r="S2297">
        <f>YEAR(Q2297)</f>
        <v>2012</v>
      </c>
    </row>
    <row r="2298" spans="1:19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tr">
        <f>O2298&amp;"/"&amp;P2298</f>
        <v>music/rock</v>
      </c>
      <c r="O2298" t="s">
        <v>8282</v>
      </c>
      <c r="P2298" t="s">
        <v>8283</v>
      </c>
      <c r="Q2298" s="9">
        <f>(((J2298/60)/60)/24)+DATE(1970,1,1)</f>
        <v>40927.731782407405</v>
      </c>
      <c r="R2298" s="9">
        <f>(((I2298/60)/60)/24)+DATE(1970,1,1)</f>
        <v>40962.731782407405</v>
      </c>
      <c r="S2298">
        <f>YEAR(Q2298)</f>
        <v>2012</v>
      </c>
    </row>
    <row r="2299" spans="1:19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tr">
        <f>O2299&amp;"/"&amp;P2299</f>
        <v>music/rock</v>
      </c>
      <c r="O2299" t="s">
        <v>8282</v>
      </c>
      <c r="P2299" t="s">
        <v>8283</v>
      </c>
      <c r="Q2299" s="9">
        <f>(((J2299/60)/60)/24)+DATE(1970,1,1)</f>
        <v>40948.042233796295</v>
      </c>
      <c r="R2299" s="9">
        <f>(((I2299/60)/60)/24)+DATE(1970,1,1)</f>
        <v>40982.165972222225</v>
      </c>
      <c r="S2299">
        <f>YEAR(Q2299)</f>
        <v>2012</v>
      </c>
    </row>
    <row r="2300" spans="1:19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tr">
        <f>O2300&amp;"/"&amp;P2300</f>
        <v>music/rock</v>
      </c>
      <c r="O2300" t="s">
        <v>8282</v>
      </c>
      <c r="P2300" t="s">
        <v>8283</v>
      </c>
      <c r="Q2300" s="9">
        <f>(((J2300/60)/60)/24)+DATE(1970,1,1)</f>
        <v>41694.84065972222</v>
      </c>
      <c r="R2300" s="9">
        <f>(((I2300/60)/60)/24)+DATE(1970,1,1)</f>
        <v>41724.798993055556</v>
      </c>
      <c r="S2300">
        <f>YEAR(Q2300)</f>
        <v>2014</v>
      </c>
    </row>
    <row r="2301" spans="1:19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tr">
        <f>O2301&amp;"/"&amp;P2301</f>
        <v>music/rock</v>
      </c>
      <c r="O2301" t="s">
        <v>8282</v>
      </c>
      <c r="P2301" t="s">
        <v>8283</v>
      </c>
      <c r="Q2301" s="9">
        <f>(((J2301/60)/60)/24)+DATE(1970,1,1)</f>
        <v>40565.032511574071</v>
      </c>
      <c r="R2301" s="9">
        <f>(((I2301/60)/60)/24)+DATE(1970,1,1)</f>
        <v>40580.032511574071</v>
      </c>
      <c r="S2301">
        <f>YEAR(Q2301)</f>
        <v>2011</v>
      </c>
    </row>
    <row r="2302" spans="1:19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tr">
        <f>O2302&amp;"/"&amp;P2302</f>
        <v>music/rock</v>
      </c>
      <c r="O2302" t="s">
        <v>8282</v>
      </c>
      <c r="P2302" t="s">
        <v>8283</v>
      </c>
      <c r="Q2302" s="9">
        <f>(((J2302/60)/60)/24)+DATE(1970,1,1)</f>
        <v>41074.727037037039</v>
      </c>
      <c r="R2302" s="9">
        <f>(((I2302/60)/60)/24)+DATE(1970,1,1)</f>
        <v>41088.727037037039</v>
      </c>
      <c r="S2302">
        <f>YEAR(Q2302)</f>
        <v>2012</v>
      </c>
    </row>
    <row r="2303" spans="1:19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tr">
        <f>O2303&amp;"/"&amp;P2303</f>
        <v>music/indie rock</v>
      </c>
      <c r="O2303" t="s">
        <v>8282</v>
      </c>
      <c r="P2303" t="s">
        <v>8286</v>
      </c>
      <c r="Q2303" s="9">
        <f>(((J2303/60)/60)/24)+DATE(1970,1,1)</f>
        <v>41416.146944444445</v>
      </c>
      <c r="R2303" s="9">
        <f>(((I2303/60)/60)/24)+DATE(1970,1,1)</f>
        <v>41446.146944444445</v>
      </c>
      <c r="S2303">
        <f>YEAR(Q2303)</f>
        <v>2013</v>
      </c>
    </row>
    <row r="2304" spans="1:19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tr">
        <f>O2304&amp;"/"&amp;P2304</f>
        <v>music/indie rock</v>
      </c>
      <c r="O2304" t="s">
        <v>8282</v>
      </c>
      <c r="P2304" t="s">
        <v>8286</v>
      </c>
      <c r="Q2304" s="9">
        <f>(((J2304/60)/60)/24)+DATE(1970,1,1)</f>
        <v>41605.868449074071</v>
      </c>
      <c r="R2304" s="9">
        <f>(((I2304/60)/60)/24)+DATE(1970,1,1)</f>
        <v>41639.291666666664</v>
      </c>
      <c r="S2304">
        <f>YEAR(Q2304)</f>
        <v>2013</v>
      </c>
    </row>
    <row r="2305" spans="1:19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tr">
        <f>O2305&amp;"/"&amp;P2305</f>
        <v>music/indie rock</v>
      </c>
      <c r="O2305" t="s">
        <v>8282</v>
      </c>
      <c r="P2305" t="s">
        <v>8286</v>
      </c>
      <c r="Q2305" s="9">
        <f>(((J2305/60)/60)/24)+DATE(1970,1,1)</f>
        <v>40850.111064814817</v>
      </c>
      <c r="R2305" s="9">
        <f>(((I2305/60)/60)/24)+DATE(1970,1,1)</f>
        <v>40890.152731481481</v>
      </c>
      <c r="S2305">
        <f>YEAR(Q2305)</f>
        <v>2011</v>
      </c>
    </row>
    <row r="2306" spans="1:19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tr">
        <f>O2306&amp;"/"&amp;P2306</f>
        <v>music/indie rock</v>
      </c>
      <c r="O2306" t="s">
        <v>8282</v>
      </c>
      <c r="P2306" t="s">
        <v>8286</v>
      </c>
      <c r="Q2306" s="9">
        <f>(((J2306/60)/60)/24)+DATE(1970,1,1)</f>
        <v>40502.815868055557</v>
      </c>
      <c r="R2306" s="9">
        <f>(((I2306/60)/60)/24)+DATE(1970,1,1)</f>
        <v>40544.207638888889</v>
      </c>
      <c r="S2306">
        <f>YEAR(Q2306)</f>
        <v>2010</v>
      </c>
    </row>
    <row r="2307" spans="1:19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tr">
        <f>O2307&amp;"/"&amp;P2307</f>
        <v>music/indie rock</v>
      </c>
      <c r="O2307" t="s">
        <v>8282</v>
      </c>
      <c r="P2307" t="s">
        <v>8286</v>
      </c>
      <c r="Q2307" s="9">
        <f>(((J2307/60)/60)/24)+DATE(1970,1,1)</f>
        <v>41834.695277777777</v>
      </c>
      <c r="R2307" s="9">
        <f>(((I2307/60)/60)/24)+DATE(1970,1,1)</f>
        <v>41859.75</v>
      </c>
      <c r="S2307">
        <f>YEAR(Q2307)</f>
        <v>2014</v>
      </c>
    </row>
    <row r="2308" spans="1:19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tr">
        <f>O2308&amp;"/"&amp;P2308</f>
        <v>music/indie rock</v>
      </c>
      <c r="O2308" t="s">
        <v>8282</v>
      </c>
      <c r="P2308" t="s">
        <v>8286</v>
      </c>
      <c r="Q2308" s="9">
        <f>(((J2308/60)/60)/24)+DATE(1970,1,1)</f>
        <v>40948.16815972222</v>
      </c>
      <c r="R2308" s="9">
        <f>(((I2308/60)/60)/24)+DATE(1970,1,1)</f>
        <v>40978.16815972222</v>
      </c>
      <c r="S2308">
        <f>YEAR(Q2308)</f>
        <v>2012</v>
      </c>
    </row>
    <row r="2309" spans="1:19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tr">
        <f>O2309&amp;"/"&amp;P2309</f>
        <v>music/indie rock</v>
      </c>
      <c r="O2309" t="s">
        <v>8282</v>
      </c>
      <c r="P2309" t="s">
        <v>8286</v>
      </c>
      <c r="Q2309" s="9">
        <f>(((J2309/60)/60)/24)+DATE(1970,1,1)</f>
        <v>41004.802465277775</v>
      </c>
      <c r="R2309" s="9">
        <f>(((I2309/60)/60)/24)+DATE(1970,1,1)</f>
        <v>41034.802407407406</v>
      </c>
      <c r="S2309">
        <f>YEAR(Q2309)</f>
        <v>2012</v>
      </c>
    </row>
    <row r="2310" spans="1:19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tr">
        <f>O2310&amp;"/"&amp;P2310</f>
        <v>music/indie rock</v>
      </c>
      <c r="O2310" t="s">
        <v>8282</v>
      </c>
      <c r="P2310" t="s">
        <v>8286</v>
      </c>
      <c r="Q2310" s="9">
        <f>(((J2310/60)/60)/24)+DATE(1970,1,1)</f>
        <v>41851.962916666671</v>
      </c>
      <c r="R2310" s="9">
        <f>(((I2310/60)/60)/24)+DATE(1970,1,1)</f>
        <v>41880.041666666664</v>
      </c>
      <c r="S2310">
        <f>YEAR(Q2310)</f>
        <v>2014</v>
      </c>
    </row>
    <row r="2311" spans="1:19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tr">
        <f>O2311&amp;"/"&amp;P2311</f>
        <v>music/indie rock</v>
      </c>
      <c r="O2311" t="s">
        <v>8282</v>
      </c>
      <c r="P2311" t="s">
        <v>8286</v>
      </c>
      <c r="Q2311" s="9">
        <f>(((J2311/60)/60)/24)+DATE(1970,1,1)</f>
        <v>41307.987696759257</v>
      </c>
      <c r="R2311" s="9">
        <f>(((I2311/60)/60)/24)+DATE(1970,1,1)</f>
        <v>41342.987696759257</v>
      </c>
      <c r="S2311">
        <f>YEAR(Q2311)</f>
        <v>2013</v>
      </c>
    </row>
    <row r="2312" spans="1:19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tr">
        <f>O2312&amp;"/"&amp;P2312</f>
        <v>music/indie rock</v>
      </c>
      <c r="O2312" t="s">
        <v>8282</v>
      </c>
      <c r="P2312" t="s">
        <v>8286</v>
      </c>
      <c r="Q2312" s="9">
        <f>(((J2312/60)/60)/24)+DATE(1970,1,1)</f>
        <v>41324.79415509259</v>
      </c>
      <c r="R2312" s="9">
        <f>(((I2312/60)/60)/24)+DATE(1970,1,1)</f>
        <v>41354.752488425926</v>
      </c>
      <c r="S2312">
        <f>YEAR(Q2312)</f>
        <v>2013</v>
      </c>
    </row>
    <row r="2313" spans="1:19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tr">
        <f>O2313&amp;"/"&amp;P2313</f>
        <v>music/indie rock</v>
      </c>
      <c r="O2313" t="s">
        <v>8282</v>
      </c>
      <c r="P2313" t="s">
        <v>8286</v>
      </c>
      <c r="Q2313" s="9">
        <f>(((J2313/60)/60)/24)+DATE(1970,1,1)</f>
        <v>41736.004502314812</v>
      </c>
      <c r="R2313" s="9">
        <f>(((I2313/60)/60)/24)+DATE(1970,1,1)</f>
        <v>41766.004502314812</v>
      </c>
      <c r="S2313">
        <f>YEAR(Q2313)</f>
        <v>2014</v>
      </c>
    </row>
    <row r="2314" spans="1:19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tr">
        <f>O2314&amp;"/"&amp;P2314</f>
        <v>music/indie rock</v>
      </c>
      <c r="O2314" t="s">
        <v>8282</v>
      </c>
      <c r="P2314" t="s">
        <v>8286</v>
      </c>
      <c r="Q2314" s="9">
        <f>(((J2314/60)/60)/24)+DATE(1970,1,1)</f>
        <v>41716.632847222223</v>
      </c>
      <c r="R2314" s="9">
        <f>(((I2314/60)/60)/24)+DATE(1970,1,1)</f>
        <v>41747.958333333336</v>
      </c>
      <c r="S2314">
        <f>YEAR(Q2314)</f>
        <v>2014</v>
      </c>
    </row>
    <row r="2315" spans="1:19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tr">
        <f>O2315&amp;"/"&amp;P2315</f>
        <v>music/indie rock</v>
      </c>
      <c r="O2315" t="s">
        <v>8282</v>
      </c>
      <c r="P2315" t="s">
        <v>8286</v>
      </c>
      <c r="Q2315" s="9">
        <f>(((J2315/60)/60)/24)+DATE(1970,1,1)</f>
        <v>41002.958634259259</v>
      </c>
      <c r="R2315" s="9">
        <f>(((I2315/60)/60)/24)+DATE(1970,1,1)</f>
        <v>41032.958634259259</v>
      </c>
      <c r="S2315">
        <f>YEAR(Q2315)</f>
        <v>2012</v>
      </c>
    </row>
    <row r="2316" spans="1:19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tr">
        <f>O2316&amp;"/"&amp;P2316</f>
        <v>music/indie rock</v>
      </c>
      <c r="O2316" t="s">
        <v>8282</v>
      </c>
      <c r="P2316" t="s">
        <v>8286</v>
      </c>
      <c r="Q2316" s="9">
        <f>(((J2316/60)/60)/24)+DATE(1970,1,1)</f>
        <v>41037.551585648151</v>
      </c>
      <c r="R2316" s="9">
        <f>(((I2316/60)/60)/24)+DATE(1970,1,1)</f>
        <v>41067.551585648151</v>
      </c>
      <c r="S2316">
        <f>YEAR(Q2316)</f>
        <v>2012</v>
      </c>
    </row>
    <row r="2317" spans="1:19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tr">
        <f>O2317&amp;"/"&amp;P2317</f>
        <v>music/indie rock</v>
      </c>
      <c r="O2317" t="s">
        <v>8282</v>
      </c>
      <c r="P2317" t="s">
        <v>8286</v>
      </c>
      <c r="Q2317" s="9">
        <f>(((J2317/60)/60)/24)+DATE(1970,1,1)</f>
        <v>41004.72619212963</v>
      </c>
      <c r="R2317" s="9">
        <f>(((I2317/60)/60)/24)+DATE(1970,1,1)</f>
        <v>41034.72619212963</v>
      </c>
      <c r="S2317">
        <f>YEAR(Q2317)</f>
        <v>2012</v>
      </c>
    </row>
    <row r="2318" spans="1:19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tr">
        <f>O2318&amp;"/"&amp;P2318</f>
        <v>music/indie rock</v>
      </c>
      <c r="O2318" t="s">
        <v>8282</v>
      </c>
      <c r="P2318" t="s">
        <v>8286</v>
      </c>
      <c r="Q2318" s="9">
        <f>(((J2318/60)/60)/24)+DATE(1970,1,1)</f>
        <v>40079.725115740745</v>
      </c>
      <c r="R2318" s="9">
        <f>(((I2318/60)/60)/24)+DATE(1970,1,1)</f>
        <v>40156.76666666667</v>
      </c>
      <c r="S2318">
        <f>YEAR(Q2318)</f>
        <v>2009</v>
      </c>
    </row>
    <row r="2319" spans="1:19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tr">
        <f>O2319&amp;"/"&amp;P2319</f>
        <v>music/indie rock</v>
      </c>
      <c r="O2319" t="s">
        <v>8282</v>
      </c>
      <c r="P2319" t="s">
        <v>8286</v>
      </c>
      <c r="Q2319" s="9">
        <f>(((J2319/60)/60)/24)+DATE(1970,1,1)</f>
        <v>40192.542233796295</v>
      </c>
      <c r="R2319" s="9">
        <f>(((I2319/60)/60)/24)+DATE(1970,1,1)</f>
        <v>40224.208333333336</v>
      </c>
      <c r="S2319">
        <f>YEAR(Q2319)</f>
        <v>2010</v>
      </c>
    </row>
    <row r="2320" spans="1:19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tr">
        <f>O2320&amp;"/"&amp;P2320</f>
        <v>music/indie rock</v>
      </c>
      <c r="O2320" t="s">
        <v>8282</v>
      </c>
      <c r="P2320" t="s">
        <v>8286</v>
      </c>
      <c r="Q2320" s="9">
        <f>(((J2320/60)/60)/24)+DATE(1970,1,1)</f>
        <v>40050.643680555557</v>
      </c>
      <c r="R2320" s="9">
        <f>(((I2320/60)/60)/24)+DATE(1970,1,1)</f>
        <v>40082.165972222225</v>
      </c>
      <c r="S2320">
        <f>YEAR(Q2320)</f>
        <v>2009</v>
      </c>
    </row>
    <row r="2321" spans="1:19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tr">
        <f>O2321&amp;"/"&amp;P2321</f>
        <v>music/indie rock</v>
      </c>
      <c r="O2321" t="s">
        <v>8282</v>
      </c>
      <c r="P2321" t="s">
        <v>8286</v>
      </c>
      <c r="Q2321" s="9">
        <f>(((J2321/60)/60)/24)+DATE(1970,1,1)</f>
        <v>41593.082002314812</v>
      </c>
      <c r="R2321" s="9">
        <f>(((I2321/60)/60)/24)+DATE(1970,1,1)</f>
        <v>41623.082002314812</v>
      </c>
      <c r="S2321">
        <f>YEAR(Q2321)</f>
        <v>2013</v>
      </c>
    </row>
    <row r="2322" spans="1:19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tr">
        <f>O2322&amp;"/"&amp;P2322</f>
        <v>music/indie rock</v>
      </c>
      <c r="O2322" t="s">
        <v>8282</v>
      </c>
      <c r="P2322" t="s">
        <v>8286</v>
      </c>
      <c r="Q2322" s="9">
        <f>(((J2322/60)/60)/24)+DATE(1970,1,1)</f>
        <v>41696.817129629628</v>
      </c>
      <c r="R2322" s="9">
        <f>(((I2322/60)/60)/24)+DATE(1970,1,1)</f>
        <v>41731.775462962964</v>
      </c>
      <c r="S2322">
        <f>YEAR(Q2322)</f>
        <v>2014</v>
      </c>
    </row>
    <row r="2323" spans="1:19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tr">
        <f>O2323&amp;"/"&amp;P2323</f>
        <v>food/small batch</v>
      </c>
      <c r="O2323" t="s">
        <v>8293</v>
      </c>
      <c r="P2323" t="s">
        <v>8309</v>
      </c>
      <c r="Q2323" s="9">
        <f>(((J2323/60)/60)/24)+DATE(1970,1,1)</f>
        <v>42799.260428240741</v>
      </c>
      <c r="R2323" s="9">
        <f>(((I2323/60)/60)/24)+DATE(1970,1,1)</f>
        <v>42829.21876157407</v>
      </c>
      <c r="S2323">
        <f>YEAR(Q2323)</f>
        <v>2017</v>
      </c>
    </row>
    <row r="2324" spans="1:19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tr">
        <f>O2324&amp;"/"&amp;P2324</f>
        <v>food/small batch</v>
      </c>
      <c r="O2324" t="s">
        <v>8293</v>
      </c>
      <c r="P2324" t="s">
        <v>8309</v>
      </c>
      <c r="Q2324" s="9">
        <f>(((J2324/60)/60)/24)+DATE(1970,1,1)</f>
        <v>42804.895474537043</v>
      </c>
      <c r="R2324" s="9">
        <f>(((I2324/60)/60)/24)+DATE(1970,1,1)</f>
        <v>42834.853807870371</v>
      </c>
      <c r="S2324">
        <f>YEAR(Q2324)</f>
        <v>2017</v>
      </c>
    </row>
    <row r="2325" spans="1:19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tr">
        <f>O2325&amp;"/"&amp;P2325</f>
        <v>food/small batch</v>
      </c>
      <c r="O2325" t="s">
        <v>8293</v>
      </c>
      <c r="P2325" t="s">
        <v>8309</v>
      </c>
      <c r="Q2325" s="9">
        <f>(((J2325/60)/60)/24)+DATE(1970,1,1)</f>
        <v>42807.755173611105</v>
      </c>
      <c r="R2325" s="9">
        <f>(((I2325/60)/60)/24)+DATE(1970,1,1)</f>
        <v>42814.755173611105</v>
      </c>
      <c r="S2325">
        <f>YEAR(Q2325)</f>
        <v>2017</v>
      </c>
    </row>
    <row r="2326" spans="1:19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tr">
        <f>O2326&amp;"/"&amp;P2326</f>
        <v>food/small batch</v>
      </c>
      <c r="O2326" t="s">
        <v>8293</v>
      </c>
      <c r="P2326" t="s">
        <v>8309</v>
      </c>
      <c r="Q2326" s="9">
        <f>(((J2326/60)/60)/24)+DATE(1970,1,1)</f>
        <v>42790.885243055556</v>
      </c>
      <c r="R2326" s="9">
        <f>(((I2326/60)/60)/24)+DATE(1970,1,1)</f>
        <v>42820.843576388885</v>
      </c>
      <c r="S2326">
        <f>YEAR(Q2326)</f>
        <v>2017</v>
      </c>
    </row>
    <row r="2327" spans="1:19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tr">
        <f>O2327&amp;"/"&amp;P2327</f>
        <v>food/small batch</v>
      </c>
      <c r="O2327" t="s">
        <v>8293</v>
      </c>
      <c r="P2327" t="s">
        <v>8309</v>
      </c>
      <c r="Q2327" s="9">
        <f>(((J2327/60)/60)/24)+DATE(1970,1,1)</f>
        <v>42794.022349537037</v>
      </c>
      <c r="R2327" s="9">
        <f>(((I2327/60)/60)/24)+DATE(1970,1,1)</f>
        <v>42823.980682870373</v>
      </c>
      <c r="S2327">
        <f>YEAR(Q2327)</f>
        <v>2017</v>
      </c>
    </row>
    <row r="2328" spans="1:19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tr">
        <f>O2328&amp;"/"&amp;P2328</f>
        <v>food/small batch</v>
      </c>
      <c r="O2328" t="s">
        <v>8293</v>
      </c>
      <c r="P2328" t="s">
        <v>8309</v>
      </c>
      <c r="Q2328" s="9">
        <f>(((J2328/60)/60)/24)+DATE(1970,1,1)</f>
        <v>42804.034120370372</v>
      </c>
      <c r="R2328" s="9">
        <f>(((I2328/60)/60)/24)+DATE(1970,1,1)</f>
        <v>42855.708333333328</v>
      </c>
      <c r="S2328">
        <f>YEAR(Q2328)</f>
        <v>2017</v>
      </c>
    </row>
    <row r="2329" spans="1:19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tr">
        <f>O2329&amp;"/"&amp;P2329</f>
        <v>food/small batch</v>
      </c>
      <c r="O2329" t="s">
        <v>8293</v>
      </c>
      <c r="P2329" t="s">
        <v>8309</v>
      </c>
      <c r="Q2329" s="9">
        <f>(((J2329/60)/60)/24)+DATE(1970,1,1)</f>
        <v>41842.917129629634</v>
      </c>
      <c r="R2329" s="9">
        <f>(((I2329/60)/60)/24)+DATE(1970,1,1)</f>
        <v>41877.917129629634</v>
      </c>
      <c r="S2329">
        <f>YEAR(Q2329)</f>
        <v>2014</v>
      </c>
    </row>
    <row r="2330" spans="1:19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tr">
        <f>O2330&amp;"/"&amp;P2330</f>
        <v>food/small batch</v>
      </c>
      <c r="O2330" t="s">
        <v>8293</v>
      </c>
      <c r="P2330" t="s">
        <v>8309</v>
      </c>
      <c r="Q2330" s="9">
        <f>(((J2330/60)/60)/24)+DATE(1970,1,1)</f>
        <v>42139.781678240746</v>
      </c>
      <c r="R2330" s="9">
        <f>(((I2330/60)/60)/24)+DATE(1970,1,1)</f>
        <v>42169.781678240746</v>
      </c>
      <c r="S2330">
        <f>YEAR(Q2330)</f>
        <v>2015</v>
      </c>
    </row>
    <row r="2331" spans="1:19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tr">
        <f>O2331&amp;"/"&amp;P2331</f>
        <v>food/small batch</v>
      </c>
      <c r="O2331" t="s">
        <v>8293</v>
      </c>
      <c r="P2331" t="s">
        <v>8309</v>
      </c>
      <c r="Q2331" s="9">
        <f>(((J2331/60)/60)/24)+DATE(1970,1,1)</f>
        <v>41807.624374999999</v>
      </c>
      <c r="R2331" s="9">
        <f>(((I2331/60)/60)/24)+DATE(1970,1,1)</f>
        <v>41837.624374999999</v>
      </c>
      <c r="S2331">
        <f>YEAR(Q2331)</f>
        <v>2014</v>
      </c>
    </row>
    <row r="2332" spans="1:19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tr">
        <f>O2332&amp;"/"&amp;P2332</f>
        <v>food/small batch</v>
      </c>
      <c r="O2332" t="s">
        <v>8293</v>
      </c>
      <c r="P2332" t="s">
        <v>8309</v>
      </c>
      <c r="Q2332" s="9">
        <f>(((J2332/60)/60)/24)+DATE(1970,1,1)</f>
        <v>42332.89980324074</v>
      </c>
      <c r="R2332" s="9">
        <f>(((I2332/60)/60)/24)+DATE(1970,1,1)</f>
        <v>42363</v>
      </c>
      <c r="S2332">
        <f>YEAR(Q2332)</f>
        <v>2015</v>
      </c>
    </row>
    <row r="2333" spans="1:19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tr">
        <f>O2333&amp;"/"&amp;P2333</f>
        <v>food/small batch</v>
      </c>
      <c r="O2333" t="s">
        <v>8293</v>
      </c>
      <c r="P2333" t="s">
        <v>8309</v>
      </c>
      <c r="Q2333" s="9">
        <f>(((J2333/60)/60)/24)+DATE(1970,1,1)</f>
        <v>41839.005671296298</v>
      </c>
      <c r="R2333" s="9">
        <f>(((I2333/60)/60)/24)+DATE(1970,1,1)</f>
        <v>41869.005671296298</v>
      </c>
      <c r="S2333">
        <f>YEAR(Q2333)</f>
        <v>2014</v>
      </c>
    </row>
    <row r="2334" spans="1:19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tr">
        <f>O2334&amp;"/"&amp;P2334</f>
        <v>food/small batch</v>
      </c>
      <c r="O2334" t="s">
        <v>8293</v>
      </c>
      <c r="P2334" t="s">
        <v>8309</v>
      </c>
      <c r="Q2334" s="9">
        <f>(((J2334/60)/60)/24)+DATE(1970,1,1)</f>
        <v>42011.628136574072</v>
      </c>
      <c r="R2334" s="9">
        <f>(((I2334/60)/60)/24)+DATE(1970,1,1)</f>
        <v>42041.628136574072</v>
      </c>
      <c r="S2334">
        <f>YEAR(Q2334)</f>
        <v>2015</v>
      </c>
    </row>
    <row r="2335" spans="1:19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tr">
        <f>O2335&amp;"/"&amp;P2335</f>
        <v>food/small batch</v>
      </c>
      <c r="O2335" t="s">
        <v>8293</v>
      </c>
      <c r="P2335" t="s">
        <v>8309</v>
      </c>
      <c r="Q2335" s="9">
        <f>(((J2335/60)/60)/24)+DATE(1970,1,1)</f>
        <v>41767.650347222225</v>
      </c>
      <c r="R2335" s="9">
        <f>(((I2335/60)/60)/24)+DATE(1970,1,1)</f>
        <v>41788.743055555555</v>
      </c>
      <c r="S2335">
        <f>YEAR(Q2335)</f>
        <v>2014</v>
      </c>
    </row>
    <row r="2336" spans="1:19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tr">
        <f>O2336&amp;"/"&amp;P2336</f>
        <v>food/small batch</v>
      </c>
      <c r="O2336" t="s">
        <v>8293</v>
      </c>
      <c r="P2336" t="s">
        <v>8309</v>
      </c>
      <c r="Q2336" s="9">
        <f>(((J2336/60)/60)/24)+DATE(1970,1,1)</f>
        <v>41918.670115740737</v>
      </c>
      <c r="R2336" s="9">
        <f>(((I2336/60)/60)/24)+DATE(1970,1,1)</f>
        <v>41948.731944444444</v>
      </c>
      <c r="S2336">
        <f>YEAR(Q2336)</f>
        <v>2014</v>
      </c>
    </row>
    <row r="2337" spans="1:19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tr">
        <f>O2337&amp;"/"&amp;P2337</f>
        <v>food/small batch</v>
      </c>
      <c r="O2337" t="s">
        <v>8293</v>
      </c>
      <c r="P2337" t="s">
        <v>8309</v>
      </c>
      <c r="Q2337" s="9">
        <f>(((J2337/60)/60)/24)+DATE(1970,1,1)</f>
        <v>41771.572256944448</v>
      </c>
      <c r="R2337" s="9">
        <f>(((I2337/60)/60)/24)+DATE(1970,1,1)</f>
        <v>41801.572256944448</v>
      </c>
      <c r="S2337">
        <f>YEAR(Q2337)</f>
        <v>2014</v>
      </c>
    </row>
    <row r="2338" spans="1:19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tr">
        <f>O2338&amp;"/"&amp;P2338</f>
        <v>food/small batch</v>
      </c>
      <c r="O2338" t="s">
        <v>8293</v>
      </c>
      <c r="P2338" t="s">
        <v>8309</v>
      </c>
      <c r="Q2338" s="9">
        <f>(((J2338/60)/60)/24)+DATE(1970,1,1)</f>
        <v>41666.924710648149</v>
      </c>
      <c r="R2338" s="9">
        <f>(((I2338/60)/60)/24)+DATE(1970,1,1)</f>
        <v>41706.924710648149</v>
      </c>
      <c r="S2338">
        <f>YEAR(Q2338)</f>
        <v>2014</v>
      </c>
    </row>
    <row r="2339" spans="1:19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tr">
        <f>O2339&amp;"/"&amp;P2339</f>
        <v>food/small batch</v>
      </c>
      <c r="O2339" t="s">
        <v>8293</v>
      </c>
      <c r="P2339" t="s">
        <v>8309</v>
      </c>
      <c r="Q2339" s="9">
        <f>(((J2339/60)/60)/24)+DATE(1970,1,1)</f>
        <v>41786.640543981484</v>
      </c>
      <c r="R2339" s="9">
        <f>(((I2339/60)/60)/24)+DATE(1970,1,1)</f>
        <v>41816.640543981484</v>
      </c>
      <c r="S2339">
        <f>YEAR(Q2339)</f>
        <v>2014</v>
      </c>
    </row>
    <row r="2340" spans="1:19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tr">
        <f>O2340&amp;"/"&amp;P2340</f>
        <v>food/small batch</v>
      </c>
      <c r="O2340" t="s">
        <v>8293</v>
      </c>
      <c r="P2340" t="s">
        <v>8309</v>
      </c>
      <c r="Q2340" s="9">
        <f>(((J2340/60)/60)/24)+DATE(1970,1,1)</f>
        <v>41789.896805555552</v>
      </c>
      <c r="R2340" s="9">
        <f>(((I2340/60)/60)/24)+DATE(1970,1,1)</f>
        <v>41819.896805555552</v>
      </c>
      <c r="S2340">
        <f>YEAR(Q2340)</f>
        <v>2014</v>
      </c>
    </row>
    <row r="2341" spans="1:19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tr">
        <f>O2341&amp;"/"&amp;P2341</f>
        <v>food/small batch</v>
      </c>
      <c r="O2341" t="s">
        <v>8293</v>
      </c>
      <c r="P2341" t="s">
        <v>8309</v>
      </c>
      <c r="Q2341" s="9">
        <f>(((J2341/60)/60)/24)+DATE(1970,1,1)</f>
        <v>42692.79987268518</v>
      </c>
      <c r="R2341" s="9">
        <f>(((I2341/60)/60)/24)+DATE(1970,1,1)</f>
        <v>42723.332638888889</v>
      </c>
      <c r="S2341">
        <f>YEAR(Q2341)</f>
        <v>2016</v>
      </c>
    </row>
    <row r="2342" spans="1:19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tr">
        <f>O2342&amp;"/"&amp;P2342</f>
        <v>food/small batch</v>
      </c>
      <c r="O2342" t="s">
        <v>8293</v>
      </c>
      <c r="P2342" t="s">
        <v>8309</v>
      </c>
      <c r="Q2342" s="9">
        <f>(((J2342/60)/60)/24)+DATE(1970,1,1)</f>
        <v>42643.642800925925</v>
      </c>
      <c r="R2342" s="9">
        <f>(((I2342/60)/60)/24)+DATE(1970,1,1)</f>
        <v>42673.642800925925</v>
      </c>
      <c r="S2342">
        <f>YEAR(Q2342)</f>
        <v>2016</v>
      </c>
    </row>
    <row r="2343" spans="1:19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tr">
        <f>O2343&amp;"/"&amp;P2343</f>
        <v>technology/web</v>
      </c>
      <c r="O2343" t="s">
        <v>8276</v>
      </c>
      <c r="P2343" t="s">
        <v>8277</v>
      </c>
      <c r="Q2343" s="9">
        <f>(((J2343/60)/60)/24)+DATE(1970,1,1)</f>
        <v>42167.813703703709</v>
      </c>
      <c r="R2343" s="9">
        <f>(((I2343/60)/60)/24)+DATE(1970,1,1)</f>
        <v>42197.813703703709</v>
      </c>
      <c r="S2343">
        <f>YEAR(Q2343)</f>
        <v>2015</v>
      </c>
    </row>
    <row r="2344" spans="1:19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tr">
        <f>O2344&amp;"/"&amp;P2344</f>
        <v>technology/web</v>
      </c>
      <c r="O2344" t="s">
        <v>8276</v>
      </c>
      <c r="P2344" t="s">
        <v>8277</v>
      </c>
      <c r="Q2344" s="9">
        <f>(((J2344/60)/60)/24)+DATE(1970,1,1)</f>
        <v>41897.702199074076</v>
      </c>
      <c r="R2344" s="9">
        <f>(((I2344/60)/60)/24)+DATE(1970,1,1)</f>
        <v>41918.208333333336</v>
      </c>
      <c r="S2344">
        <f>YEAR(Q2344)</f>
        <v>2014</v>
      </c>
    </row>
    <row r="2345" spans="1:19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tr">
        <f>O2345&amp;"/"&amp;P2345</f>
        <v>technology/web</v>
      </c>
      <c r="O2345" t="s">
        <v>8276</v>
      </c>
      <c r="P2345" t="s">
        <v>8277</v>
      </c>
      <c r="Q2345" s="9">
        <f>(((J2345/60)/60)/24)+DATE(1970,1,1)</f>
        <v>42327.825289351851</v>
      </c>
      <c r="R2345" s="9">
        <f>(((I2345/60)/60)/24)+DATE(1970,1,1)</f>
        <v>42377.82430555555</v>
      </c>
      <c r="S2345">
        <f>YEAR(Q2345)</f>
        <v>2015</v>
      </c>
    </row>
    <row r="2346" spans="1:19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tr">
        <f>O2346&amp;"/"&amp;P2346</f>
        <v>technology/web</v>
      </c>
      <c r="O2346" t="s">
        <v>8276</v>
      </c>
      <c r="P2346" t="s">
        <v>8277</v>
      </c>
      <c r="Q2346" s="9">
        <f>(((J2346/60)/60)/24)+DATE(1970,1,1)</f>
        <v>42515.727650462963</v>
      </c>
      <c r="R2346" s="9">
        <f>(((I2346/60)/60)/24)+DATE(1970,1,1)</f>
        <v>42545.727650462963</v>
      </c>
      <c r="S2346">
        <f>YEAR(Q2346)</f>
        <v>2016</v>
      </c>
    </row>
    <row r="2347" spans="1:19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tr">
        <f>O2347&amp;"/"&amp;P2347</f>
        <v>technology/web</v>
      </c>
      <c r="O2347" t="s">
        <v>8276</v>
      </c>
      <c r="P2347" t="s">
        <v>8277</v>
      </c>
      <c r="Q2347" s="9">
        <f>(((J2347/60)/60)/24)+DATE(1970,1,1)</f>
        <v>42060.001805555556</v>
      </c>
      <c r="R2347" s="9">
        <f>(((I2347/60)/60)/24)+DATE(1970,1,1)</f>
        <v>42094.985416666663</v>
      </c>
      <c r="S2347">
        <f>YEAR(Q2347)</f>
        <v>2015</v>
      </c>
    </row>
    <row r="2348" spans="1:19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tr">
        <f>O2348&amp;"/"&amp;P2348</f>
        <v>technology/web</v>
      </c>
      <c r="O2348" t="s">
        <v>8276</v>
      </c>
      <c r="P2348" t="s">
        <v>8277</v>
      </c>
      <c r="Q2348" s="9">
        <f>(((J2348/60)/60)/24)+DATE(1970,1,1)</f>
        <v>42615.79896990741</v>
      </c>
      <c r="R2348" s="9">
        <f>(((I2348/60)/60)/24)+DATE(1970,1,1)</f>
        <v>42660.79896990741</v>
      </c>
      <c r="S2348">
        <f>YEAR(Q2348)</f>
        <v>2016</v>
      </c>
    </row>
    <row r="2349" spans="1:19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tr">
        <f>O2349&amp;"/"&amp;P2349</f>
        <v>technology/web</v>
      </c>
      <c r="O2349" t="s">
        <v>8276</v>
      </c>
      <c r="P2349" t="s">
        <v>8277</v>
      </c>
      <c r="Q2349" s="9">
        <f>(((J2349/60)/60)/24)+DATE(1970,1,1)</f>
        <v>42577.607361111113</v>
      </c>
      <c r="R2349" s="9">
        <f>(((I2349/60)/60)/24)+DATE(1970,1,1)</f>
        <v>42607.607361111113</v>
      </c>
      <c r="S2349">
        <f>YEAR(Q2349)</f>
        <v>2016</v>
      </c>
    </row>
    <row r="2350" spans="1:19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tr">
        <f>O2350&amp;"/"&amp;P2350</f>
        <v>technology/web</v>
      </c>
      <c r="O2350" t="s">
        <v>8276</v>
      </c>
      <c r="P2350" t="s">
        <v>8277</v>
      </c>
      <c r="Q2350" s="9">
        <f>(((J2350/60)/60)/24)+DATE(1970,1,1)</f>
        <v>42360.932152777779</v>
      </c>
      <c r="R2350" s="9">
        <f>(((I2350/60)/60)/24)+DATE(1970,1,1)</f>
        <v>42420.932152777779</v>
      </c>
      <c r="S2350">
        <f>YEAR(Q2350)</f>
        <v>2015</v>
      </c>
    </row>
    <row r="2351" spans="1:19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tr">
        <f>O2351&amp;"/"&amp;P2351</f>
        <v>technology/web</v>
      </c>
      <c r="O2351" t="s">
        <v>8276</v>
      </c>
      <c r="P2351" t="s">
        <v>8277</v>
      </c>
      <c r="Q2351" s="9">
        <f>(((J2351/60)/60)/24)+DATE(1970,1,1)</f>
        <v>42198.775787037041</v>
      </c>
      <c r="R2351" s="9">
        <f>(((I2351/60)/60)/24)+DATE(1970,1,1)</f>
        <v>42227.775787037041</v>
      </c>
      <c r="S2351">
        <f>YEAR(Q2351)</f>
        <v>2015</v>
      </c>
    </row>
    <row r="2352" spans="1:19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tr">
        <f>O2352&amp;"/"&amp;P2352</f>
        <v>technology/web</v>
      </c>
      <c r="O2352" t="s">
        <v>8276</v>
      </c>
      <c r="P2352" t="s">
        <v>8277</v>
      </c>
      <c r="Q2352" s="9">
        <f>(((J2352/60)/60)/24)+DATE(1970,1,1)</f>
        <v>42708.842245370368</v>
      </c>
      <c r="R2352" s="9">
        <f>(((I2352/60)/60)/24)+DATE(1970,1,1)</f>
        <v>42738.842245370368</v>
      </c>
      <c r="S2352">
        <f>YEAR(Q2352)</f>
        <v>2016</v>
      </c>
    </row>
    <row r="2353" spans="1:19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tr">
        <f>O2353&amp;"/"&amp;P2353</f>
        <v>technology/web</v>
      </c>
      <c r="O2353" t="s">
        <v>8276</v>
      </c>
      <c r="P2353" t="s">
        <v>8277</v>
      </c>
      <c r="Q2353" s="9">
        <f>(((J2353/60)/60)/24)+DATE(1970,1,1)</f>
        <v>42094.101145833338</v>
      </c>
      <c r="R2353" s="9">
        <f>(((I2353/60)/60)/24)+DATE(1970,1,1)</f>
        <v>42124.101145833338</v>
      </c>
      <c r="S2353">
        <f>YEAR(Q2353)</f>
        <v>2015</v>
      </c>
    </row>
    <row r="2354" spans="1:19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tr">
        <f>O2354&amp;"/"&amp;P2354</f>
        <v>technology/web</v>
      </c>
      <c r="O2354" t="s">
        <v>8276</v>
      </c>
      <c r="P2354" t="s">
        <v>8277</v>
      </c>
      <c r="Q2354" s="9">
        <f>(((J2354/60)/60)/24)+DATE(1970,1,1)</f>
        <v>42101.633703703701</v>
      </c>
      <c r="R2354" s="9">
        <f>(((I2354/60)/60)/24)+DATE(1970,1,1)</f>
        <v>42161.633703703701</v>
      </c>
      <c r="S2354">
        <f>YEAR(Q2354)</f>
        <v>2015</v>
      </c>
    </row>
    <row r="2355" spans="1:19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tr">
        <f>O2355&amp;"/"&amp;P2355</f>
        <v>technology/web</v>
      </c>
      <c r="O2355" t="s">
        <v>8276</v>
      </c>
      <c r="P2355" t="s">
        <v>8277</v>
      </c>
      <c r="Q2355" s="9">
        <f>(((J2355/60)/60)/24)+DATE(1970,1,1)</f>
        <v>42103.676180555558</v>
      </c>
      <c r="R2355" s="9">
        <f>(((I2355/60)/60)/24)+DATE(1970,1,1)</f>
        <v>42115.676180555558</v>
      </c>
      <c r="S2355">
        <f>YEAR(Q2355)</f>
        <v>2015</v>
      </c>
    </row>
    <row r="2356" spans="1:19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tr">
        <f>O2356&amp;"/"&amp;P2356</f>
        <v>technology/web</v>
      </c>
      <c r="O2356" t="s">
        <v>8276</v>
      </c>
      <c r="P2356" t="s">
        <v>8277</v>
      </c>
      <c r="Q2356" s="9">
        <f>(((J2356/60)/60)/24)+DATE(1970,1,1)</f>
        <v>41954.722916666666</v>
      </c>
      <c r="R2356" s="9">
        <f>(((I2356/60)/60)/24)+DATE(1970,1,1)</f>
        <v>42014.722916666666</v>
      </c>
      <c r="S2356">
        <f>YEAR(Q2356)</f>
        <v>2014</v>
      </c>
    </row>
    <row r="2357" spans="1:19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tr">
        <f>O2357&amp;"/"&amp;P2357</f>
        <v>technology/web</v>
      </c>
      <c r="O2357" t="s">
        <v>8276</v>
      </c>
      <c r="P2357" t="s">
        <v>8277</v>
      </c>
      <c r="Q2357" s="9">
        <f>(((J2357/60)/60)/24)+DATE(1970,1,1)</f>
        <v>42096.918240740735</v>
      </c>
      <c r="R2357" s="9">
        <f>(((I2357/60)/60)/24)+DATE(1970,1,1)</f>
        <v>42126.918240740735</v>
      </c>
      <c r="S2357">
        <f>YEAR(Q2357)</f>
        <v>2015</v>
      </c>
    </row>
    <row r="2358" spans="1:19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tr">
        <f>O2358&amp;"/"&amp;P2358</f>
        <v>technology/web</v>
      </c>
      <c r="O2358" t="s">
        <v>8276</v>
      </c>
      <c r="P2358" t="s">
        <v>8277</v>
      </c>
      <c r="Q2358" s="9">
        <f>(((J2358/60)/60)/24)+DATE(1970,1,1)</f>
        <v>42130.78361111111</v>
      </c>
      <c r="R2358" s="9">
        <f>(((I2358/60)/60)/24)+DATE(1970,1,1)</f>
        <v>42160.78361111111</v>
      </c>
      <c r="S2358">
        <f>YEAR(Q2358)</f>
        <v>2015</v>
      </c>
    </row>
    <row r="2359" spans="1:19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tr">
        <f>O2359&amp;"/"&amp;P2359</f>
        <v>technology/web</v>
      </c>
      <c r="O2359" t="s">
        <v>8276</v>
      </c>
      <c r="P2359" t="s">
        <v>8277</v>
      </c>
      <c r="Q2359" s="9">
        <f>(((J2359/60)/60)/24)+DATE(1970,1,1)</f>
        <v>42264.620115740734</v>
      </c>
      <c r="R2359" s="9">
        <f>(((I2359/60)/60)/24)+DATE(1970,1,1)</f>
        <v>42294.620115740734</v>
      </c>
      <c r="S2359">
        <f>YEAR(Q2359)</f>
        <v>2015</v>
      </c>
    </row>
    <row r="2360" spans="1:19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tr">
        <f>O2360&amp;"/"&amp;P2360</f>
        <v>technology/web</v>
      </c>
      <c r="O2360" t="s">
        <v>8276</v>
      </c>
      <c r="P2360" t="s">
        <v>8277</v>
      </c>
      <c r="Q2360" s="9">
        <f>(((J2360/60)/60)/24)+DATE(1970,1,1)</f>
        <v>41978.930972222224</v>
      </c>
      <c r="R2360" s="9">
        <f>(((I2360/60)/60)/24)+DATE(1970,1,1)</f>
        <v>42035.027083333334</v>
      </c>
      <c r="S2360">
        <f>YEAR(Q2360)</f>
        <v>2014</v>
      </c>
    </row>
    <row r="2361" spans="1:19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tr">
        <f>O2361&amp;"/"&amp;P2361</f>
        <v>technology/web</v>
      </c>
      <c r="O2361" t="s">
        <v>8276</v>
      </c>
      <c r="P2361" t="s">
        <v>8277</v>
      </c>
      <c r="Q2361" s="9">
        <f>(((J2361/60)/60)/24)+DATE(1970,1,1)</f>
        <v>42159.649583333332</v>
      </c>
      <c r="R2361" s="9">
        <f>(((I2361/60)/60)/24)+DATE(1970,1,1)</f>
        <v>42219.649583333332</v>
      </c>
      <c r="S2361">
        <f>YEAR(Q2361)</f>
        <v>2015</v>
      </c>
    </row>
    <row r="2362" spans="1:19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tr">
        <f>O2362&amp;"/"&amp;P2362</f>
        <v>technology/web</v>
      </c>
      <c r="O2362" t="s">
        <v>8276</v>
      </c>
      <c r="P2362" t="s">
        <v>8277</v>
      </c>
      <c r="Q2362" s="9">
        <f>(((J2362/60)/60)/24)+DATE(1970,1,1)</f>
        <v>42377.70694444445</v>
      </c>
      <c r="R2362" s="9">
        <f>(((I2362/60)/60)/24)+DATE(1970,1,1)</f>
        <v>42407.70694444445</v>
      </c>
      <c r="S2362">
        <f>YEAR(Q2362)</f>
        <v>2016</v>
      </c>
    </row>
    <row r="2363" spans="1:19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tr">
        <f>O2363&amp;"/"&amp;P2363</f>
        <v>technology/web</v>
      </c>
      <c r="O2363" t="s">
        <v>8276</v>
      </c>
      <c r="P2363" t="s">
        <v>8277</v>
      </c>
      <c r="Q2363" s="9">
        <f>(((J2363/60)/60)/24)+DATE(1970,1,1)</f>
        <v>42466.858888888892</v>
      </c>
      <c r="R2363" s="9">
        <f>(((I2363/60)/60)/24)+DATE(1970,1,1)</f>
        <v>42490.916666666672</v>
      </c>
      <c r="S2363">
        <f>YEAR(Q2363)</f>
        <v>2016</v>
      </c>
    </row>
    <row r="2364" spans="1:19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tr">
        <f>O2364&amp;"/"&amp;P2364</f>
        <v>technology/web</v>
      </c>
      <c r="O2364" t="s">
        <v>8276</v>
      </c>
      <c r="P2364" t="s">
        <v>8277</v>
      </c>
      <c r="Q2364" s="9">
        <f>(((J2364/60)/60)/24)+DATE(1970,1,1)</f>
        <v>41954.688310185185</v>
      </c>
      <c r="R2364" s="9">
        <f>(((I2364/60)/60)/24)+DATE(1970,1,1)</f>
        <v>41984.688310185185</v>
      </c>
      <c r="S2364">
        <f>YEAR(Q2364)</f>
        <v>2014</v>
      </c>
    </row>
    <row r="2365" spans="1:19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tr">
        <f>O2365&amp;"/"&amp;P2365</f>
        <v>technology/web</v>
      </c>
      <c r="O2365" t="s">
        <v>8276</v>
      </c>
      <c r="P2365" t="s">
        <v>8277</v>
      </c>
      <c r="Q2365" s="9">
        <f>(((J2365/60)/60)/24)+DATE(1970,1,1)</f>
        <v>42322.011574074073</v>
      </c>
      <c r="R2365" s="9">
        <f>(((I2365/60)/60)/24)+DATE(1970,1,1)</f>
        <v>42367.011574074073</v>
      </c>
      <c r="S2365">
        <f>YEAR(Q2365)</f>
        <v>2015</v>
      </c>
    </row>
    <row r="2366" spans="1:19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tr">
        <f>O2366&amp;"/"&amp;P2366</f>
        <v>technology/web</v>
      </c>
      <c r="O2366" t="s">
        <v>8276</v>
      </c>
      <c r="P2366" t="s">
        <v>8277</v>
      </c>
      <c r="Q2366" s="9">
        <f>(((J2366/60)/60)/24)+DATE(1970,1,1)</f>
        <v>42248.934675925921</v>
      </c>
      <c r="R2366" s="9">
        <f>(((I2366/60)/60)/24)+DATE(1970,1,1)</f>
        <v>42303.934675925921</v>
      </c>
      <c r="S2366">
        <f>YEAR(Q2366)</f>
        <v>2015</v>
      </c>
    </row>
    <row r="2367" spans="1:19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tr">
        <f>O2367&amp;"/"&amp;P2367</f>
        <v>technology/web</v>
      </c>
      <c r="O2367" t="s">
        <v>8276</v>
      </c>
      <c r="P2367" t="s">
        <v>8277</v>
      </c>
      <c r="Q2367" s="9">
        <f>(((J2367/60)/60)/24)+DATE(1970,1,1)</f>
        <v>42346.736400462964</v>
      </c>
      <c r="R2367" s="9">
        <f>(((I2367/60)/60)/24)+DATE(1970,1,1)</f>
        <v>42386.958333333328</v>
      </c>
      <c r="S2367">
        <f>YEAR(Q2367)</f>
        <v>2015</v>
      </c>
    </row>
    <row r="2368" spans="1:19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tr">
        <f>O2368&amp;"/"&amp;P2368</f>
        <v>technology/web</v>
      </c>
      <c r="O2368" t="s">
        <v>8276</v>
      </c>
      <c r="P2368" t="s">
        <v>8277</v>
      </c>
      <c r="Q2368" s="9">
        <f>(((J2368/60)/60)/24)+DATE(1970,1,1)</f>
        <v>42268.531631944439</v>
      </c>
      <c r="R2368" s="9">
        <f>(((I2368/60)/60)/24)+DATE(1970,1,1)</f>
        <v>42298.531631944439</v>
      </c>
      <c r="S2368">
        <f>YEAR(Q2368)</f>
        <v>2015</v>
      </c>
    </row>
    <row r="2369" spans="1:19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tr">
        <f>O2369&amp;"/"&amp;P2369</f>
        <v>technology/web</v>
      </c>
      <c r="O2369" t="s">
        <v>8276</v>
      </c>
      <c r="P2369" t="s">
        <v>8277</v>
      </c>
      <c r="Q2369" s="9">
        <f>(((J2369/60)/60)/24)+DATE(1970,1,1)</f>
        <v>42425.970092592594</v>
      </c>
      <c r="R2369" s="9">
        <f>(((I2369/60)/60)/24)+DATE(1970,1,1)</f>
        <v>42485.928425925929</v>
      </c>
      <c r="S2369">
        <f>YEAR(Q2369)</f>
        <v>2016</v>
      </c>
    </row>
    <row r="2370" spans="1:19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tr">
        <f>O2370&amp;"/"&amp;P2370</f>
        <v>technology/web</v>
      </c>
      <c r="O2370" t="s">
        <v>8276</v>
      </c>
      <c r="P2370" t="s">
        <v>8277</v>
      </c>
      <c r="Q2370" s="9">
        <f>(((J2370/60)/60)/24)+DATE(1970,1,1)</f>
        <v>42063.721817129626</v>
      </c>
      <c r="R2370" s="9">
        <f>(((I2370/60)/60)/24)+DATE(1970,1,1)</f>
        <v>42108.680150462969</v>
      </c>
      <c r="S2370">
        <f>YEAR(Q2370)</f>
        <v>2015</v>
      </c>
    </row>
    <row r="2371" spans="1:19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tr">
        <f>O2371&amp;"/"&amp;P2371</f>
        <v>technology/web</v>
      </c>
      <c r="O2371" t="s">
        <v>8276</v>
      </c>
      <c r="P2371" t="s">
        <v>8277</v>
      </c>
      <c r="Q2371" s="9">
        <f>(((J2371/60)/60)/24)+DATE(1970,1,1)</f>
        <v>42380.812627314815</v>
      </c>
      <c r="R2371" s="9">
        <f>(((I2371/60)/60)/24)+DATE(1970,1,1)</f>
        <v>42410.812627314815</v>
      </c>
      <c r="S2371">
        <f>YEAR(Q2371)</f>
        <v>2016</v>
      </c>
    </row>
    <row r="2372" spans="1:19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tr">
        <f>O2372&amp;"/"&amp;P2372</f>
        <v>technology/web</v>
      </c>
      <c r="O2372" t="s">
        <v>8276</v>
      </c>
      <c r="P2372" t="s">
        <v>8277</v>
      </c>
      <c r="Q2372" s="9">
        <f>(((J2372/60)/60)/24)+DATE(1970,1,1)</f>
        <v>41961.18913194444</v>
      </c>
      <c r="R2372" s="9">
        <f>(((I2372/60)/60)/24)+DATE(1970,1,1)</f>
        <v>41991.18913194444</v>
      </c>
      <c r="S2372">
        <f>YEAR(Q2372)</f>
        <v>2014</v>
      </c>
    </row>
    <row r="2373" spans="1:19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tr">
        <f>O2373&amp;"/"&amp;P2373</f>
        <v>technology/web</v>
      </c>
      <c r="O2373" t="s">
        <v>8276</v>
      </c>
      <c r="P2373" t="s">
        <v>8277</v>
      </c>
      <c r="Q2373" s="9">
        <f>(((J2373/60)/60)/24)+DATE(1970,1,1)</f>
        <v>42150.777731481481</v>
      </c>
      <c r="R2373" s="9">
        <f>(((I2373/60)/60)/24)+DATE(1970,1,1)</f>
        <v>42180.777731481481</v>
      </c>
      <c r="S2373">
        <f>YEAR(Q2373)</f>
        <v>2015</v>
      </c>
    </row>
    <row r="2374" spans="1:19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tr">
        <f>O2374&amp;"/"&amp;P2374</f>
        <v>technology/web</v>
      </c>
      <c r="O2374" t="s">
        <v>8276</v>
      </c>
      <c r="P2374" t="s">
        <v>8277</v>
      </c>
      <c r="Q2374" s="9">
        <f>(((J2374/60)/60)/24)+DATE(1970,1,1)</f>
        <v>42088.069108796291</v>
      </c>
      <c r="R2374" s="9">
        <f>(((I2374/60)/60)/24)+DATE(1970,1,1)</f>
        <v>42118.069108796291</v>
      </c>
      <c r="S2374">
        <f>YEAR(Q2374)</f>
        <v>2015</v>
      </c>
    </row>
    <row r="2375" spans="1:19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tr">
        <f>O2375&amp;"/"&amp;P2375</f>
        <v>technology/web</v>
      </c>
      <c r="O2375" t="s">
        <v>8276</v>
      </c>
      <c r="P2375" t="s">
        <v>8277</v>
      </c>
      <c r="Q2375" s="9">
        <f>(((J2375/60)/60)/24)+DATE(1970,1,1)</f>
        <v>42215.662314814821</v>
      </c>
      <c r="R2375" s="9">
        <f>(((I2375/60)/60)/24)+DATE(1970,1,1)</f>
        <v>42245.662314814821</v>
      </c>
      <c r="S2375">
        <f>YEAR(Q2375)</f>
        <v>2015</v>
      </c>
    </row>
    <row r="2376" spans="1:19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tr">
        <f>O2376&amp;"/"&amp;P2376</f>
        <v>technology/web</v>
      </c>
      <c r="O2376" t="s">
        <v>8276</v>
      </c>
      <c r="P2376" t="s">
        <v>8277</v>
      </c>
      <c r="Q2376" s="9">
        <f>(((J2376/60)/60)/24)+DATE(1970,1,1)</f>
        <v>42017.843287037031</v>
      </c>
      <c r="R2376" s="9">
        <f>(((I2376/60)/60)/24)+DATE(1970,1,1)</f>
        <v>42047.843287037031</v>
      </c>
      <c r="S2376">
        <f>YEAR(Q2376)</f>
        <v>2015</v>
      </c>
    </row>
    <row r="2377" spans="1:19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tr">
        <f>O2377&amp;"/"&amp;P2377</f>
        <v>technology/web</v>
      </c>
      <c r="O2377" t="s">
        <v>8276</v>
      </c>
      <c r="P2377" t="s">
        <v>8277</v>
      </c>
      <c r="Q2377" s="9">
        <f>(((J2377/60)/60)/24)+DATE(1970,1,1)</f>
        <v>42592.836076388892</v>
      </c>
      <c r="R2377" s="9">
        <f>(((I2377/60)/60)/24)+DATE(1970,1,1)</f>
        <v>42622.836076388892</v>
      </c>
      <c r="S2377">
        <f>YEAR(Q2377)</f>
        <v>2016</v>
      </c>
    </row>
    <row r="2378" spans="1:19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tr">
        <f>O2378&amp;"/"&amp;P2378</f>
        <v>technology/web</v>
      </c>
      <c r="O2378" t="s">
        <v>8276</v>
      </c>
      <c r="P2378" t="s">
        <v>8277</v>
      </c>
      <c r="Q2378" s="9">
        <f>(((J2378/60)/60)/24)+DATE(1970,1,1)</f>
        <v>42318.925532407404</v>
      </c>
      <c r="R2378" s="9">
        <f>(((I2378/60)/60)/24)+DATE(1970,1,1)</f>
        <v>42348.925532407404</v>
      </c>
      <c r="S2378">
        <f>YEAR(Q2378)</f>
        <v>2015</v>
      </c>
    </row>
    <row r="2379" spans="1:19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tr">
        <f>O2379&amp;"/"&amp;P2379</f>
        <v>technology/web</v>
      </c>
      <c r="O2379" t="s">
        <v>8276</v>
      </c>
      <c r="P2379" t="s">
        <v>8277</v>
      </c>
      <c r="Q2379" s="9">
        <f>(((J2379/60)/60)/24)+DATE(1970,1,1)</f>
        <v>42669.870173611111</v>
      </c>
      <c r="R2379" s="9">
        <f>(((I2379/60)/60)/24)+DATE(1970,1,1)</f>
        <v>42699.911840277782</v>
      </c>
      <c r="S2379">
        <f>YEAR(Q2379)</f>
        <v>2016</v>
      </c>
    </row>
    <row r="2380" spans="1:19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tr">
        <f>O2380&amp;"/"&amp;P2380</f>
        <v>technology/web</v>
      </c>
      <c r="O2380" t="s">
        <v>8276</v>
      </c>
      <c r="P2380" t="s">
        <v>8277</v>
      </c>
      <c r="Q2380" s="9">
        <f>(((J2380/60)/60)/24)+DATE(1970,1,1)</f>
        <v>42213.013078703705</v>
      </c>
      <c r="R2380" s="9">
        <f>(((I2380/60)/60)/24)+DATE(1970,1,1)</f>
        <v>42242.013078703705</v>
      </c>
      <c r="S2380">
        <f>YEAR(Q2380)</f>
        <v>2015</v>
      </c>
    </row>
    <row r="2381" spans="1:19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tr">
        <f>O2381&amp;"/"&amp;P2381</f>
        <v>technology/web</v>
      </c>
      <c r="O2381" t="s">
        <v>8276</v>
      </c>
      <c r="P2381" t="s">
        <v>8277</v>
      </c>
      <c r="Q2381" s="9">
        <f>(((J2381/60)/60)/24)+DATE(1970,1,1)</f>
        <v>42237.016388888893</v>
      </c>
      <c r="R2381" s="9">
        <f>(((I2381/60)/60)/24)+DATE(1970,1,1)</f>
        <v>42282.016388888893</v>
      </c>
      <c r="S2381">
        <f>YEAR(Q2381)</f>
        <v>2015</v>
      </c>
    </row>
    <row r="2382" spans="1:19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tr">
        <f>O2382&amp;"/"&amp;P2382</f>
        <v>technology/web</v>
      </c>
      <c r="O2382" t="s">
        <v>8276</v>
      </c>
      <c r="P2382" t="s">
        <v>8277</v>
      </c>
      <c r="Q2382" s="9">
        <f>(((J2382/60)/60)/24)+DATE(1970,1,1)</f>
        <v>42248.793310185181</v>
      </c>
      <c r="R2382" s="9">
        <f>(((I2382/60)/60)/24)+DATE(1970,1,1)</f>
        <v>42278.793310185181</v>
      </c>
      <c r="S2382">
        <f>YEAR(Q2382)</f>
        <v>2015</v>
      </c>
    </row>
    <row r="2383" spans="1:19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tr">
        <f>O2383&amp;"/"&amp;P2383</f>
        <v>technology/web</v>
      </c>
      <c r="O2383" t="s">
        <v>8276</v>
      </c>
      <c r="P2383" t="s">
        <v>8277</v>
      </c>
      <c r="Q2383" s="9">
        <f>(((J2383/60)/60)/24)+DATE(1970,1,1)</f>
        <v>42074.935740740737</v>
      </c>
      <c r="R2383" s="9">
        <f>(((I2383/60)/60)/24)+DATE(1970,1,1)</f>
        <v>42104.935740740737</v>
      </c>
      <c r="S2383">
        <f>YEAR(Q2383)</f>
        <v>2015</v>
      </c>
    </row>
    <row r="2384" spans="1:19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tr">
        <f>O2384&amp;"/"&amp;P2384</f>
        <v>technology/web</v>
      </c>
      <c r="O2384" t="s">
        <v>8276</v>
      </c>
      <c r="P2384" t="s">
        <v>8277</v>
      </c>
      <c r="Q2384" s="9">
        <f>(((J2384/60)/60)/24)+DATE(1970,1,1)</f>
        <v>42195.187534722223</v>
      </c>
      <c r="R2384" s="9">
        <f>(((I2384/60)/60)/24)+DATE(1970,1,1)</f>
        <v>42220.187534722223</v>
      </c>
      <c r="S2384">
        <f>YEAR(Q2384)</f>
        <v>2015</v>
      </c>
    </row>
    <row r="2385" spans="1:19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tr">
        <f>O2385&amp;"/"&amp;P2385</f>
        <v>technology/web</v>
      </c>
      <c r="O2385" t="s">
        <v>8276</v>
      </c>
      <c r="P2385" t="s">
        <v>8277</v>
      </c>
      <c r="Q2385" s="9">
        <f>(((J2385/60)/60)/24)+DATE(1970,1,1)</f>
        <v>42027.056793981479</v>
      </c>
      <c r="R2385" s="9">
        <f>(((I2385/60)/60)/24)+DATE(1970,1,1)</f>
        <v>42057.056793981479</v>
      </c>
      <c r="S2385">
        <f>YEAR(Q2385)</f>
        <v>2015</v>
      </c>
    </row>
    <row r="2386" spans="1:19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tr">
        <f>O2386&amp;"/"&amp;P2386</f>
        <v>technology/web</v>
      </c>
      <c r="O2386" t="s">
        <v>8276</v>
      </c>
      <c r="P2386" t="s">
        <v>8277</v>
      </c>
      <c r="Q2386" s="9">
        <f>(((J2386/60)/60)/24)+DATE(1970,1,1)</f>
        <v>41927.067627314813</v>
      </c>
      <c r="R2386" s="9">
        <f>(((I2386/60)/60)/24)+DATE(1970,1,1)</f>
        <v>41957.109293981484</v>
      </c>
      <c r="S2386">
        <f>YEAR(Q2386)</f>
        <v>2014</v>
      </c>
    </row>
    <row r="2387" spans="1:19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tr">
        <f>O2387&amp;"/"&amp;P2387</f>
        <v>technology/web</v>
      </c>
      <c r="O2387" t="s">
        <v>8276</v>
      </c>
      <c r="P2387" t="s">
        <v>8277</v>
      </c>
      <c r="Q2387" s="9">
        <f>(((J2387/60)/60)/24)+DATE(1970,1,1)</f>
        <v>42191.70175925926</v>
      </c>
      <c r="R2387" s="9">
        <f>(((I2387/60)/60)/24)+DATE(1970,1,1)</f>
        <v>42221.70175925926</v>
      </c>
      <c r="S2387">
        <f>YEAR(Q2387)</f>
        <v>2015</v>
      </c>
    </row>
    <row r="2388" spans="1:19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tr">
        <f>O2388&amp;"/"&amp;P2388</f>
        <v>technology/web</v>
      </c>
      <c r="O2388" t="s">
        <v>8276</v>
      </c>
      <c r="P2388" t="s">
        <v>8277</v>
      </c>
      <c r="Q2388" s="9">
        <f>(((J2388/60)/60)/24)+DATE(1970,1,1)</f>
        <v>41954.838240740741</v>
      </c>
      <c r="R2388" s="9">
        <f>(((I2388/60)/60)/24)+DATE(1970,1,1)</f>
        <v>42014.838240740741</v>
      </c>
      <c r="S2388">
        <f>YEAR(Q2388)</f>
        <v>2014</v>
      </c>
    </row>
    <row r="2389" spans="1:19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tr">
        <f>O2389&amp;"/"&amp;P2389</f>
        <v>technology/web</v>
      </c>
      <c r="O2389" t="s">
        <v>8276</v>
      </c>
      <c r="P2389" t="s">
        <v>8277</v>
      </c>
      <c r="Q2389" s="9">
        <f>(((J2389/60)/60)/24)+DATE(1970,1,1)</f>
        <v>42528.626620370371</v>
      </c>
      <c r="R2389" s="9">
        <f>(((I2389/60)/60)/24)+DATE(1970,1,1)</f>
        <v>42573.626620370371</v>
      </c>
      <c r="S2389">
        <f>YEAR(Q2389)</f>
        <v>2016</v>
      </c>
    </row>
    <row r="2390" spans="1:19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tr">
        <f>O2390&amp;"/"&amp;P2390</f>
        <v>technology/web</v>
      </c>
      <c r="O2390" t="s">
        <v>8276</v>
      </c>
      <c r="P2390" t="s">
        <v>8277</v>
      </c>
      <c r="Q2390" s="9">
        <f>(((J2390/60)/60)/24)+DATE(1970,1,1)</f>
        <v>41989.853692129633</v>
      </c>
      <c r="R2390" s="9">
        <f>(((I2390/60)/60)/24)+DATE(1970,1,1)</f>
        <v>42019.811805555553</v>
      </c>
      <c r="S2390">
        <f>YEAR(Q2390)</f>
        <v>2014</v>
      </c>
    </row>
    <row r="2391" spans="1:19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tr">
        <f>O2391&amp;"/"&amp;P2391</f>
        <v>technology/web</v>
      </c>
      <c r="O2391" t="s">
        <v>8276</v>
      </c>
      <c r="P2391" t="s">
        <v>8277</v>
      </c>
      <c r="Q2391" s="9">
        <f>(((J2391/60)/60)/24)+DATE(1970,1,1)</f>
        <v>42179.653379629628</v>
      </c>
      <c r="R2391" s="9">
        <f>(((I2391/60)/60)/24)+DATE(1970,1,1)</f>
        <v>42210.915972222225</v>
      </c>
      <c r="S2391">
        <f>YEAR(Q2391)</f>
        <v>2015</v>
      </c>
    </row>
    <row r="2392" spans="1:19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tr">
        <f>O2392&amp;"/"&amp;P2392</f>
        <v>technology/web</v>
      </c>
      <c r="O2392" t="s">
        <v>8276</v>
      </c>
      <c r="P2392" t="s">
        <v>8277</v>
      </c>
      <c r="Q2392" s="9">
        <f>(((J2392/60)/60)/24)+DATE(1970,1,1)</f>
        <v>41968.262314814812</v>
      </c>
      <c r="R2392" s="9">
        <f>(((I2392/60)/60)/24)+DATE(1970,1,1)</f>
        <v>42008.262314814812</v>
      </c>
      <c r="S2392">
        <f>YEAR(Q2392)</f>
        <v>2014</v>
      </c>
    </row>
    <row r="2393" spans="1:19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tr">
        <f>O2393&amp;"/"&amp;P2393</f>
        <v>technology/web</v>
      </c>
      <c r="O2393" t="s">
        <v>8276</v>
      </c>
      <c r="P2393" t="s">
        <v>8277</v>
      </c>
      <c r="Q2393" s="9">
        <f>(((J2393/60)/60)/24)+DATE(1970,1,1)</f>
        <v>42064.794490740736</v>
      </c>
      <c r="R2393" s="9">
        <f>(((I2393/60)/60)/24)+DATE(1970,1,1)</f>
        <v>42094.752824074079</v>
      </c>
      <c r="S2393">
        <f>YEAR(Q2393)</f>
        <v>2015</v>
      </c>
    </row>
    <row r="2394" spans="1:19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tr">
        <f>O2394&amp;"/"&amp;P2394</f>
        <v>technology/web</v>
      </c>
      <c r="O2394" t="s">
        <v>8276</v>
      </c>
      <c r="P2394" t="s">
        <v>8277</v>
      </c>
      <c r="Q2394" s="9">
        <f>(((J2394/60)/60)/24)+DATE(1970,1,1)</f>
        <v>42276.120636574073</v>
      </c>
      <c r="R2394" s="9">
        <f>(((I2394/60)/60)/24)+DATE(1970,1,1)</f>
        <v>42306.120636574073</v>
      </c>
      <c r="S2394">
        <f>YEAR(Q2394)</f>
        <v>2015</v>
      </c>
    </row>
    <row r="2395" spans="1:19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tr">
        <f>O2395&amp;"/"&amp;P2395</f>
        <v>technology/web</v>
      </c>
      <c r="O2395" t="s">
        <v>8276</v>
      </c>
      <c r="P2395" t="s">
        <v>8277</v>
      </c>
      <c r="Q2395" s="9">
        <f>(((J2395/60)/60)/24)+DATE(1970,1,1)</f>
        <v>42194.648344907408</v>
      </c>
      <c r="R2395" s="9">
        <f>(((I2395/60)/60)/24)+DATE(1970,1,1)</f>
        <v>42224.648344907408</v>
      </c>
      <c r="S2395">
        <f>YEAR(Q2395)</f>
        <v>2015</v>
      </c>
    </row>
    <row r="2396" spans="1:19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tr">
        <f>O2396&amp;"/"&amp;P2396</f>
        <v>technology/web</v>
      </c>
      <c r="O2396" t="s">
        <v>8276</v>
      </c>
      <c r="P2396" t="s">
        <v>8277</v>
      </c>
      <c r="Q2396" s="9">
        <f>(((J2396/60)/60)/24)+DATE(1970,1,1)</f>
        <v>42031.362187499995</v>
      </c>
      <c r="R2396" s="9">
        <f>(((I2396/60)/60)/24)+DATE(1970,1,1)</f>
        <v>42061.362187499995</v>
      </c>
      <c r="S2396">
        <f>YEAR(Q2396)</f>
        <v>2015</v>
      </c>
    </row>
    <row r="2397" spans="1:19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tr">
        <f>O2397&amp;"/"&amp;P2397</f>
        <v>technology/web</v>
      </c>
      <c r="O2397" t="s">
        <v>8276</v>
      </c>
      <c r="P2397" t="s">
        <v>8277</v>
      </c>
      <c r="Q2397" s="9">
        <f>(((J2397/60)/60)/24)+DATE(1970,1,1)</f>
        <v>42717.121377314819</v>
      </c>
      <c r="R2397" s="9">
        <f>(((I2397/60)/60)/24)+DATE(1970,1,1)</f>
        <v>42745.372916666667</v>
      </c>
      <c r="S2397">
        <f>YEAR(Q2397)</f>
        <v>2016</v>
      </c>
    </row>
    <row r="2398" spans="1:19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tr">
        <f>O2398&amp;"/"&amp;P2398</f>
        <v>technology/web</v>
      </c>
      <c r="O2398" t="s">
        <v>8276</v>
      </c>
      <c r="P2398" t="s">
        <v>8277</v>
      </c>
      <c r="Q2398" s="9">
        <f>(((J2398/60)/60)/24)+DATE(1970,1,1)</f>
        <v>42262.849050925928</v>
      </c>
      <c r="R2398" s="9">
        <f>(((I2398/60)/60)/24)+DATE(1970,1,1)</f>
        <v>42292.849050925928</v>
      </c>
      <c r="S2398">
        <f>YEAR(Q2398)</f>
        <v>2015</v>
      </c>
    </row>
    <row r="2399" spans="1:19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tr">
        <f>O2399&amp;"/"&amp;P2399</f>
        <v>technology/web</v>
      </c>
      <c r="O2399" t="s">
        <v>8276</v>
      </c>
      <c r="P2399" t="s">
        <v>8277</v>
      </c>
      <c r="Q2399" s="9">
        <f>(((J2399/60)/60)/24)+DATE(1970,1,1)</f>
        <v>41976.88490740741</v>
      </c>
      <c r="R2399" s="9">
        <f>(((I2399/60)/60)/24)+DATE(1970,1,1)</f>
        <v>42006.88490740741</v>
      </c>
      <c r="S2399">
        <f>YEAR(Q2399)</f>
        <v>2014</v>
      </c>
    </row>
    <row r="2400" spans="1:19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tr">
        <f>O2400&amp;"/"&amp;P2400</f>
        <v>technology/web</v>
      </c>
      <c r="O2400" t="s">
        <v>8276</v>
      </c>
      <c r="P2400" t="s">
        <v>8277</v>
      </c>
      <c r="Q2400" s="9">
        <f>(((J2400/60)/60)/24)+DATE(1970,1,1)</f>
        <v>42157.916481481487</v>
      </c>
      <c r="R2400" s="9">
        <f>(((I2400/60)/60)/24)+DATE(1970,1,1)</f>
        <v>42187.916481481487</v>
      </c>
      <c r="S2400">
        <f>YEAR(Q2400)</f>
        <v>2015</v>
      </c>
    </row>
    <row r="2401" spans="1:19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tr">
        <f>O2401&amp;"/"&amp;P2401</f>
        <v>technology/web</v>
      </c>
      <c r="O2401" t="s">
        <v>8276</v>
      </c>
      <c r="P2401" t="s">
        <v>8277</v>
      </c>
      <c r="Q2401" s="9">
        <f>(((J2401/60)/60)/24)+DATE(1970,1,1)</f>
        <v>41956.853078703702</v>
      </c>
      <c r="R2401" s="9">
        <f>(((I2401/60)/60)/24)+DATE(1970,1,1)</f>
        <v>41991.853078703702</v>
      </c>
      <c r="S2401">
        <f>YEAR(Q2401)</f>
        <v>2014</v>
      </c>
    </row>
    <row r="2402" spans="1:19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tr">
        <f>O2402&amp;"/"&amp;P2402</f>
        <v>technology/web</v>
      </c>
      <c r="O2402" t="s">
        <v>8276</v>
      </c>
      <c r="P2402" t="s">
        <v>8277</v>
      </c>
      <c r="Q2402" s="9">
        <f>(((J2402/60)/60)/24)+DATE(1970,1,1)</f>
        <v>42444.268101851849</v>
      </c>
      <c r="R2402" s="9">
        <f>(((I2402/60)/60)/24)+DATE(1970,1,1)</f>
        <v>42474.268101851849</v>
      </c>
      <c r="S2402">
        <f>YEAR(Q2402)</f>
        <v>2016</v>
      </c>
    </row>
    <row r="2403" spans="1:19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tr">
        <f>O2403&amp;"/"&amp;P2403</f>
        <v>food/food trucks</v>
      </c>
      <c r="O2403" t="s">
        <v>8293</v>
      </c>
      <c r="P2403" t="s">
        <v>8294</v>
      </c>
      <c r="Q2403" s="9">
        <f>(((J2403/60)/60)/24)+DATE(1970,1,1)</f>
        <v>42374.822870370372</v>
      </c>
      <c r="R2403" s="9">
        <f>(((I2403/60)/60)/24)+DATE(1970,1,1)</f>
        <v>42434.822870370372</v>
      </c>
      <c r="S2403">
        <f>YEAR(Q2403)</f>
        <v>2016</v>
      </c>
    </row>
    <row r="2404" spans="1:19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tr">
        <f>O2404&amp;"/"&amp;P2404</f>
        <v>food/food trucks</v>
      </c>
      <c r="O2404" t="s">
        <v>8293</v>
      </c>
      <c r="P2404" t="s">
        <v>8294</v>
      </c>
      <c r="Q2404" s="9">
        <f>(((J2404/60)/60)/24)+DATE(1970,1,1)</f>
        <v>42107.679756944446</v>
      </c>
      <c r="R2404" s="9">
        <f>(((I2404/60)/60)/24)+DATE(1970,1,1)</f>
        <v>42137.679756944446</v>
      </c>
      <c r="S2404">
        <f>YEAR(Q2404)</f>
        <v>2015</v>
      </c>
    </row>
    <row r="2405" spans="1:19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tr">
        <f>O2405&amp;"/"&amp;P2405</f>
        <v>food/food trucks</v>
      </c>
      <c r="O2405" t="s">
        <v>8293</v>
      </c>
      <c r="P2405" t="s">
        <v>8294</v>
      </c>
      <c r="Q2405" s="9">
        <f>(((J2405/60)/60)/24)+DATE(1970,1,1)</f>
        <v>42399.882615740738</v>
      </c>
      <c r="R2405" s="9">
        <f>(((I2405/60)/60)/24)+DATE(1970,1,1)</f>
        <v>42459.840949074074</v>
      </c>
      <c r="S2405">
        <f>YEAR(Q2405)</f>
        <v>2016</v>
      </c>
    </row>
    <row r="2406" spans="1:19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tr">
        <f>O2406&amp;"/"&amp;P2406</f>
        <v>food/food trucks</v>
      </c>
      <c r="O2406" t="s">
        <v>8293</v>
      </c>
      <c r="P2406" t="s">
        <v>8294</v>
      </c>
      <c r="Q2406" s="9">
        <f>(((J2406/60)/60)/24)+DATE(1970,1,1)</f>
        <v>42342.03943287037</v>
      </c>
      <c r="R2406" s="9">
        <f>(((I2406/60)/60)/24)+DATE(1970,1,1)</f>
        <v>42372.03943287037</v>
      </c>
      <c r="S2406">
        <f>YEAR(Q2406)</f>
        <v>2015</v>
      </c>
    </row>
    <row r="2407" spans="1:19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tr">
        <f>O2407&amp;"/"&amp;P2407</f>
        <v>food/food trucks</v>
      </c>
      <c r="O2407" t="s">
        <v>8293</v>
      </c>
      <c r="P2407" t="s">
        <v>8294</v>
      </c>
      <c r="Q2407" s="9">
        <f>(((J2407/60)/60)/24)+DATE(1970,1,1)</f>
        <v>42595.585358796292</v>
      </c>
      <c r="R2407" s="9">
        <f>(((I2407/60)/60)/24)+DATE(1970,1,1)</f>
        <v>42616.585358796292</v>
      </c>
      <c r="S2407">
        <f>YEAR(Q2407)</f>
        <v>2016</v>
      </c>
    </row>
    <row r="2408" spans="1:19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tr">
        <f>O2408&amp;"/"&amp;P2408</f>
        <v>food/food trucks</v>
      </c>
      <c r="O2408" t="s">
        <v>8293</v>
      </c>
      <c r="P2408" t="s">
        <v>8294</v>
      </c>
      <c r="Q2408" s="9">
        <f>(((J2408/60)/60)/24)+DATE(1970,1,1)</f>
        <v>41983.110995370371</v>
      </c>
      <c r="R2408" s="9">
        <f>(((I2408/60)/60)/24)+DATE(1970,1,1)</f>
        <v>42023.110995370371</v>
      </c>
      <c r="S2408">
        <f>YEAR(Q2408)</f>
        <v>2014</v>
      </c>
    </row>
    <row r="2409" spans="1:19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tr">
        <f>O2409&amp;"/"&amp;P2409</f>
        <v>food/food trucks</v>
      </c>
      <c r="O2409" t="s">
        <v>8293</v>
      </c>
      <c r="P2409" t="s">
        <v>8294</v>
      </c>
      <c r="Q2409" s="9">
        <f>(((J2409/60)/60)/24)+DATE(1970,1,1)</f>
        <v>42082.575555555552</v>
      </c>
      <c r="R2409" s="9">
        <f>(((I2409/60)/60)/24)+DATE(1970,1,1)</f>
        <v>42105.25</v>
      </c>
      <c r="S2409">
        <f>YEAR(Q2409)</f>
        <v>2015</v>
      </c>
    </row>
    <row r="2410" spans="1:19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tr">
        <f>O2410&amp;"/"&amp;P2410</f>
        <v>food/food trucks</v>
      </c>
      <c r="O2410" t="s">
        <v>8293</v>
      </c>
      <c r="P2410" t="s">
        <v>8294</v>
      </c>
      <c r="Q2410" s="9">
        <f>(((J2410/60)/60)/24)+DATE(1970,1,1)</f>
        <v>41919.140706018516</v>
      </c>
      <c r="R2410" s="9">
        <f>(((I2410/60)/60)/24)+DATE(1970,1,1)</f>
        <v>41949.182372685187</v>
      </c>
      <c r="S2410">
        <f>YEAR(Q2410)</f>
        <v>2014</v>
      </c>
    </row>
    <row r="2411" spans="1:19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tr">
        <f>O2411&amp;"/"&amp;P2411</f>
        <v>food/food trucks</v>
      </c>
      <c r="O2411" t="s">
        <v>8293</v>
      </c>
      <c r="P2411" t="s">
        <v>8294</v>
      </c>
      <c r="Q2411" s="9">
        <f>(((J2411/60)/60)/24)+DATE(1970,1,1)</f>
        <v>42204.875868055555</v>
      </c>
      <c r="R2411" s="9">
        <f>(((I2411/60)/60)/24)+DATE(1970,1,1)</f>
        <v>42234.875868055555</v>
      </c>
      <c r="S2411">
        <f>YEAR(Q2411)</f>
        <v>2015</v>
      </c>
    </row>
    <row r="2412" spans="1:19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tr">
        <f>O2412&amp;"/"&amp;P2412</f>
        <v>food/food trucks</v>
      </c>
      <c r="O2412" t="s">
        <v>8293</v>
      </c>
      <c r="P2412" t="s">
        <v>8294</v>
      </c>
      <c r="Q2412" s="9">
        <f>(((J2412/60)/60)/24)+DATE(1970,1,1)</f>
        <v>42224.408275462964</v>
      </c>
      <c r="R2412" s="9">
        <f>(((I2412/60)/60)/24)+DATE(1970,1,1)</f>
        <v>42254.408275462964</v>
      </c>
      <c r="S2412">
        <f>YEAR(Q2412)</f>
        <v>2015</v>
      </c>
    </row>
    <row r="2413" spans="1:19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tr">
        <f>O2413&amp;"/"&amp;P2413</f>
        <v>food/food trucks</v>
      </c>
      <c r="O2413" t="s">
        <v>8293</v>
      </c>
      <c r="P2413" t="s">
        <v>8294</v>
      </c>
      <c r="Q2413" s="9">
        <f>(((J2413/60)/60)/24)+DATE(1970,1,1)</f>
        <v>42211.732430555552</v>
      </c>
      <c r="R2413" s="9">
        <f>(((I2413/60)/60)/24)+DATE(1970,1,1)</f>
        <v>42241.732430555552</v>
      </c>
      <c r="S2413">
        <f>YEAR(Q2413)</f>
        <v>2015</v>
      </c>
    </row>
    <row r="2414" spans="1:19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tr">
        <f>O2414&amp;"/"&amp;P2414</f>
        <v>food/food trucks</v>
      </c>
      <c r="O2414" t="s">
        <v>8293</v>
      </c>
      <c r="P2414" t="s">
        <v>8294</v>
      </c>
      <c r="Q2414" s="9">
        <f>(((J2414/60)/60)/24)+DATE(1970,1,1)</f>
        <v>42655.736956018518</v>
      </c>
      <c r="R2414" s="9">
        <f>(((I2414/60)/60)/24)+DATE(1970,1,1)</f>
        <v>42700.778622685189</v>
      </c>
      <c r="S2414">
        <f>YEAR(Q2414)</f>
        <v>2016</v>
      </c>
    </row>
    <row r="2415" spans="1:19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tr">
        <f>O2415&amp;"/"&amp;P2415</f>
        <v>food/food trucks</v>
      </c>
      <c r="O2415" t="s">
        <v>8293</v>
      </c>
      <c r="P2415" t="s">
        <v>8294</v>
      </c>
      <c r="Q2415" s="9">
        <f>(((J2415/60)/60)/24)+DATE(1970,1,1)</f>
        <v>41760.10974537037</v>
      </c>
      <c r="R2415" s="9">
        <f>(((I2415/60)/60)/24)+DATE(1970,1,1)</f>
        <v>41790.979166666664</v>
      </c>
      <c r="S2415">
        <f>YEAR(Q2415)</f>
        <v>2014</v>
      </c>
    </row>
    <row r="2416" spans="1:19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tr">
        <f>O2416&amp;"/"&amp;P2416</f>
        <v>food/food trucks</v>
      </c>
      <c r="O2416" t="s">
        <v>8293</v>
      </c>
      <c r="P2416" t="s">
        <v>8294</v>
      </c>
      <c r="Q2416" s="9">
        <f>(((J2416/60)/60)/24)+DATE(1970,1,1)</f>
        <v>42198.695138888885</v>
      </c>
      <c r="R2416" s="9">
        <f>(((I2416/60)/60)/24)+DATE(1970,1,1)</f>
        <v>42238.165972222225</v>
      </c>
      <c r="S2416">
        <f>YEAR(Q2416)</f>
        <v>2015</v>
      </c>
    </row>
    <row r="2417" spans="1:19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tr">
        <f>O2417&amp;"/"&amp;P2417</f>
        <v>food/food trucks</v>
      </c>
      <c r="O2417" t="s">
        <v>8293</v>
      </c>
      <c r="P2417" t="s">
        <v>8294</v>
      </c>
      <c r="Q2417" s="9">
        <f>(((J2417/60)/60)/24)+DATE(1970,1,1)</f>
        <v>42536.862800925926</v>
      </c>
      <c r="R2417" s="9">
        <f>(((I2417/60)/60)/24)+DATE(1970,1,1)</f>
        <v>42566.862800925926</v>
      </c>
      <c r="S2417">
        <f>YEAR(Q2417)</f>
        <v>2016</v>
      </c>
    </row>
    <row r="2418" spans="1:19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tr">
        <f>O2418&amp;"/"&amp;P2418</f>
        <v>food/food trucks</v>
      </c>
      <c r="O2418" t="s">
        <v>8293</v>
      </c>
      <c r="P2418" t="s">
        <v>8294</v>
      </c>
      <c r="Q2418" s="9">
        <f>(((J2418/60)/60)/24)+DATE(1970,1,1)</f>
        <v>42019.737766203703</v>
      </c>
      <c r="R2418" s="9">
        <f>(((I2418/60)/60)/24)+DATE(1970,1,1)</f>
        <v>42077.625</v>
      </c>
      <c r="S2418">
        <f>YEAR(Q2418)</f>
        <v>2015</v>
      </c>
    </row>
    <row r="2419" spans="1:19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tr">
        <f>O2419&amp;"/"&amp;P2419</f>
        <v>food/food trucks</v>
      </c>
      <c r="O2419" t="s">
        <v>8293</v>
      </c>
      <c r="P2419" t="s">
        <v>8294</v>
      </c>
      <c r="Q2419" s="9">
        <f>(((J2419/60)/60)/24)+DATE(1970,1,1)</f>
        <v>41831.884108796294</v>
      </c>
      <c r="R2419" s="9">
        <f>(((I2419/60)/60)/24)+DATE(1970,1,1)</f>
        <v>41861.884108796294</v>
      </c>
      <c r="S2419">
        <f>YEAR(Q2419)</f>
        <v>2014</v>
      </c>
    </row>
    <row r="2420" spans="1:19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tr">
        <f>O2420&amp;"/"&amp;P2420</f>
        <v>food/food trucks</v>
      </c>
      <c r="O2420" t="s">
        <v>8293</v>
      </c>
      <c r="P2420" t="s">
        <v>8294</v>
      </c>
      <c r="Q2420" s="9">
        <f>(((J2420/60)/60)/24)+DATE(1970,1,1)</f>
        <v>42027.856990740736</v>
      </c>
      <c r="R2420" s="9">
        <f>(((I2420/60)/60)/24)+DATE(1970,1,1)</f>
        <v>42087.815324074079</v>
      </c>
      <c r="S2420">
        <f>YEAR(Q2420)</f>
        <v>2015</v>
      </c>
    </row>
    <row r="2421" spans="1:19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tr">
        <f>O2421&amp;"/"&amp;P2421</f>
        <v>food/food trucks</v>
      </c>
      <c r="O2421" t="s">
        <v>8293</v>
      </c>
      <c r="P2421" t="s">
        <v>8294</v>
      </c>
      <c r="Q2421" s="9">
        <f>(((J2421/60)/60)/24)+DATE(1970,1,1)</f>
        <v>41993.738298611104</v>
      </c>
      <c r="R2421" s="9">
        <f>(((I2421/60)/60)/24)+DATE(1970,1,1)</f>
        <v>42053.738298611104</v>
      </c>
      <c r="S2421">
        <f>YEAR(Q2421)</f>
        <v>2014</v>
      </c>
    </row>
    <row r="2422" spans="1:19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tr">
        <f>O2422&amp;"/"&amp;P2422</f>
        <v>food/food trucks</v>
      </c>
      <c r="O2422" t="s">
        <v>8293</v>
      </c>
      <c r="P2422" t="s">
        <v>8294</v>
      </c>
      <c r="Q2422" s="9">
        <f>(((J2422/60)/60)/24)+DATE(1970,1,1)</f>
        <v>41893.028877314813</v>
      </c>
      <c r="R2422" s="9">
        <f>(((I2422/60)/60)/24)+DATE(1970,1,1)</f>
        <v>41953.070543981477</v>
      </c>
      <c r="S2422">
        <f>YEAR(Q2422)</f>
        <v>2014</v>
      </c>
    </row>
    <row r="2423" spans="1:19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tr">
        <f>O2423&amp;"/"&amp;P2423</f>
        <v>food/food trucks</v>
      </c>
      <c r="O2423" t="s">
        <v>8293</v>
      </c>
      <c r="P2423" t="s">
        <v>8294</v>
      </c>
      <c r="Q2423" s="9">
        <f>(((J2423/60)/60)/24)+DATE(1970,1,1)</f>
        <v>42026.687453703707</v>
      </c>
      <c r="R2423" s="9">
        <f>(((I2423/60)/60)/24)+DATE(1970,1,1)</f>
        <v>42056.687453703707</v>
      </c>
      <c r="S2423">
        <f>YEAR(Q2423)</f>
        <v>2015</v>
      </c>
    </row>
    <row r="2424" spans="1:19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tr">
        <f>O2424&amp;"/"&amp;P2424</f>
        <v>food/food trucks</v>
      </c>
      <c r="O2424" t="s">
        <v>8293</v>
      </c>
      <c r="P2424" t="s">
        <v>8294</v>
      </c>
      <c r="Q2424" s="9">
        <f>(((J2424/60)/60)/24)+DATE(1970,1,1)</f>
        <v>42044.724953703699</v>
      </c>
      <c r="R2424" s="9">
        <f>(((I2424/60)/60)/24)+DATE(1970,1,1)</f>
        <v>42074.683287037042</v>
      </c>
      <c r="S2424">
        <f>YEAR(Q2424)</f>
        <v>2015</v>
      </c>
    </row>
    <row r="2425" spans="1:19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tr">
        <f>O2425&amp;"/"&amp;P2425</f>
        <v>food/food trucks</v>
      </c>
      <c r="O2425" t="s">
        <v>8293</v>
      </c>
      <c r="P2425" t="s">
        <v>8294</v>
      </c>
      <c r="Q2425" s="9">
        <f>(((J2425/60)/60)/24)+DATE(1970,1,1)</f>
        <v>41974.704745370371</v>
      </c>
      <c r="R2425" s="9">
        <f>(((I2425/60)/60)/24)+DATE(1970,1,1)</f>
        <v>42004.704745370371</v>
      </c>
      <c r="S2425">
        <f>YEAR(Q2425)</f>
        <v>2014</v>
      </c>
    </row>
    <row r="2426" spans="1:19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tr">
        <f>O2426&amp;"/"&amp;P2426</f>
        <v>food/food trucks</v>
      </c>
      <c r="O2426" t="s">
        <v>8293</v>
      </c>
      <c r="P2426" t="s">
        <v>8294</v>
      </c>
      <c r="Q2426" s="9">
        <f>(((J2426/60)/60)/24)+DATE(1970,1,1)</f>
        <v>41909.892453703702</v>
      </c>
      <c r="R2426" s="9">
        <f>(((I2426/60)/60)/24)+DATE(1970,1,1)</f>
        <v>41939.892453703702</v>
      </c>
      <c r="S2426">
        <f>YEAR(Q2426)</f>
        <v>2014</v>
      </c>
    </row>
    <row r="2427" spans="1:19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tr">
        <f>O2427&amp;"/"&amp;P2427</f>
        <v>food/food trucks</v>
      </c>
      <c r="O2427" t="s">
        <v>8293</v>
      </c>
      <c r="P2427" t="s">
        <v>8294</v>
      </c>
      <c r="Q2427" s="9">
        <f>(((J2427/60)/60)/24)+DATE(1970,1,1)</f>
        <v>42502.913761574076</v>
      </c>
      <c r="R2427" s="9">
        <f>(((I2427/60)/60)/24)+DATE(1970,1,1)</f>
        <v>42517.919444444444</v>
      </c>
      <c r="S2427">
        <f>YEAR(Q2427)</f>
        <v>2016</v>
      </c>
    </row>
    <row r="2428" spans="1:19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tr">
        <f>O2428&amp;"/"&amp;P2428</f>
        <v>food/food trucks</v>
      </c>
      <c r="O2428" t="s">
        <v>8293</v>
      </c>
      <c r="P2428" t="s">
        <v>8294</v>
      </c>
      <c r="Q2428" s="9">
        <f>(((J2428/60)/60)/24)+DATE(1970,1,1)</f>
        <v>42164.170046296291</v>
      </c>
      <c r="R2428" s="9">
        <f>(((I2428/60)/60)/24)+DATE(1970,1,1)</f>
        <v>42224.170046296291</v>
      </c>
      <c r="S2428">
        <f>YEAR(Q2428)</f>
        <v>2015</v>
      </c>
    </row>
    <row r="2429" spans="1:19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tr">
        <f>O2429&amp;"/"&amp;P2429</f>
        <v>food/food trucks</v>
      </c>
      <c r="O2429" t="s">
        <v>8293</v>
      </c>
      <c r="P2429" t="s">
        <v>8294</v>
      </c>
      <c r="Q2429" s="9">
        <f>(((J2429/60)/60)/24)+DATE(1970,1,1)</f>
        <v>42412.318668981476</v>
      </c>
      <c r="R2429" s="9">
        <f>(((I2429/60)/60)/24)+DATE(1970,1,1)</f>
        <v>42452.277002314819</v>
      </c>
      <c r="S2429">
        <f>YEAR(Q2429)</f>
        <v>2016</v>
      </c>
    </row>
    <row r="2430" spans="1:19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tr">
        <f>O2430&amp;"/"&amp;P2430</f>
        <v>food/food trucks</v>
      </c>
      <c r="O2430" t="s">
        <v>8293</v>
      </c>
      <c r="P2430" t="s">
        <v>8294</v>
      </c>
      <c r="Q2430" s="9">
        <f>(((J2430/60)/60)/24)+DATE(1970,1,1)</f>
        <v>42045.784155092595</v>
      </c>
      <c r="R2430" s="9">
        <f>(((I2430/60)/60)/24)+DATE(1970,1,1)</f>
        <v>42075.742488425924</v>
      </c>
      <c r="S2430">
        <f>YEAR(Q2430)</f>
        <v>2015</v>
      </c>
    </row>
    <row r="2431" spans="1:19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tr">
        <f>O2431&amp;"/"&amp;P2431</f>
        <v>food/food trucks</v>
      </c>
      <c r="O2431" t="s">
        <v>8293</v>
      </c>
      <c r="P2431" t="s">
        <v>8294</v>
      </c>
      <c r="Q2431" s="9">
        <f>(((J2431/60)/60)/24)+DATE(1970,1,1)</f>
        <v>42734.879236111112</v>
      </c>
      <c r="R2431" s="9">
        <f>(((I2431/60)/60)/24)+DATE(1970,1,1)</f>
        <v>42771.697222222225</v>
      </c>
      <c r="S2431">
        <f>YEAR(Q2431)</f>
        <v>2016</v>
      </c>
    </row>
    <row r="2432" spans="1:19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tr">
        <f>O2432&amp;"/"&amp;P2432</f>
        <v>food/food trucks</v>
      </c>
      <c r="O2432" t="s">
        <v>8293</v>
      </c>
      <c r="P2432" t="s">
        <v>8294</v>
      </c>
      <c r="Q2432" s="9">
        <f>(((J2432/60)/60)/24)+DATE(1970,1,1)</f>
        <v>42382.130833333329</v>
      </c>
      <c r="R2432" s="9">
        <f>(((I2432/60)/60)/24)+DATE(1970,1,1)</f>
        <v>42412.130833333329</v>
      </c>
      <c r="S2432">
        <f>YEAR(Q2432)</f>
        <v>2016</v>
      </c>
    </row>
    <row r="2433" spans="1:19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tr">
        <f>O2433&amp;"/"&amp;P2433</f>
        <v>food/food trucks</v>
      </c>
      <c r="O2433" t="s">
        <v>8293</v>
      </c>
      <c r="P2433" t="s">
        <v>8294</v>
      </c>
      <c r="Q2433" s="9">
        <f>(((J2433/60)/60)/24)+DATE(1970,1,1)</f>
        <v>42489.099687499998</v>
      </c>
      <c r="R2433" s="9">
        <f>(((I2433/60)/60)/24)+DATE(1970,1,1)</f>
        <v>42549.099687499998</v>
      </c>
      <c r="S2433">
        <f>YEAR(Q2433)</f>
        <v>2016</v>
      </c>
    </row>
    <row r="2434" spans="1:19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tr">
        <f>O2434&amp;"/"&amp;P2434</f>
        <v>food/food trucks</v>
      </c>
      <c r="O2434" t="s">
        <v>8293</v>
      </c>
      <c r="P2434" t="s">
        <v>8294</v>
      </c>
      <c r="Q2434" s="9">
        <f>(((J2434/60)/60)/24)+DATE(1970,1,1)</f>
        <v>42041.218715277777</v>
      </c>
      <c r="R2434" s="9">
        <f>(((I2434/60)/60)/24)+DATE(1970,1,1)</f>
        <v>42071.218715277777</v>
      </c>
      <c r="S2434">
        <f>YEAR(Q2434)</f>
        <v>2015</v>
      </c>
    </row>
    <row r="2435" spans="1:19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tr">
        <f>O2435&amp;"/"&amp;P2435</f>
        <v>food/food trucks</v>
      </c>
      <c r="O2435" t="s">
        <v>8293</v>
      </c>
      <c r="P2435" t="s">
        <v>8294</v>
      </c>
      <c r="Q2435" s="9">
        <f>(((J2435/60)/60)/24)+DATE(1970,1,1)</f>
        <v>42397.89980324074</v>
      </c>
      <c r="R2435" s="9">
        <f>(((I2435/60)/60)/24)+DATE(1970,1,1)</f>
        <v>42427.89980324074</v>
      </c>
      <c r="S2435">
        <f>YEAR(Q2435)</f>
        <v>2016</v>
      </c>
    </row>
    <row r="2436" spans="1:19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tr">
        <f>O2436&amp;"/"&amp;P2436</f>
        <v>food/food trucks</v>
      </c>
      <c r="O2436" t="s">
        <v>8293</v>
      </c>
      <c r="P2436" t="s">
        <v>8294</v>
      </c>
      <c r="Q2436" s="9">
        <f>(((J2436/60)/60)/24)+DATE(1970,1,1)</f>
        <v>42180.18604166666</v>
      </c>
      <c r="R2436" s="9">
        <f>(((I2436/60)/60)/24)+DATE(1970,1,1)</f>
        <v>42220.18604166666</v>
      </c>
      <c r="S2436">
        <f>YEAR(Q2436)</f>
        <v>2015</v>
      </c>
    </row>
    <row r="2437" spans="1:19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tr">
        <f>O2437&amp;"/"&amp;P2437</f>
        <v>food/food trucks</v>
      </c>
      <c r="O2437" t="s">
        <v>8293</v>
      </c>
      <c r="P2437" t="s">
        <v>8294</v>
      </c>
      <c r="Q2437" s="9">
        <f>(((J2437/60)/60)/24)+DATE(1970,1,1)</f>
        <v>42252.277615740735</v>
      </c>
      <c r="R2437" s="9">
        <f>(((I2437/60)/60)/24)+DATE(1970,1,1)</f>
        <v>42282.277615740735</v>
      </c>
      <c r="S2437">
        <f>YEAR(Q2437)</f>
        <v>2015</v>
      </c>
    </row>
    <row r="2438" spans="1:19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tr">
        <f>O2438&amp;"/"&amp;P2438</f>
        <v>food/food trucks</v>
      </c>
      <c r="O2438" t="s">
        <v>8293</v>
      </c>
      <c r="P2438" t="s">
        <v>8294</v>
      </c>
      <c r="Q2438" s="9">
        <f>(((J2438/60)/60)/24)+DATE(1970,1,1)</f>
        <v>42338.615393518514</v>
      </c>
      <c r="R2438" s="9">
        <f>(((I2438/60)/60)/24)+DATE(1970,1,1)</f>
        <v>42398.615393518514</v>
      </c>
      <c r="S2438">
        <f>YEAR(Q2438)</f>
        <v>2015</v>
      </c>
    </row>
    <row r="2439" spans="1:19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tr">
        <f>O2439&amp;"/"&amp;P2439</f>
        <v>food/food trucks</v>
      </c>
      <c r="O2439" t="s">
        <v>8293</v>
      </c>
      <c r="P2439" t="s">
        <v>8294</v>
      </c>
      <c r="Q2439" s="9">
        <f>(((J2439/60)/60)/24)+DATE(1970,1,1)</f>
        <v>42031.965138888889</v>
      </c>
      <c r="R2439" s="9">
        <f>(((I2439/60)/60)/24)+DATE(1970,1,1)</f>
        <v>42080.75</v>
      </c>
      <c r="S2439">
        <f>YEAR(Q2439)</f>
        <v>2015</v>
      </c>
    </row>
    <row r="2440" spans="1:19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tr">
        <f>O2440&amp;"/"&amp;P2440</f>
        <v>food/food trucks</v>
      </c>
      <c r="O2440" t="s">
        <v>8293</v>
      </c>
      <c r="P2440" t="s">
        <v>8294</v>
      </c>
      <c r="Q2440" s="9">
        <f>(((J2440/60)/60)/24)+DATE(1970,1,1)</f>
        <v>42285.91506944444</v>
      </c>
      <c r="R2440" s="9">
        <f>(((I2440/60)/60)/24)+DATE(1970,1,1)</f>
        <v>42345.956736111111</v>
      </c>
      <c r="S2440">
        <f>YEAR(Q2440)</f>
        <v>2015</v>
      </c>
    </row>
    <row r="2441" spans="1:19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tr">
        <f>O2441&amp;"/"&amp;P2441</f>
        <v>food/food trucks</v>
      </c>
      <c r="O2441" t="s">
        <v>8293</v>
      </c>
      <c r="P2441" t="s">
        <v>8294</v>
      </c>
      <c r="Q2441" s="9">
        <f>(((J2441/60)/60)/24)+DATE(1970,1,1)</f>
        <v>42265.818622685183</v>
      </c>
      <c r="R2441" s="9">
        <f>(((I2441/60)/60)/24)+DATE(1970,1,1)</f>
        <v>42295.818622685183</v>
      </c>
      <c r="S2441">
        <f>YEAR(Q2441)</f>
        <v>2015</v>
      </c>
    </row>
    <row r="2442" spans="1:19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tr">
        <f>O2442&amp;"/"&amp;P2442</f>
        <v>food/food trucks</v>
      </c>
      <c r="O2442" t="s">
        <v>8293</v>
      </c>
      <c r="P2442" t="s">
        <v>8294</v>
      </c>
      <c r="Q2442" s="9">
        <f>(((J2442/60)/60)/24)+DATE(1970,1,1)</f>
        <v>42383.899456018517</v>
      </c>
      <c r="R2442" s="9">
        <f>(((I2442/60)/60)/24)+DATE(1970,1,1)</f>
        <v>42413.899456018517</v>
      </c>
      <c r="S2442">
        <f>YEAR(Q2442)</f>
        <v>2016</v>
      </c>
    </row>
    <row r="2443" spans="1:19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tr">
        <f>O2443&amp;"/"&amp;P2443</f>
        <v>food/small batch</v>
      </c>
      <c r="O2443" t="s">
        <v>8293</v>
      </c>
      <c r="P2443" t="s">
        <v>8309</v>
      </c>
      <c r="Q2443" s="9">
        <f>(((J2443/60)/60)/24)+DATE(1970,1,1)</f>
        <v>42187.125625000001</v>
      </c>
      <c r="R2443" s="9">
        <f>(((I2443/60)/60)/24)+DATE(1970,1,1)</f>
        <v>42208.207638888889</v>
      </c>
      <c r="S2443">
        <f>YEAR(Q2443)</f>
        <v>2015</v>
      </c>
    </row>
    <row r="2444" spans="1:19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tr">
        <f>O2444&amp;"/"&amp;P2444</f>
        <v>food/small batch</v>
      </c>
      <c r="O2444" t="s">
        <v>8293</v>
      </c>
      <c r="P2444" t="s">
        <v>8309</v>
      </c>
      <c r="Q2444" s="9">
        <f>(((J2444/60)/60)/24)+DATE(1970,1,1)</f>
        <v>42052.666990740734</v>
      </c>
      <c r="R2444" s="9">
        <f>(((I2444/60)/60)/24)+DATE(1970,1,1)</f>
        <v>42082.625324074077</v>
      </c>
      <c r="S2444">
        <f>YEAR(Q2444)</f>
        <v>2015</v>
      </c>
    </row>
    <row r="2445" spans="1:19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tr">
        <f>O2445&amp;"/"&amp;P2445</f>
        <v>food/small batch</v>
      </c>
      <c r="O2445" t="s">
        <v>8293</v>
      </c>
      <c r="P2445" t="s">
        <v>8309</v>
      </c>
      <c r="Q2445" s="9">
        <f>(((J2445/60)/60)/24)+DATE(1970,1,1)</f>
        <v>41836.625254629631</v>
      </c>
      <c r="R2445" s="9">
        <f>(((I2445/60)/60)/24)+DATE(1970,1,1)</f>
        <v>41866.625254629631</v>
      </c>
      <c r="S2445">
        <f>YEAR(Q2445)</f>
        <v>2014</v>
      </c>
    </row>
    <row r="2446" spans="1:19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tr">
        <f>O2446&amp;"/"&amp;P2446</f>
        <v>food/small batch</v>
      </c>
      <c r="O2446" t="s">
        <v>8293</v>
      </c>
      <c r="P2446" t="s">
        <v>8309</v>
      </c>
      <c r="Q2446" s="9">
        <f>(((J2446/60)/60)/24)+DATE(1970,1,1)</f>
        <v>42485.754525462966</v>
      </c>
      <c r="R2446" s="9">
        <f>(((I2446/60)/60)/24)+DATE(1970,1,1)</f>
        <v>42515.754525462966</v>
      </c>
      <c r="S2446">
        <f>YEAR(Q2446)</f>
        <v>2016</v>
      </c>
    </row>
    <row r="2447" spans="1:19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tr">
        <f>O2447&amp;"/"&amp;P2447</f>
        <v>food/small batch</v>
      </c>
      <c r="O2447" t="s">
        <v>8293</v>
      </c>
      <c r="P2447" t="s">
        <v>8309</v>
      </c>
      <c r="Q2447" s="9">
        <f>(((J2447/60)/60)/24)+DATE(1970,1,1)</f>
        <v>42243.190057870372</v>
      </c>
      <c r="R2447" s="9">
        <f>(((I2447/60)/60)/24)+DATE(1970,1,1)</f>
        <v>42273.190057870372</v>
      </c>
      <c r="S2447">
        <f>YEAR(Q2447)</f>
        <v>2015</v>
      </c>
    </row>
    <row r="2448" spans="1:19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tr">
        <f>O2448&amp;"/"&amp;P2448</f>
        <v>food/small batch</v>
      </c>
      <c r="O2448" t="s">
        <v>8293</v>
      </c>
      <c r="P2448" t="s">
        <v>8309</v>
      </c>
      <c r="Q2448" s="9">
        <f>(((J2448/60)/60)/24)+DATE(1970,1,1)</f>
        <v>42670.602673611109</v>
      </c>
      <c r="R2448" s="9">
        <f>(((I2448/60)/60)/24)+DATE(1970,1,1)</f>
        <v>42700.64434027778</v>
      </c>
      <c r="S2448">
        <f>YEAR(Q2448)</f>
        <v>2016</v>
      </c>
    </row>
    <row r="2449" spans="1:19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tr">
        <f>O2449&amp;"/"&amp;P2449</f>
        <v>food/small batch</v>
      </c>
      <c r="O2449" t="s">
        <v>8293</v>
      </c>
      <c r="P2449" t="s">
        <v>8309</v>
      </c>
      <c r="Q2449" s="9">
        <f>(((J2449/60)/60)/24)+DATE(1970,1,1)</f>
        <v>42654.469826388886</v>
      </c>
      <c r="R2449" s="9">
        <f>(((I2449/60)/60)/24)+DATE(1970,1,1)</f>
        <v>42686.166666666672</v>
      </c>
      <c r="S2449">
        <f>YEAR(Q2449)</f>
        <v>2016</v>
      </c>
    </row>
    <row r="2450" spans="1:19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tr">
        <f>O2450&amp;"/"&amp;P2450</f>
        <v>food/small batch</v>
      </c>
      <c r="O2450" t="s">
        <v>8293</v>
      </c>
      <c r="P2450" t="s">
        <v>8309</v>
      </c>
      <c r="Q2450" s="9">
        <f>(((J2450/60)/60)/24)+DATE(1970,1,1)</f>
        <v>42607.316122685181</v>
      </c>
      <c r="R2450" s="9">
        <f>(((I2450/60)/60)/24)+DATE(1970,1,1)</f>
        <v>42613.233333333337</v>
      </c>
      <c r="S2450">
        <f>YEAR(Q2450)</f>
        <v>2016</v>
      </c>
    </row>
    <row r="2451" spans="1:19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tr">
        <f>O2451&amp;"/"&amp;P2451</f>
        <v>food/small batch</v>
      </c>
      <c r="O2451" t="s">
        <v>8293</v>
      </c>
      <c r="P2451" t="s">
        <v>8309</v>
      </c>
      <c r="Q2451" s="9">
        <f>(((J2451/60)/60)/24)+DATE(1970,1,1)</f>
        <v>41943.142534722225</v>
      </c>
      <c r="R2451" s="9">
        <f>(((I2451/60)/60)/24)+DATE(1970,1,1)</f>
        <v>41973.184201388889</v>
      </c>
      <c r="S2451">
        <f>YEAR(Q2451)</f>
        <v>2014</v>
      </c>
    </row>
    <row r="2452" spans="1:19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tr">
        <f>O2452&amp;"/"&amp;P2452</f>
        <v>food/small batch</v>
      </c>
      <c r="O2452" t="s">
        <v>8293</v>
      </c>
      <c r="P2452" t="s">
        <v>8309</v>
      </c>
      <c r="Q2452" s="9">
        <f>(((J2452/60)/60)/24)+DATE(1970,1,1)</f>
        <v>41902.07240740741</v>
      </c>
      <c r="R2452" s="9">
        <f>(((I2452/60)/60)/24)+DATE(1970,1,1)</f>
        <v>41940.132638888892</v>
      </c>
      <c r="S2452">
        <f>YEAR(Q2452)</f>
        <v>2014</v>
      </c>
    </row>
    <row r="2453" spans="1:19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tr">
        <f>O2453&amp;"/"&amp;P2453</f>
        <v>food/small batch</v>
      </c>
      <c r="O2453" t="s">
        <v>8293</v>
      </c>
      <c r="P2453" t="s">
        <v>8309</v>
      </c>
      <c r="Q2453" s="9">
        <f>(((J2453/60)/60)/24)+DATE(1970,1,1)</f>
        <v>42779.908449074079</v>
      </c>
      <c r="R2453" s="9">
        <f>(((I2453/60)/60)/24)+DATE(1970,1,1)</f>
        <v>42799.908449074079</v>
      </c>
      <c r="S2453">
        <f>YEAR(Q2453)</f>
        <v>2017</v>
      </c>
    </row>
    <row r="2454" spans="1:19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tr">
        <f>O2454&amp;"/"&amp;P2454</f>
        <v>food/small batch</v>
      </c>
      <c r="O2454" t="s">
        <v>8293</v>
      </c>
      <c r="P2454" t="s">
        <v>8309</v>
      </c>
      <c r="Q2454" s="9">
        <f>(((J2454/60)/60)/24)+DATE(1970,1,1)</f>
        <v>42338.84375</v>
      </c>
      <c r="R2454" s="9">
        <f>(((I2454/60)/60)/24)+DATE(1970,1,1)</f>
        <v>42367.958333333328</v>
      </c>
      <c r="S2454">
        <f>YEAR(Q2454)</f>
        <v>2015</v>
      </c>
    </row>
    <row r="2455" spans="1:19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tr">
        <f>O2455&amp;"/"&amp;P2455</f>
        <v>food/small batch</v>
      </c>
      <c r="O2455" t="s">
        <v>8293</v>
      </c>
      <c r="P2455" t="s">
        <v>8309</v>
      </c>
      <c r="Q2455" s="9">
        <f>(((J2455/60)/60)/24)+DATE(1970,1,1)</f>
        <v>42738.692233796297</v>
      </c>
      <c r="R2455" s="9">
        <f>(((I2455/60)/60)/24)+DATE(1970,1,1)</f>
        <v>42768.692233796297</v>
      </c>
      <c r="S2455">
        <f>YEAR(Q2455)</f>
        <v>2017</v>
      </c>
    </row>
    <row r="2456" spans="1:19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tr">
        <f>O2456&amp;"/"&amp;P2456</f>
        <v>food/small batch</v>
      </c>
      <c r="O2456" t="s">
        <v>8293</v>
      </c>
      <c r="P2456" t="s">
        <v>8309</v>
      </c>
      <c r="Q2456" s="9">
        <f>(((J2456/60)/60)/24)+DATE(1970,1,1)</f>
        <v>42770.201481481476</v>
      </c>
      <c r="R2456" s="9">
        <f>(((I2456/60)/60)/24)+DATE(1970,1,1)</f>
        <v>42805.201481481476</v>
      </c>
      <c r="S2456">
        <f>YEAR(Q2456)</f>
        <v>2017</v>
      </c>
    </row>
    <row r="2457" spans="1:19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tr">
        <f>O2457&amp;"/"&amp;P2457</f>
        <v>food/small batch</v>
      </c>
      <c r="O2457" t="s">
        <v>8293</v>
      </c>
      <c r="P2457" t="s">
        <v>8309</v>
      </c>
      <c r="Q2457" s="9">
        <f>(((J2457/60)/60)/24)+DATE(1970,1,1)</f>
        <v>42452.781828703708</v>
      </c>
      <c r="R2457" s="9">
        <f>(((I2457/60)/60)/24)+DATE(1970,1,1)</f>
        <v>42480.781828703708</v>
      </c>
      <c r="S2457">
        <f>YEAR(Q2457)</f>
        <v>2016</v>
      </c>
    </row>
    <row r="2458" spans="1:19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tr">
        <f>O2458&amp;"/"&amp;P2458</f>
        <v>food/small batch</v>
      </c>
      <c r="O2458" t="s">
        <v>8293</v>
      </c>
      <c r="P2458" t="s">
        <v>8309</v>
      </c>
      <c r="Q2458" s="9">
        <f>(((J2458/60)/60)/24)+DATE(1970,1,1)</f>
        <v>42761.961099537039</v>
      </c>
      <c r="R2458" s="9">
        <f>(((I2458/60)/60)/24)+DATE(1970,1,1)</f>
        <v>42791.961099537039</v>
      </c>
      <c r="S2458">
        <f>YEAR(Q2458)</f>
        <v>2017</v>
      </c>
    </row>
    <row r="2459" spans="1:19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tr">
        <f>O2459&amp;"/"&amp;P2459</f>
        <v>food/small batch</v>
      </c>
      <c r="O2459" t="s">
        <v>8293</v>
      </c>
      <c r="P2459" t="s">
        <v>8309</v>
      </c>
      <c r="Q2459" s="9">
        <f>(((J2459/60)/60)/24)+DATE(1970,1,1)</f>
        <v>42423.602500000001</v>
      </c>
      <c r="R2459" s="9">
        <f>(((I2459/60)/60)/24)+DATE(1970,1,1)</f>
        <v>42453.560833333337</v>
      </c>
      <c r="S2459">
        <f>YEAR(Q2459)</f>
        <v>2016</v>
      </c>
    </row>
    <row r="2460" spans="1:19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tr">
        <f>O2460&amp;"/"&amp;P2460</f>
        <v>food/small batch</v>
      </c>
      <c r="O2460" t="s">
        <v>8293</v>
      </c>
      <c r="P2460" t="s">
        <v>8309</v>
      </c>
      <c r="Q2460" s="9">
        <f>(((J2460/60)/60)/24)+DATE(1970,1,1)</f>
        <v>42495.871736111112</v>
      </c>
      <c r="R2460" s="9">
        <f>(((I2460/60)/60)/24)+DATE(1970,1,1)</f>
        <v>42530.791666666672</v>
      </c>
      <c r="S2460">
        <f>YEAR(Q2460)</f>
        <v>2016</v>
      </c>
    </row>
    <row r="2461" spans="1:19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tr">
        <f>O2461&amp;"/"&amp;P2461</f>
        <v>food/small batch</v>
      </c>
      <c r="O2461" t="s">
        <v>8293</v>
      </c>
      <c r="P2461" t="s">
        <v>8309</v>
      </c>
      <c r="Q2461" s="9">
        <f>(((J2461/60)/60)/24)+DATE(1970,1,1)</f>
        <v>42407.637557870374</v>
      </c>
      <c r="R2461" s="9">
        <f>(((I2461/60)/60)/24)+DATE(1970,1,1)</f>
        <v>42452.595891203702</v>
      </c>
      <c r="S2461">
        <f>YEAR(Q2461)</f>
        <v>2016</v>
      </c>
    </row>
    <row r="2462" spans="1:19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tr">
        <f>O2462&amp;"/"&amp;P2462</f>
        <v>food/small batch</v>
      </c>
      <c r="O2462" t="s">
        <v>8293</v>
      </c>
      <c r="P2462" t="s">
        <v>8309</v>
      </c>
      <c r="Q2462" s="9">
        <f>(((J2462/60)/60)/24)+DATE(1970,1,1)</f>
        <v>42704.187118055561</v>
      </c>
      <c r="R2462" s="9">
        <f>(((I2462/60)/60)/24)+DATE(1970,1,1)</f>
        <v>42738.178472222222</v>
      </c>
      <c r="S2462">
        <f>YEAR(Q2462)</f>
        <v>2016</v>
      </c>
    </row>
    <row r="2463" spans="1:19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tr">
        <f>O2463&amp;"/"&amp;P2463</f>
        <v>music/indie rock</v>
      </c>
      <c r="O2463" t="s">
        <v>8282</v>
      </c>
      <c r="P2463" t="s">
        <v>8286</v>
      </c>
      <c r="Q2463" s="9">
        <f>(((J2463/60)/60)/24)+DATE(1970,1,1)</f>
        <v>40784.012696759259</v>
      </c>
      <c r="R2463" s="9">
        <f>(((I2463/60)/60)/24)+DATE(1970,1,1)</f>
        <v>40817.125</v>
      </c>
      <c r="S2463">
        <f>YEAR(Q2463)</f>
        <v>2011</v>
      </c>
    </row>
    <row r="2464" spans="1:19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tr">
        <f>O2464&amp;"/"&amp;P2464</f>
        <v>music/indie rock</v>
      </c>
      <c r="O2464" t="s">
        <v>8282</v>
      </c>
      <c r="P2464" t="s">
        <v>8286</v>
      </c>
      <c r="Q2464" s="9">
        <f>(((J2464/60)/60)/24)+DATE(1970,1,1)</f>
        <v>41089.186296296299</v>
      </c>
      <c r="R2464" s="9">
        <f>(((I2464/60)/60)/24)+DATE(1970,1,1)</f>
        <v>41109.186296296299</v>
      </c>
      <c r="S2464">
        <f>YEAR(Q2464)</f>
        <v>2012</v>
      </c>
    </row>
    <row r="2465" spans="1:19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tr">
        <f>O2465&amp;"/"&amp;P2465</f>
        <v>music/indie rock</v>
      </c>
      <c r="O2465" t="s">
        <v>8282</v>
      </c>
      <c r="P2465" t="s">
        <v>8286</v>
      </c>
      <c r="Q2465" s="9">
        <f>(((J2465/60)/60)/24)+DATE(1970,1,1)</f>
        <v>41341.111400462964</v>
      </c>
      <c r="R2465" s="9">
        <f>(((I2465/60)/60)/24)+DATE(1970,1,1)</f>
        <v>41380.791666666664</v>
      </c>
      <c r="S2465">
        <f>YEAR(Q2465)</f>
        <v>2013</v>
      </c>
    </row>
    <row r="2466" spans="1:19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tr">
        <f>O2466&amp;"/"&amp;P2466</f>
        <v>music/indie rock</v>
      </c>
      <c r="O2466" t="s">
        <v>8282</v>
      </c>
      <c r="P2466" t="s">
        <v>8286</v>
      </c>
      <c r="Q2466" s="9">
        <f>(((J2466/60)/60)/24)+DATE(1970,1,1)</f>
        <v>42248.90042824074</v>
      </c>
      <c r="R2466" s="9">
        <f>(((I2466/60)/60)/24)+DATE(1970,1,1)</f>
        <v>42277.811805555553</v>
      </c>
      <c r="S2466">
        <f>YEAR(Q2466)</f>
        <v>2015</v>
      </c>
    </row>
    <row r="2467" spans="1:19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tr">
        <f>O2467&amp;"/"&amp;P2467</f>
        <v>music/indie rock</v>
      </c>
      <c r="O2467" t="s">
        <v>8282</v>
      </c>
      <c r="P2467" t="s">
        <v>8286</v>
      </c>
      <c r="Q2467" s="9">
        <f>(((J2467/60)/60)/24)+DATE(1970,1,1)</f>
        <v>41145.719305555554</v>
      </c>
      <c r="R2467" s="9">
        <f>(((I2467/60)/60)/24)+DATE(1970,1,1)</f>
        <v>41175.719305555554</v>
      </c>
      <c r="S2467">
        <f>YEAR(Q2467)</f>
        <v>2012</v>
      </c>
    </row>
    <row r="2468" spans="1:19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tr">
        <f>O2468&amp;"/"&amp;P2468</f>
        <v>music/indie rock</v>
      </c>
      <c r="O2468" t="s">
        <v>8282</v>
      </c>
      <c r="P2468" t="s">
        <v>8286</v>
      </c>
      <c r="Q2468" s="9">
        <f>(((J2468/60)/60)/24)+DATE(1970,1,1)</f>
        <v>41373.102465277778</v>
      </c>
      <c r="R2468" s="9">
        <f>(((I2468/60)/60)/24)+DATE(1970,1,1)</f>
        <v>41403.102465277778</v>
      </c>
      <c r="S2468">
        <f>YEAR(Q2468)</f>
        <v>2013</v>
      </c>
    </row>
    <row r="2469" spans="1:19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tr">
        <f>O2469&amp;"/"&amp;P2469</f>
        <v>music/indie rock</v>
      </c>
      <c r="O2469" t="s">
        <v>8282</v>
      </c>
      <c r="P2469" t="s">
        <v>8286</v>
      </c>
      <c r="Q2469" s="9">
        <f>(((J2469/60)/60)/24)+DATE(1970,1,1)</f>
        <v>41025.874201388891</v>
      </c>
      <c r="R2469" s="9">
        <f>(((I2469/60)/60)/24)+DATE(1970,1,1)</f>
        <v>41039.708333333336</v>
      </c>
      <c r="S2469">
        <f>YEAR(Q2469)</f>
        <v>2012</v>
      </c>
    </row>
    <row r="2470" spans="1:19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tr">
        <f>O2470&amp;"/"&amp;P2470</f>
        <v>music/indie rock</v>
      </c>
      <c r="O2470" t="s">
        <v>8282</v>
      </c>
      <c r="P2470" t="s">
        <v>8286</v>
      </c>
      <c r="Q2470" s="9">
        <f>(((J2470/60)/60)/24)+DATE(1970,1,1)</f>
        <v>41174.154178240737</v>
      </c>
      <c r="R2470" s="9">
        <f>(((I2470/60)/60)/24)+DATE(1970,1,1)</f>
        <v>41210.208333333336</v>
      </c>
      <c r="S2470">
        <f>YEAR(Q2470)</f>
        <v>2012</v>
      </c>
    </row>
    <row r="2471" spans="1:19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tr">
        <f>O2471&amp;"/"&amp;P2471</f>
        <v>music/indie rock</v>
      </c>
      <c r="O2471" t="s">
        <v>8282</v>
      </c>
      <c r="P2471" t="s">
        <v>8286</v>
      </c>
      <c r="Q2471" s="9">
        <f>(((J2471/60)/60)/24)+DATE(1970,1,1)</f>
        <v>40557.429733796293</v>
      </c>
      <c r="R2471" s="9">
        <f>(((I2471/60)/60)/24)+DATE(1970,1,1)</f>
        <v>40582.429733796293</v>
      </c>
      <c r="S2471">
        <f>YEAR(Q2471)</f>
        <v>2011</v>
      </c>
    </row>
    <row r="2472" spans="1:19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tr">
        <f>O2472&amp;"/"&amp;P2472</f>
        <v>music/indie rock</v>
      </c>
      <c r="O2472" t="s">
        <v>8282</v>
      </c>
      <c r="P2472" t="s">
        <v>8286</v>
      </c>
      <c r="Q2472" s="9">
        <f>(((J2472/60)/60)/24)+DATE(1970,1,1)</f>
        <v>41023.07471064815</v>
      </c>
      <c r="R2472" s="9">
        <f>(((I2472/60)/60)/24)+DATE(1970,1,1)</f>
        <v>41053.07471064815</v>
      </c>
      <c r="S2472">
        <f>YEAR(Q2472)</f>
        <v>2012</v>
      </c>
    </row>
    <row r="2473" spans="1:19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tr">
        <f>O2473&amp;"/"&amp;P2473</f>
        <v>music/indie rock</v>
      </c>
      <c r="O2473" t="s">
        <v>8282</v>
      </c>
      <c r="P2473" t="s">
        <v>8286</v>
      </c>
      <c r="Q2473" s="9">
        <f>(((J2473/60)/60)/24)+DATE(1970,1,1)</f>
        <v>40893.992962962962</v>
      </c>
      <c r="R2473" s="9">
        <f>(((I2473/60)/60)/24)+DATE(1970,1,1)</f>
        <v>40933.992962962962</v>
      </c>
      <c r="S2473">
        <f>YEAR(Q2473)</f>
        <v>2011</v>
      </c>
    </row>
    <row r="2474" spans="1:19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tr">
        <f>O2474&amp;"/"&amp;P2474</f>
        <v>music/indie rock</v>
      </c>
      <c r="O2474" t="s">
        <v>8282</v>
      </c>
      <c r="P2474" t="s">
        <v>8286</v>
      </c>
      <c r="Q2474" s="9">
        <f>(((J2474/60)/60)/24)+DATE(1970,1,1)</f>
        <v>40354.11550925926</v>
      </c>
      <c r="R2474" s="9">
        <f>(((I2474/60)/60)/24)+DATE(1970,1,1)</f>
        <v>40425.043749999997</v>
      </c>
      <c r="S2474">
        <f>YEAR(Q2474)</f>
        <v>2010</v>
      </c>
    </row>
    <row r="2475" spans="1:19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tr">
        <f>O2475&amp;"/"&amp;P2475</f>
        <v>music/indie rock</v>
      </c>
      <c r="O2475" t="s">
        <v>8282</v>
      </c>
      <c r="P2475" t="s">
        <v>8286</v>
      </c>
      <c r="Q2475" s="9">
        <f>(((J2475/60)/60)/24)+DATE(1970,1,1)</f>
        <v>41193.748483796298</v>
      </c>
      <c r="R2475" s="9">
        <f>(((I2475/60)/60)/24)+DATE(1970,1,1)</f>
        <v>41223.790150462963</v>
      </c>
      <c r="S2475">
        <f>YEAR(Q2475)</f>
        <v>2012</v>
      </c>
    </row>
    <row r="2476" spans="1:19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tr">
        <f>O2476&amp;"/"&amp;P2476</f>
        <v>music/indie rock</v>
      </c>
      <c r="O2476" t="s">
        <v>8282</v>
      </c>
      <c r="P2476" t="s">
        <v>8286</v>
      </c>
      <c r="Q2476" s="9">
        <f>(((J2476/60)/60)/24)+DATE(1970,1,1)</f>
        <v>40417.011296296296</v>
      </c>
      <c r="R2476" s="9">
        <f>(((I2476/60)/60)/24)+DATE(1970,1,1)</f>
        <v>40462.011296296296</v>
      </c>
      <c r="S2476">
        <f>YEAR(Q2476)</f>
        <v>2010</v>
      </c>
    </row>
    <row r="2477" spans="1:19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tr">
        <f>O2477&amp;"/"&amp;P2477</f>
        <v>music/indie rock</v>
      </c>
      <c r="O2477" t="s">
        <v>8282</v>
      </c>
      <c r="P2477" t="s">
        <v>8286</v>
      </c>
      <c r="Q2477" s="9">
        <f>(((J2477/60)/60)/24)+DATE(1970,1,1)</f>
        <v>40310.287673611114</v>
      </c>
      <c r="R2477" s="9">
        <f>(((I2477/60)/60)/24)+DATE(1970,1,1)</f>
        <v>40369.916666666664</v>
      </c>
      <c r="S2477">
        <f>YEAR(Q2477)</f>
        <v>2010</v>
      </c>
    </row>
    <row r="2478" spans="1:19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tr">
        <f>O2478&amp;"/"&amp;P2478</f>
        <v>music/indie rock</v>
      </c>
      <c r="O2478" t="s">
        <v>8282</v>
      </c>
      <c r="P2478" t="s">
        <v>8286</v>
      </c>
      <c r="Q2478" s="9">
        <f>(((J2478/60)/60)/24)+DATE(1970,1,1)</f>
        <v>41913.328356481477</v>
      </c>
      <c r="R2478" s="9">
        <f>(((I2478/60)/60)/24)+DATE(1970,1,1)</f>
        <v>41946.370023148149</v>
      </c>
      <c r="S2478">
        <f>YEAR(Q2478)</f>
        <v>2014</v>
      </c>
    </row>
    <row r="2479" spans="1:19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tr">
        <f>O2479&amp;"/"&amp;P2479</f>
        <v>music/indie rock</v>
      </c>
      <c r="O2479" t="s">
        <v>8282</v>
      </c>
      <c r="P2479" t="s">
        <v>8286</v>
      </c>
      <c r="Q2479" s="9">
        <f>(((J2479/60)/60)/24)+DATE(1970,1,1)</f>
        <v>41088.691493055558</v>
      </c>
      <c r="R2479" s="9">
        <f>(((I2479/60)/60)/24)+DATE(1970,1,1)</f>
        <v>41133.691493055558</v>
      </c>
      <c r="S2479">
        <f>YEAR(Q2479)</f>
        <v>2012</v>
      </c>
    </row>
    <row r="2480" spans="1:19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tr">
        <f>O2480&amp;"/"&amp;P2480</f>
        <v>music/indie rock</v>
      </c>
      <c r="O2480" t="s">
        <v>8282</v>
      </c>
      <c r="P2480" t="s">
        <v>8286</v>
      </c>
      <c r="Q2480" s="9">
        <f>(((J2480/60)/60)/24)+DATE(1970,1,1)</f>
        <v>41257.950381944444</v>
      </c>
      <c r="R2480" s="9">
        <f>(((I2480/60)/60)/24)+DATE(1970,1,1)</f>
        <v>41287.950381944444</v>
      </c>
      <c r="S2480">
        <f>YEAR(Q2480)</f>
        <v>2012</v>
      </c>
    </row>
    <row r="2481" spans="1:19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tr">
        <f>O2481&amp;"/"&amp;P2481</f>
        <v>music/indie rock</v>
      </c>
      <c r="O2481" t="s">
        <v>8282</v>
      </c>
      <c r="P2481" t="s">
        <v>8286</v>
      </c>
      <c r="Q2481" s="9">
        <f>(((J2481/60)/60)/24)+DATE(1970,1,1)</f>
        <v>41107.726782407408</v>
      </c>
      <c r="R2481" s="9">
        <f>(((I2481/60)/60)/24)+DATE(1970,1,1)</f>
        <v>41118.083333333336</v>
      </c>
      <c r="S2481">
        <f>YEAR(Q2481)</f>
        <v>2012</v>
      </c>
    </row>
    <row r="2482" spans="1:19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tr">
        <f>O2482&amp;"/"&amp;P2482</f>
        <v>music/indie rock</v>
      </c>
      <c r="O2482" t="s">
        <v>8282</v>
      </c>
      <c r="P2482" t="s">
        <v>8286</v>
      </c>
      <c r="Q2482" s="9">
        <f>(((J2482/60)/60)/24)+DATE(1970,1,1)</f>
        <v>42227.936157407406</v>
      </c>
      <c r="R2482" s="9">
        <f>(((I2482/60)/60)/24)+DATE(1970,1,1)</f>
        <v>42287.936157407406</v>
      </c>
      <c r="S2482">
        <f>YEAR(Q2482)</f>
        <v>2015</v>
      </c>
    </row>
    <row r="2483" spans="1:19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tr">
        <f>O2483&amp;"/"&amp;P2483</f>
        <v>music/indie rock</v>
      </c>
      <c r="O2483" t="s">
        <v>8282</v>
      </c>
      <c r="P2483" t="s">
        <v>8286</v>
      </c>
      <c r="Q2483" s="9">
        <f>(((J2483/60)/60)/24)+DATE(1970,1,1)</f>
        <v>40999.645925925928</v>
      </c>
      <c r="R2483" s="9">
        <f>(((I2483/60)/60)/24)+DATE(1970,1,1)</f>
        <v>41029.645925925928</v>
      </c>
      <c r="S2483">
        <f>YEAR(Q2483)</f>
        <v>2012</v>
      </c>
    </row>
    <row r="2484" spans="1:19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tr">
        <f>O2484&amp;"/"&amp;P2484</f>
        <v>music/indie rock</v>
      </c>
      <c r="O2484" t="s">
        <v>8282</v>
      </c>
      <c r="P2484" t="s">
        <v>8286</v>
      </c>
      <c r="Q2484" s="9">
        <f>(((J2484/60)/60)/24)+DATE(1970,1,1)</f>
        <v>40711.782210648147</v>
      </c>
      <c r="R2484" s="9">
        <f>(((I2484/60)/60)/24)+DATE(1970,1,1)</f>
        <v>40756.782210648147</v>
      </c>
      <c r="S2484">
        <f>YEAR(Q2484)</f>
        <v>2011</v>
      </c>
    </row>
    <row r="2485" spans="1:19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tr">
        <f>O2485&amp;"/"&amp;P2485</f>
        <v>music/indie rock</v>
      </c>
      <c r="O2485" t="s">
        <v>8282</v>
      </c>
      <c r="P2485" t="s">
        <v>8286</v>
      </c>
      <c r="Q2485" s="9">
        <f>(((J2485/60)/60)/24)+DATE(1970,1,1)</f>
        <v>40970.750034722223</v>
      </c>
      <c r="R2485" s="9">
        <f>(((I2485/60)/60)/24)+DATE(1970,1,1)</f>
        <v>41030.708368055559</v>
      </c>
      <c r="S2485">
        <f>YEAR(Q2485)</f>
        <v>2012</v>
      </c>
    </row>
    <row r="2486" spans="1:19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tr">
        <f>O2486&amp;"/"&amp;P2486</f>
        <v>music/indie rock</v>
      </c>
      <c r="O2486" t="s">
        <v>8282</v>
      </c>
      <c r="P2486" t="s">
        <v>8286</v>
      </c>
      <c r="Q2486" s="9">
        <f>(((J2486/60)/60)/24)+DATE(1970,1,1)</f>
        <v>40771.916701388887</v>
      </c>
      <c r="R2486" s="9">
        <f>(((I2486/60)/60)/24)+DATE(1970,1,1)</f>
        <v>40801.916701388887</v>
      </c>
      <c r="S2486">
        <f>YEAR(Q2486)</f>
        <v>2011</v>
      </c>
    </row>
    <row r="2487" spans="1:19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tr">
        <f>O2487&amp;"/"&amp;P2487</f>
        <v>music/indie rock</v>
      </c>
      <c r="O2487" t="s">
        <v>8282</v>
      </c>
      <c r="P2487" t="s">
        <v>8286</v>
      </c>
      <c r="Q2487" s="9">
        <f>(((J2487/60)/60)/24)+DATE(1970,1,1)</f>
        <v>40793.998599537037</v>
      </c>
      <c r="R2487" s="9">
        <f>(((I2487/60)/60)/24)+DATE(1970,1,1)</f>
        <v>40828.998599537037</v>
      </c>
      <c r="S2487">
        <f>YEAR(Q2487)</f>
        <v>2011</v>
      </c>
    </row>
    <row r="2488" spans="1:19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tr">
        <f>O2488&amp;"/"&amp;P2488</f>
        <v>music/indie rock</v>
      </c>
      <c r="O2488" t="s">
        <v>8282</v>
      </c>
      <c r="P2488" t="s">
        <v>8286</v>
      </c>
      <c r="Q2488" s="9">
        <f>(((J2488/60)/60)/24)+DATE(1970,1,1)</f>
        <v>40991.708055555559</v>
      </c>
      <c r="R2488" s="9">
        <f>(((I2488/60)/60)/24)+DATE(1970,1,1)</f>
        <v>41021.708055555559</v>
      </c>
      <c r="S2488">
        <f>YEAR(Q2488)</f>
        <v>2012</v>
      </c>
    </row>
    <row r="2489" spans="1:19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tr">
        <f>O2489&amp;"/"&amp;P2489</f>
        <v>music/indie rock</v>
      </c>
      <c r="O2489" t="s">
        <v>8282</v>
      </c>
      <c r="P2489" t="s">
        <v>8286</v>
      </c>
      <c r="Q2489" s="9">
        <f>(((J2489/60)/60)/24)+DATE(1970,1,1)</f>
        <v>41026.083298611113</v>
      </c>
      <c r="R2489" s="9">
        <f>(((I2489/60)/60)/24)+DATE(1970,1,1)</f>
        <v>41056.083298611113</v>
      </c>
      <c r="S2489">
        <f>YEAR(Q2489)</f>
        <v>2012</v>
      </c>
    </row>
    <row r="2490" spans="1:19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tr">
        <f>O2490&amp;"/"&amp;P2490</f>
        <v>music/indie rock</v>
      </c>
      <c r="O2490" t="s">
        <v>8282</v>
      </c>
      <c r="P2490" t="s">
        <v>8286</v>
      </c>
      <c r="Q2490" s="9">
        <f>(((J2490/60)/60)/24)+DATE(1970,1,1)</f>
        <v>40833.633194444446</v>
      </c>
      <c r="R2490" s="9">
        <f>(((I2490/60)/60)/24)+DATE(1970,1,1)</f>
        <v>40863.674861111111</v>
      </c>
      <c r="S2490">
        <f>YEAR(Q2490)</f>
        <v>2011</v>
      </c>
    </row>
    <row r="2491" spans="1:19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tr">
        <f>O2491&amp;"/"&amp;P2491</f>
        <v>music/indie rock</v>
      </c>
      <c r="O2491" t="s">
        <v>8282</v>
      </c>
      <c r="P2491" t="s">
        <v>8286</v>
      </c>
      <c r="Q2491" s="9">
        <f>(((J2491/60)/60)/24)+DATE(1970,1,1)</f>
        <v>41373.690266203703</v>
      </c>
      <c r="R2491" s="9">
        <f>(((I2491/60)/60)/24)+DATE(1970,1,1)</f>
        <v>41403.690266203703</v>
      </c>
      <c r="S2491">
        <f>YEAR(Q2491)</f>
        <v>2013</v>
      </c>
    </row>
    <row r="2492" spans="1:19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tr">
        <f>O2492&amp;"/"&amp;P2492</f>
        <v>music/indie rock</v>
      </c>
      <c r="O2492" t="s">
        <v>8282</v>
      </c>
      <c r="P2492" t="s">
        <v>8286</v>
      </c>
      <c r="Q2492" s="9">
        <f>(((J2492/60)/60)/24)+DATE(1970,1,1)</f>
        <v>41023.227731481478</v>
      </c>
      <c r="R2492" s="9">
        <f>(((I2492/60)/60)/24)+DATE(1970,1,1)</f>
        <v>41083.227731481478</v>
      </c>
      <c r="S2492">
        <f>YEAR(Q2492)</f>
        <v>2012</v>
      </c>
    </row>
    <row r="2493" spans="1:19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tr">
        <f>O2493&amp;"/"&amp;P2493</f>
        <v>music/indie rock</v>
      </c>
      <c r="O2493" t="s">
        <v>8282</v>
      </c>
      <c r="P2493" t="s">
        <v>8286</v>
      </c>
      <c r="Q2493" s="9">
        <f>(((J2493/60)/60)/24)+DATE(1970,1,1)</f>
        <v>40542.839282407411</v>
      </c>
      <c r="R2493" s="9">
        <f>(((I2493/60)/60)/24)+DATE(1970,1,1)</f>
        <v>40559.07708333333</v>
      </c>
      <c r="S2493">
        <f>YEAR(Q2493)</f>
        <v>2010</v>
      </c>
    </row>
    <row r="2494" spans="1:19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tr">
        <f>O2494&amp;"/"&amp;P2494</f>
        <v>music/indie rock</v>
      </c>
      <c r="O2494" t="s">
        <v>8282</v>
      </c>
      <c r="P2494" t="s">
        <v>8286</v>
      </c>
      <c r="Q2494" s="9">
        <f>(((J2494/60)/60)/24)+DATE(1970,1,1)</f>
        <v>41024.985972222225</v>
      </c>
      <c r="R2494" s="9">
        <f>(((I2494/60)/60)/24)+DATE(1970,1,1)</f>
        <v>41076.415972222225</v>
      </c>
      <c r="S2494">
        <f>YEAR(Q2494)</f>
        <v>2012</v>
      </c>
    </row>
    <row r="2495" spans="1:19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tr">
        <f>O2495&amp;"/"&amp;P2495</f>
        <v>music/indie rock</v>
      </c>
      <c r="O2495" t="s">
        <v>8282</v>
      </c>
      <c r="P2495" t="s">
        <v>8286</v>
      </c>
      <c r="Q2495" s="9">
        <f>(((J2495/60)/60)/24)+DATE(1970,1,1)</f>
        <v>41348.168287037035</v>
      </c>
      <c r="R2495" s="9">
        <f>(((I2495/60)/60)/24)+DATE(1970,1,1)</f>
        <v>41393.168287037035</v>
      </c>
      <c r="S2495">
        <f>YEAR(Q2495)</f>
        <v>2013</v>
      </c>
    </row>
    <row r="2496" spans="1:19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tr">
        <f>O2496&amp;"/"&amp;P2496</f>
        <v>music/indie rock</v>
      </c>
      <c r="O2496" t="s">
        <v>8282</v>
      </c>
      <c r="P2496" t="s">
        <v>8286</v>
      </c>
      <c r="Q2496" s="9">
        <f>(((J2496/60)/60)/24)+DATE(1970,1,1)</f>
        <v>41022.645185185182</v>
      </c>
      <c r="R2496" s="9">
        <f>(((I2496/60)/60)/24)+DATE(1970,1,1)</f>
        <v>41052.645185185182</v>
      </c>
      <c r="S2496">
        <f>YEAR(Q2496)</f>
        <v>2012</v>
      </c>
    </row>
    <row r="2497" spans="1:19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tr">
        <f>O2497&amp;"/"&amp;P2497</f>
        <v>music/indie rock</v>
      </c>
      <c r="O2497" t="s">
        <v>8282</v>
      </c>
      <c r="P2497" t="s">
        <v>8286</v>
      </c>
      <c r="Q2497" s="9">
        <f>(((J2497/60)/60)/24)+DATE(1970,1,1)</f>
        <v>41036.946469907409</v>
      </c>
      <c r="R2497" s="9">
        <f>(((I2497/60)/60)/24)+DATE(1970,1,1)</f>
        <v>41066.946469907409</v>
      </c>
      <c r="S2497">
        <f>YEAR(Q2497)</f>
        <v>2012</v>
      </c>
    </row>
    <row r="2498" spans="1:19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tr">
        <f>O2498&amp;"/"&amp;P2498</f>
        <v>music/indie rock</v>
      </c>
      <c r="O2498" t="s">
        <v>8282</v>
      </c>
      <c r="P2498" t="s">
        <v>8286</v>
      </c>
      <c r="Q2498" s="9">
        <f>(((J2498/60)/60)/24)+DATE(1970,1,1)</f>
        <v>41327.996435185189</v>
      </c>
      <c r="R2498" s="9">
        <f>(((I2498/60)/60)/24)+DATE(1970,1,1)</f>
        <v>41362.954768518517</v>
      </c>
      <c r="S2498">
        <f>YEAR(Q2498)</f>
        <v>2013</v>
      </c>
    </row>
    <row r="2499" spans="1:19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tr">
        <f>O2499&amp;"/"&amp;P2499</f>
        <v>music/indie rock</v>
      </c>
      <c r="O2499" t="s">
        <v>8282</v>
      </c>
      <c r="P2499" t="s">
        <v>8286</v>
      </c>
      <c r="Q2499" s="9">
        <f>(((J2499/60)/60)/24)+DATE(1970,1,1)</f>
        <v>40730.878912037035</v>
      </c>
      <c r="R2499" s="9">
        <f>(((I2499/60)/60)/24)+DATE(1970,1,1)</f>
        <v>40760.878912037035</v>
      </c>
      <c r="S2499">
        <f>YEAR(Q2499)</f>
        <v>2011</v>
      </c>
    </row>
    <row r="2500" spans="1:19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tr">
        <f>O2500&amp;"/"&amp;P2500</f>
        <v>music/indie rock</v>
      </c>
      <c r="O2500" t="s">
        <v>8282</v>
      </c>
      <c r="P2500" t="s">
        <v>8286</v>
      </c>
      <c r="Q2500" s="9">
        <f>(((J2500/60)/60)/24)+DATE(1970,1,1)</f>
        <v>42017.967442129629</v>
      </c>
      <c r="R2500" s="9">
        <f>(((I2500/60)/60)/24)+DATE(1970,1,1)</f>
        <v>42031.967442129629</v>
      </c>
      <c r="S2500">
        <f>YEAR(Q2500)</f>
        <v>2015</v>
      </c>
    </row>
    <row r="2501" spans="1:19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tr">
        <f>O2501&amp;"/"&amp;P2501</f>
        <v>music/indie rock</v>
      </c>
      <c r="O2501" t="s">
        <v>8282</v>
      </c>
      <c r="P2501" t="s">
        <v>8286</v>
      </c>
      <c r="Q2501" s="9">
        <f>(((J2501/60)/60)/24)+DATE(1970,1,1)</f>
        <v>41226.648576388885</v>
      </c>
      <c r="R2501" s="9">
        <f>(((I2501/60)/60)/24)+DATE(1970,1,1)</f>
        <v>41274.75</v>
      </c>
      <c r="S2501">
        <f>YEAR(Q2501)</f>
        <v>2012</v>
      </c>
    </row>
    <row r="2502" spans="1:19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tr">
        <f>O2502&amp;"/"&amp;P2502</f>
        <v>music/indie rock</v>
      </c>
      <c r="O2502" t="s">
        <v>8282</v>
      </c>
      <c r="P2502" t="s">
        <v>8286</v>
      </c>
      <c r="Q2502" s="9">
        <f>(((J2502/60)/60)/24)+DATE(1970,1,1)</f>
        <v>41053.772858796299</v>
      </c>
      <c r="R2502" s="9">
        <f>(((I2502/60)/60)/24)+DATE(1970,1,1)</f>
        <v>41083.772858796299</v>
      </c>
      <c r="S2502">
        <f>YEAR(Q2502)</f>
        <v>2012</v>
      </c>
    </row>
    <row r="2503" spans="1:19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tr">
        <f>O2503&amp;"/"&amp;P2503</f>
        <v>food/restaurants</v>
      </c>
      <c r="O2503" t="s">
        <v>8293</v>
      </c>
      <c r="P2503" t="s">
        <v>8310</v>
      </c>
      <c r="Q2503" s="9">
        <f>(((J2503/60)/60)/24)+DATE(1970,1,1)</f>
        <v>42244.776666666665</v>
      </c>
      <c r="R2503" s="9">
        <f>(((I2503/60)/60)/24)+DATE(1970,1,1)</f>
        <v>42274.776666666665</v>
      </c>
      <c r="S2503">
        <f>YEAR(Q2503)</f>
        <v>2015</v>
      </c>
    </row>
    <row r="2504" spans="1:19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tr">
        <f>O2504&amp;"/"&amp;P2504</f>
        <v>food/restaurants</v>
      </c>
      <c r="O2504" t="s">
        <v>8293</v>
      </c>
      <c r="P2504" t="s">
        <v>8310</v>
      </c>
      <c r="Q2504" s="9">
        <f>(((J2504/60)/60)/24)+DATE(1970,1,1)</f>
        <v>41858.825439814813</v>
      </c>
      <c r="R2504" s="9">
        <f>(((I2504/60)/60)/24)+DATE(1970,1,1)</f>
        <v>41903.825439814813</v>
      </c>
      <c r="S2504">
        <f>YEAR(Q2504)</f>
        <v>2014</v>
      </c>
    </row>
    <row r="2505" spans="1:19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tr">
        <f>O2505&amp;"/"&amp;P2505</f>
        <v>food/restaurants</v>
      </c>
      <c r="O2505" t="s">
        <v>8293</v>
      </c>
      <c r="P2505" t="s">
        <v>8310</v>
      </c>
      <c r="Q2505" s="9">
        <f>(((J2505/60)/60)/24)+DATE(1970,1,1)</f>
        <v>42498.899398148147</v>
      </c>
      <c r="R2505" s="9">
        <f>(((I2505/60)/60)/24)+DATE(1970,1,1)</f>
        <v>42528.879166666666</v>
      </c>
      <c r="S2505">
        <f>YEAR(Q2505)</f>
        <v>2016</v>
      </c>
    </row>
    <row r="2506" spans="1:19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tr">
        <f>O2506&amp;"/"&amp;P2506</f>
        <v>food/restaurants</v>
      </c>
      <c r="O2506" t="s">
        <v>8293</v>
      </c>
      <c r="P2506" t="s">
        <v>8310</v>
      </c>
      <c r="Q2506" s="9">
        <f>(((J2506/60)/60)/24)+DATE(1970,1,1)</f>
        <v>41928.015439814815</v>
      </c>
      <c r="R2506" s="9">
        <f>(((I2506/60)/60)/24)+DATE(1970,1,1)</f>
        <v>41958.057106481487</v>
      </c>
      <c r="S2506">
        <f>YEAR(Q2506)</f>
        <v>2014</v>
      </c>
    </row>
    <row r="2507" spans="1:19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tr">
        <f>O2507&amp;"/"&amp;P2507</f>
        <v>food/restaurants</v>
      </c>
      <c r="O2507" t="s">
        <v>8293</v>
      </c>
      <c r="P2507" t="s">
        <v>8310</v>
      </c>
      <c r="Q2507" s="9">
        <f>(((J2507/60)/60)/24)+DATE(1970,1,1)</f>
        <v>42047.05574074074</v>
      </c>
      <c r="R2507" s="9">
        <f>(((I2507/60)/60)/24)+DATE(1970,1,1)</f>
        <v>42077.014074074075</v>
      </c>
      <c r="S2507">
        <f>YEAR(Q2507)</f>
        <v>2015</v>
      </c>
    </row>
    <row r="2508" spans="1:19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tr">
        <f>O2508&amp;"/"&amp;P2508</f>
        <v>food/restaurants</v>
      </c>
      <c r="O2508" t="s">
        <v>8293</v>
      </c>
      <c r="P2508" t="s">
        <v>8310</v>
      </c>
      <c r="Q2508" s="9">
        <f>(((J2508/60)/60)/24)+DATE(1970,1,1)</f>
        <v>42258.297094907408</v>
      </c>
      <c r="R2508" s="9">
        <f>(((I2508/60)/60)/24)+DATE(1970,1,1)</f>
        <v>42280.875</v>
      </c>
      <c r="S2508">
        <f>YEAR(Q2508)</f>
        <v>2015</v>
      </c>
    </row>
    <row r="2509" spans="1:19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tr">
        <f>O2509&amp;"/"&amp;P2509</f>
        <v>food/restaurants</v>
      </c>
      <c r="O2509" t="s">
        <v>8293</v>
      </c>
      <c r="P2509" t="s">
        <v>8310</v>
      </c>
      <c r="Q2509" s="9">
        <f>(((J2509/60)/60)/24)+DATE(1970,1,1)</f>
        <v>42105.072962962964</v>
      </c>
      <c r="R2509" s="9">
        <f>(((I2509/60)/60)/24)+DATE(1970,1,1)</f>
        <v>42135.072962962964</v>
      </c>
      <c r="S2509">
        <f>YEAR(Q2509)</f>
        <v>2015</v>
      </c>
    </row>
    <row r="2510" spans="1:19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tr">
        <f>O2510&amp;"/"&amp;P2510</f>
        <v>food/restaurants</v>
      </c>
      <c r="O2510" t="s">
        <v>8293</v>
      </c>
      <c r="P2510" t="s">
        <v>8310</v>
      </c>
      <c r="Q2510" s="9">
        <f>(((J2510/60)/60)/24)+DATE(1970,1,1)</f>
        <v>41835.951782407406</v>
      </c>
      <c r="R2510" s="9">
        <f>(((I2510/60)/60)/24)+DATE(1970,1,1)</f>
        <v>41865.951782407406</v>
      </c>
      <c r="S2510">
        <f>YEAR(Q2510)</f>
        <v>2014</v>
      </c>
    </row>
    <row r="2511" spans="1:19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tr">
        <f>O2511&amp;"/"&amp;P2511</f>
        <v>food/restaurants</v>
      </c>
      <c r="O2511" t="s">
        <v>8293</v>
      </c>
      <c r="P2511" t="s">
        <v>8310</v>
      </c>
      <c r="Q2511" s="9">
        <f>(((J2511/60)/60)/24)+DATE(1970,1,1)</f>
        <v>42058.809594907405</v>
      </c>
      <c r="R2511" s="9">
        <f>(((I2511/60)/60)/24)+DATE(1970,1,1)</f>
        <v>42114.767928240741</v>
      </c>
      <c r="S2511">
        <f>YEAR(Q2511)</f>
        <v>2015</v>
      </c>
    </row>
    <row r="2512" spans="1:19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tr">
        <f>O2512&amp;"/"&amp;P2512</f>
        <v>food/restaurants</v>
      </c>
      <c r="O2512" t="s">
        <v>8293</v>
      </c>
      <c r="P2512" t="s">
        <v>8310</v>
      </c>
      <c r="Q2512" s="9">
        <f>(((J2512/60)/60)/24)+DATE(1970,1,1)</f>
        <v>42078.997361111105</v>
      </c>
      <c r="R2512" s="9">
        <f>(((I2512/60)/60)/24)+DATE(1970,1,1)</f>
        <v>42138.997361111105</v>
      </c>
      <c r="S2512">
        <f>YEAR(Q2512)</f>
        <v>2015</v>
      </c>
    </row>
    <row r="2513" spans="1:19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tr">
        <f>O2513&amp;"/"&amp;P2513</f>
        <v>food/restaurants</v>
      </c>
      <c r="O2513" t="s">
        <v>8293</v>
      </c>
      <c r="P2513" t="s">
        <v>8310</v>
      </c>
      <c r="Q2513" s="9">
        <f>(((J2513/60)/60)/24)+DATE(1970,1,1)</f>
        <v>42371.446909722217</v>
      </c>
      <c r="R2513" s="9">
        <f>(((I2513/60)/60)/24)+DATE(1970,1,1)</f>
        <v>42401.446909722217</v>
      </c>
      <c r="S2513">
        <f>YEAR(Q2513)</f>
        <v>2016</v>
      </c>
    </row>
    <row r="2514" spans="1:19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tr">
        <f>O2514&amp;"/"&amp;P2514</f>
        <v>food/restaurants</v>
      </c>
      <c r="O2514" t="s">
        <v>8293</v>
      </c>
      <c r="P2514" t="s">
        <v>8310</v>
      </c>
      <c r="Q2514" s="9">
        <f>(((J2514/60)/60)/24)+DATE(1970,1,1)</f>
        <v>41971.876863425925</v>
      </c>
      <c r="R2514" s="9">
        <f>(((I2514/60)/60)/24)+DATE(1970,1,1)</f>
        <v>41986.876863425925</v>
      </c>
      <c r="S2514">
        <f>YEAR(Q2514)</f>
        <v>2014</v>
      </c>
    </row>
    <row r="2515" spans="1:19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tr">
        <f>O2515&amp;"/"&amp;P2515</f>
        <v>food/restaurants</v>
      </c>
      <c r="O2515" t="s">
        <v>8293</v>
      </c>
      <c r="P2515" t="s">
        <v>8310</v>
      </c>
      <c r="Q2515" s="9">
        <f>(((J2515/60)/60)/24)+DATE(1970,1,1)</f>
        <v>42732.00681712963</v>
      </c>
      <c r="R2515" s="9">
        <f>(((I2515/60)/60)/24)+DATE(1970,1,1)</f>
        <v>42792.00681712963</v>
      </c>
      <c r="S2515">
        <f>YEAR(Q2515)</f>
        <v>2016</v>
      </c>
    </row>
    <row r="2516" spans="1:19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tr">
        <f>O2516&amp;"/"&amp;P2516</f>
        <v>food/restaurants</v>
      </c>
      <c r="O2516" t="s">
        <v>8293</v>
      </c>
      <c r="P2516" t="s">
        <v>8310</v>
      </c>
      <c r="Q2516" s="9">
        <f>(((J2516/60)/60)/24)+DATE(1970,1,1)</f>
        <v>41854.389780092592</v>
      </c>
      <c r="R2516" s="9">
        <f>(((I2516/60)/60)/24)+DATE(1970,1,1)</f>
        <v>41871.389780092592</v>
      </c>
      <c r="S2516">
        <f>YEAR(Q2516)</f>
        <v>2014</v>
      </c>
    </row>
    <row r="2517" spans="1:19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tr">
        <f>O2517&amp;"/"&amp;P2517</f>
        <v>food/restaurants</v>
      </c>
      <c r="O2517" t="s">
        <v>8293</v>
      </c>
      <c r="P2517" t="s">
        <v>8310</v>
      </c>
      <c r="Q2517" s="9">
        <f>(((J2517/60)/60)/24)+DATE(1970,1,1)</f>
        <v>42027.839733796296</v>
      </c>
      <c r="R2517" s="9">
        <f>(((I2517/60)/60)/24)+DATE(1970,1,1)</f>
        <v>42057.839733796296</v>
      </c>
      <c r="S2517">
        <f>YEAR(Q2517)</f>
        <v>2015</v>
      </c>
    </row>
    <row r="2518" spans="1:19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tr">
        <f>O2518&amp;"/"&amp;P2518</f>
        <v>food/restaurants</v>
      </c>
      <c r="O2518" t="s">
        <v>8293</v>
      </c>
      <c r="P2518" t="s">
        <v>8310</v>
      </c>
      <c r="Q2518" s="9">
        <f>(((J2518/60)/60)/24)+DATE(1970,1,1)</f>
        <v>41942.653379629628</v>
      </c>
      <c r="R2518" s="9">
        <f>(((I2518/60)/60)/24)+DATE(1970,1,1)</f>
        <v>41972.6950462963</v>
      </c>
      <c r="S2518">
        <f>YEAR(Q2518)</f>
        <v>2014</v>
      </c>
    </row>
    <row r="2519" spans="1:19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tr">
        <f>O2519&amp;"/"&amp;P2519</f>
        <v>food/restaurants</v>
      </c>
      <c r="O2519" t="s">
        <v>8293</v>
      </c>
      <c r="P2519" t="s">
        <v>8310</v>
      </c>
      <c r="Q2519" s="9">
        <f>(((J2519/60)/60)/24)+DATE(1970,1,1)</f>
        <v>42052.802430555559</v>
      </c>
      <c r="R2519" s="9">
        <f>(((I2519/60)/60)/24)+DATE(1970,1,1)</f>
        <v>42082.760763888888</v>
      </c>
      <c r="S2519">
        <f>YEAR(Q2519)</f>
        <v>2015</v>
      </c>
    </row>
    <row r="2520" spans="1:19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tr">
        <f>O2520&amp;"/"&amp;P2520</f>
        <v>food/restaurants</v>
      </c>
      <c r="O2520" t="s">
        <v>8293</v>
      </c>
      <c r="P2520" t="s">
        <v>8310</v>
      </c>
      <c r="Q2520" s="9">
        <f>(((J2520/60)/60)/24)+DATE(1970,1,1)</f>
        <v>41926.680879629632</v>
      </c>
      <c r="R2520" s="9">
        <f>(((I2520/60)/60)/24)+DATE(1970,1,1)</f>
        <v>41956.722546296296</v>
      </c>
      <c r="S2520">
        <f>YEAR(Q2520)</f>
        <v>2014</v>
      </c>
    </row>
    <row r="2521" spans="1:19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tr">
        <f>O2521&amp;"/"&amp;P2521</f>
        <v>food/restaurants</v>
      </c>
      <c r="O2521" t="s">
        <v>8293</v>
      </c>
      <c r="P2521" t="s">
        <v>8310</v>
      </c>
      <c r="Q2521" s="9">
        <f>(((J2521/60)/60)/24)+DATE(1970,1,1)</f>
        <v>41809.155138888891</v>
      </c>
      <c r="R2521" s="9">
        <f>(((I2521/60)/60)/24)+DATE(1970,1,1)</f>
        <v>41839.155138888891</v>
      </c>
      <c r="S2521">
        <f>YEAR(Q2521)</f>
        <v>2014</v>
      </c>
    </row>
    <row r="2522" spans="1:19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tr">
        <f>O2522&amp;"/"&amp;P2522</f>
        <v>food/restaurants</v>
      </c>
      <c r="O2522" t="s">
        <v>8293</v>
      </c>
      <c r="P2522" t="s">
        <v>8310</v>
      </c>
      <c r="Q2522" s="9">
        <f>(((J2522/60)/60)/24)+DATE(1970,1,1)</f>
        <v>42612.600520833337</v>
      </c>
      <c r="R2522" s="9">
        <f>(((I2522/60)/60)/24)+DATE(1970,1,1)</f>
        <v>42658.806249999994</v>
      </c>
      <c r="S2522">
        <f>YEAR(Q2522)</f>
        <v>2016</v>
      </c>
    </row>
    <row r="2523" spans="1:19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tr">
        <f>O2523&amp;"/"&amp;P2523</f>
        <v>music/classical music</v>
      </c>
      <c r="O2523" t="s">
        <v>8282</v>
      </c>
      <c r="P2523" t="s">
        <v>8311</v>
      </c>
      <c r="Q2523" s="9">
        <f>(((J2523/60)/60)/24)+DATE(1970,1,1)</f>
        <v>42269.967835648145</v>
      </c>
      <c r="R2523" s="9">
        <f>(((I2523/60)/60)/24)+DATE(1970,1,1)</f>
        <v>42290.967835648145</v>
      </c>
      <c r="S2523">
        <f>YEAR(Q2523)</f>
        <v>2015</v>
      </c>
    </row>
    <row r="2524" spans="1:19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tr">
        <f>O2524&amp;"/"&amp;P2524</f>
        <v>music/classical music</v>
      </c>
      <c r="O2524" t="s">
        <v>8282</v>
      </c>
      <c r="P2524" t="s">
        <v>8311</v>
      </c>
      <c r="Q2524" s="9">
        <f>(((J2524/60)/60)/24)+DATE(1970,1,1)</f>
        <v>42460.573611111111</v>
      </c>
      <c r="R2524" s="9">
        <f>(((I2524/60)/60)/24)+DATE(1970,1,1)</f>
        <v>42482.619444444441</v>
      </c>
      <c r="S2524">
        <f>YEAR(Q2524)</f>
        <v>2016</v>
      </c>
    </row>
    <row r="2525" spans="1:19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tr">
        <f>O2525&amp;"/"&amp;P2525</f>
        <v>music/classical music</v>
      </c>
      <c r="O2525" t="s">
        <v>8282</v>
      </c>
      <c r="P2525" t="s">
        <v>8311</v>
      </c>
      <c r="Q2525" s="9">
        <f>(((J2525/60)/60)/24)+DATE(1970,1,1)</f>
        <v>41930.975601851853</v>
      </c>
      <c r="R2525" s="9">
        <f>(((I2525/60)/60)/24)+DATE(1970,1,1)</f>
        <v>41961.017268518524</v>
      </c>
      <c r="S2525">
        <f>YEAR(Q2525)</f>
        <v>2014</v>
      </c>
    </row>
    <row r="2526" spans="1:19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tr">
        <f>O2526&amp;"/"&amp;P2526</f>
        <v>music/classical music</v>
      </c>
      <c r="O2526" t="s">
        <v>8282</v>
      </c>
      <c r="P2526" t="s">
        <v>8311</v>
      </c>
      <c r="Q2526" s="9">
        <f>(((J2526/60)/60)/24)+DATE(1970,1,1)</f>
        <v>41961.807372685187</v>
      </c>
      <c r="R2526" s="9">
        <f>(((I2526/60)/60)/24)+DATE(1970,1,1)</f>
        <v>41994.1875</v>
      </c>
      <c r="S2526">
        <f>YEAR(Q2526)</f>
        <v>2014</v>
      </c>
    </row>
    <row r="2527" spans="1:19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tr">
        <f>O2527&amp;"/"&amp;P2527</f>
        <v>music/classical music</v>
      </c>
      <c r="O2527" t="s">
        <v>8282</v>
      </c>
      <c r="P2527" t="s">
        <v>8311</v>
      </c>
      <c r="Q2527" s="9">
        <f>(((J2527/60)/60)/24)+DATE(1970,1,1)</f>
        <v>41058.844571759262</v>
      </c>
      <c r="R2527" s="9">
        <f>(((I2527/60)/60)/24)+DATE(1970,1,1)</f>
        <v>41088.844571759262</v>
      </c>
      <c r="S2527">
        <f>YEAR(Q2527)</f>
        <v>2012</v>
      </c>
    </row>
    <row r="2528" spans="1:19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tr">
        <f>O2528&amp;"/"&amp;P2528</f>
        <v>music/classical music</v>
      </c>
      <c r="O2528" t="s">
        <v>8282</v>
      </c>
      <c r="P2528" t="s">
        <v>8311</v>
      </c>
      <c r="Q2528" s="9">
        <f>(((J2528/60)/60)/24)+DATE(1970,1,1)</f>
        <v>41953.091134259259</v>
      </c>
      <c r="R2528" s="9">
        <f>(((I2528/60)/60)/24)+DATE(1970,1,1)</f>
        <v>41981.207638888889</v>
      </c>
      <c r="S2528">
        <f>YEAR(Q2528)</f>
        <v>2014</v>
      </c>
    </row>
    <row r="2529" spans="1:19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tr">
        <f>O2529&amp;"/"&amp;P2529</f>
        <v>music/classical music</v>
      </c>
      <c r="O2529" t="s">
        <v>8282</v>
      </c>
      <c r="P2529" t="s">
        <v>8311</v>
      </c>
      <c r="Q2529" s="9">
        <f>(((J2529/60)/60)/24)+DATE(1970,1,1)</f>
        <v>41546.75105324074</v>
      </c>
      <c r="R2529" s="9">
        <f>(((I2529/60)/60)/24)+DATE(1970,1,1)</f>
        <v>41565.165972222225</v>
      </c>
      <c r="S2529">
        <f>YEAR(Q2529)</f>
        <v>2013</v>
      </c>
    </row>
    <row r="2530" spans="1:19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tr">
        <f>O2530&amp;"/"&amp;P2530</f>
        <v>music/classical music</v>
      </c>
      <c r="O2530" t="s">
        <v>8282</v>
      </c>
      <c r="P2530" t="s">
        <v>8311</v>
      </c>
      <c r="Q2530" s="9">
        <f>(((J2530/60)/60)/24)+DATE(1970,1,1)</f>
        <v>42217.834525462968</v>
      </c>
      <c r="R2530" s="9">
        <f>(((I2530/60)/60)/24)+DATE(1970,1,1)</f>
        <v>42236.458333333328</v>
      </c>
      <c r="S2530">
        <f>YEAR(Q2530)</f>
        <v>2015</v>
      </c>
    </row>
    <row r="2531" spans="1:19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tr">
        <f>O2531&amp;"/"&amp;P2531</f>
        <v>music/classical music</v>
      </c>
      <c r="O2531" t="s">
        <v>8282</v>
      </c>
      <c r="P2531" t="s">
        <v>8311</v>
      </c>
      <c r="Q2531" s="9">
        <f>(((J2531/60)/60)/24)+DATE(1970,1,1)</f>
        <v>40948.080729166664</v>
      </c>
      <c r="R2531" s="9">
        <f>(((I2531/60)/60)/24)+DATE(1970,1,1)</f>
        <v>40993.0390625</v>
      </c>
      <c r="S2531">
        <f>YEAR(Q2531)</f>
        <v>2012</v>
      </c>
    </row>
    <row r="2532" spans="1:19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tr">
        <f>O2532&amp;"/"&amp;P2532</f>
        <v>music/classical music</v>
      </c>
      <c r="O2532" t="s">
        <v>8282</v>
      </c>
      <c r="P2532" t="s">
        <v>8311</v>
      </c>
      <c r="Q2532" s="9">
        <f>(((J2532/60)/60)/24)+DATE(1970,1,1)</f>
        <v>42081.864641203705</v>
      </c>
      <c r="R2532" s="9">
        <f>(((I2532/60)/60)/24)+DATE(1970,1,1)</f>
        <v>42114.201388888891</v>
      </c>
      <c r="S2532">
        <f>YEAR(Q2532)</f>
        <v>2015</v>
      </c>
    </row>
    <row r="2533" spans="1:19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tr">
        <f>O2533&amp;"/"&amp;P2533</f>
        <v>music/classical music</v>
      </c>
      <c r="O2533" t="s">
        <v>8282</v>
      </c>
      <c r="P2533" t="s">
        <v>8311</v>
      </c>
      <c r="Q2533" s="9">
        <f>(((J2533/60)/60)/24)+DATE(1970,1,1)</f>
        <v>42208.680023148147</v>
      </c>
      <c r="R2533" s="9">
        <f>(((I2533/60)/60)/24)+DATE(1970,1,1)</f>
        <v>42231.165972222225</v>
      </c>
      <c r="S2533">
        <f>YEAR(Q2533)</f>
        <v>2015</v>
      </c>
    </row>
    <row r="2534" spans="1:19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tr">
        <f>O2534&amp;"/"&amp;P2534</f>
        <v>music/classical music</v>
      </c>
      <c r="O2534" t="s">
        <v>8282</v>
      </c>
      <c r="P2534" t="s">
        <v>8311</v>
      </c>
      <c r="Q2534" s="9">
        <f>(((J2534/60)/60)/24)+DATE(1970,1,1)</f>
        <v>41107.849143518521</v>
      </c>
      <c r="R2534" s="9">
        <f>(((I2534/60)/60)/24)+DATE(1970,1,1)</f>
        <v>41137.849143518521</v>
      </c>
      <c r="S2534">
        <f>YEAR(Q2534)</f>
        <v>2012</v>
      </c>
    </row>
    <row r="2535" spans="1:19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tr">
        <f>O2535&amp;"/"&amp;P2535</f>
        <v>music/classical music</v>
      </c>
      <c r="O2535" t="s">
        <v>8282</v>
      </c>
      <c r="P2535" t="s">
        <v>8311</v>
      </c>
      <c r="Q2535" s="9">
        <f>(((J2535/60)/60)/24)+DATE(1970,1,1)</f>
        <v>41304.751284722224</v>
      </c>
      <c r="R2535" s="9">
        <f>(((I2535/60)/60)/24)+DATE(1970,1,1)</f>
        <v>41334.750787037039</v>
      </c>
      <c r="S2535">
        <f>YEAR(Q2535)</f>
        <v>2013</v>
      </c>
    </row>
    <row r="2536" spans="1:19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tr">
        <f>O2536&amp;"/"&amp;P2536</f>
        <v>music/classical music</v>
      </c>
      <c r="O2536" t="s">
        <v>8282</v>
      </c>
      <c r="P2536" t="s">
        <v>8311</v>
      </c>
      <c r="Q2536" s="9">
        <f>(((J2536/60)/60)/24)+DATE(1970,1,1)</f>
        <v>40127.700370370374</v>
      </c>
      <c r="R2536" s="9">
        <f>(((I2536/60)/60)/24)+DATE(1970,1,1)</f>
        <v>40179.25</v>
      </c>
      <c r="S2536">
        <f>YEAR(Q2536)</f>
        <v>2009</v>
      </c>
    </row>
    <row r="2537" spans="1:19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tr">
        <f>O2537&amp;"/"&amp;P2537</f>
        <v>music/classical music</v>
      </c>
      <c r="O2537" t="s">
        <v>8282</v>
      </c>
      <c r="P2537" t="s">
        <v>8311</v>
      </c>
      <c r="Q2537" s="9">
        <f>(((J2537/60)/60)/24)+DATE(1970,1,1)</f>
        <v>41943.791030092594</v>
      </c>
      <c r="R2537" s="9">
        <f>(((I2537/60)/60)/24)+DATE(1970,1,1)</f>
        <v>41974.832696759258</v>
      </c>
      <c r="S2537">
        <f>YEAR(Q2537)</f>
        <v>2014</v>
      </c>
    </row>
    <row r="2538" spans="1:19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tr">
        <f>O2538&amp;"/"&amp;P2538</f>
        <v>music/classical music</v>
      </c>
      <c r="O2538" t="s">
        <v>8282</v>
      </c>
      <c r="P2538" t="s">
        <v>8311</v>
      </c>
      <c r="Q2538" s="9">
        <f>(((J2538/60)/60)/24)+DATE(1970,1,1)</f>
        <v>41464.106087962966</v>
      </c>
      <c r="R2538" s="9">
        <f>(((I2538/60)/60)/24)+DATE(1970,1,1)</f>
        <v>41485.106087962966</v>
      </c>
      <c r="S2538">
        <f>YEAR(Q2538)</f>
        <v>2013</v>
      </c>
    </row>
    <row r="2539" spans="1:19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tr">
        <f>O2539&amp;"/"&amp;P2539</f>
        <v>music/classical music</v>
      </c>
      <c r="O2539" t="s">
        <v>8282</v>
      </c>
      <c r="P2539" t="s">
        <v>8311</v>
      </c>
      <c r="Q2539" s="9">
        <f>(((J2539/60)/60)/24)+DATE(1970,1,1)</f>
        <v>40696.648784722223</v>
      </c>
      <c r="R2539" s="9">
        <f>(((I2539/60)/60)/24)+DATE(1970,1,1)</f>
        <v>40756.648784722223</v>
      </c>
      <c r="S2539">
        <f>YEAR(Q2539)</f>
        <v>2011</v>
      </c>
    </row>
    <row r="2540" spans="1:19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tr">
        <f>O2540&amp;"/"&amp;P2540</f>
        <v>music/classical music</v>
      </c>
      <c r="O2540" t="s">
        <v>8282</v>
      </c>
      <c r="P2540" t="s">
        <v>8311</v>
      </c>
      <c r="Q2540" s="9">
        <f>(((J2540/60)/60)/24)+DATE(1970,1,1)</f>
        <v>41298.509965277779</v>
      </c>
      <c r="R2540" s="9">
        <f>(((I2540/60)/60)/24)+DATE(1970,1,1)</f>
        <v>41329.207638888889</v>
      </c>
      <c r="S2540">
        <f>YEAR(Q2540)</f>
        <v>2013</v>
      </c>
    </row>
    <row r="2541" spans="1:19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tr">
        <f>O2541&amp;"/"&amp;P2541</f>
        <v>music/classical music</v>
      </c>
      <c r="O2541" t="s">
        <v>8282</v>
      </c>
      <c r="P2541" t="s">
        <v>8311</v>
      </c>
      <c r="Q2541" s="9">
        <f>(((J2541/60)/60)/24)+DATE(1970,1,1)</f>
        <v>41977.902222222227</v>
      </c>
      <c r="R2541" s="9">
        <f>(((I2541/60)/60)/24)+DATE(1970,1,1)</f>
        <v>42037.902222222227</v>
      </c>
      <c r="S2541">
        <f>YEAR(Q2541)</f>
        <v>2014</v>
      </c>
    </row>
    <row r="2542" spans="1:19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tr">
        <f>O2542&amp;"/"&amp;P2542</f>
        <v>music/classical music</v>
      </c>
      <c r="O2542" t="s">
        <v>8282</v>
      </c>
      <c r="P2542" t="s">
        <v>8311</v>
      </c>
      <c r="Q2542" s="9">
        <f>(((J2542/60)/60)/24)+DATE(1970,1,1)</f>
        <v>40785.675011574072</v>
      </c>
      <c r="R2542" s="9">
        <f>(((I2542/60)/60)/24)+DATE(1970,1,1)</f>
        <v>40845.675011574072</v>
      </c>
      <c r="S2542">
        <f>YEAR(Q2542)</f>
        <v>2011</v>
      </c>
    </row>
    <row r="2543" spans="1:19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tr">
        <f>O2543&amp;"/"&amp;P2543</f>
        <v>music/classical music</v>
      </c>
      <c r="O2543" t="s">
        <v>8282</v>
      </c>
      <c r="P2543" t="s">
        <v>8311</v>
      </c>
      <c r="Q2543" s="9">
        <f>(((J2543/60)/60)/24)+DATE(1970,1,1)</f>
        <v>41483.449282407404</v>
      </c>
      <c r="R2543" s="9">
        <f>(((I2543/60)/60)/24)+DATE(1970,1,1)</f>
        <v>41543.449282407404</v>
      </c>
      <c r="S2543">
        <f>YEAR(Q2543)</f>
        <v>2013</v>
      </c>
    </row>
    <row r="2544" spans="1:19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tr">
        <f>O2544&amp;"/"&amp;P2544</f>
        <v>music/classical music</v>
      </c>
      <c r="O2544" t="s">
        <v>8282</v>
      </c>
      <c r="P2544" t="s">
        <v>8311</v>
      </c>
      <c r="Q2544" s="9">
        <f>(((J2544/60)/60)/24)+DATE(1970,1,1)</f>
        <v>41509.426585648151</v>
      </c>
      <c r="R2544" s="9">
        <f>(((I2544/60)/60)/24)+DATE(1970,1,1)</f>
        <v>41548.165972222225</v>
      </c>
      <c r="S2544">
        <f>YEAR(Q2544)</f>
        <v>2013</v>
      </c>
    </row>
    <row r="2545" spans="1:19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tr">
        <f>O2545&amp;"/"&amp;P2545</f>
        <v>music/classical music</v>
      </c>
      <c r="O2545" t="s">
        <v>8282</v>
      </c>
      <c r="P2545" t="s">
        <v>8311</v>
      </c>
      <c r="Q2545" s="9">
        <f>(((J2545/60)/60)/24)+DATE(1970,1,1)</f>
        <v>40514.107615740737</v>
      </c>
      <c r="R2545" s="9">
        <f>(((I2545/60)/60)/24)+DATE(1970,1,1)</f>
        <v>40545.125</v>
      </c>
      <c r="S2545">
        <f>YEAR(Q2545)</f>
        <v>2010</v>
      </c>
    </row>
    <row r="2546" spans="1:19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tr">
        <f>O2546&amp;"/"&amp;P2546</f>
        <v>music/classical music</v>
      </c>
      <c r="O2546" t="s">
        <v>8282</v>
      </c>
      <c r="P2546" t="s">
        <v>8311</v>
      </c>
      <c r="Q2546" s="9">
        <f>(((J2546/60)/60)/24)+DATE(1970,1,1)</f>
        <v>41068.520474537036</v>
      </c>
      <c r="R2546" s="9">
        <f>(((I2546/60)/60)/24)+DATE(1970,1,1)</f>
        <v>41098.520474537036</v>
      </c>
      <c r="S2546">
        <f>YEAR(Q2546)</f>
        <v>2012</v>
      </c>
    </row>
    <row r="2547" spans="1:19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tr">
        <f>O2547&amp;"/"&amp;P2547</f>
        <v>music/classical music</v>
      </c>
      <c r="O2547" t="s">
        <v>8282</v>
      </c>
      <c r="P2547" t="s">
        <v>8311</v>
      </c>
      <c r="Q2547" s="9">
        <f>(((J2547/60)/60)/24)+DATE(1970,1,1)</f>
        <v>42027.13817129629</v>
      </c>
      <c r="R2547" s="9">
        <f>(((I2547/60)/60)/24)+DATE(1970,1,1)</f>
        <v>42062.020833333328</v>
      </c>
      <c r="S2547">
        <f>YEAR(Q2547)</f>
        <v>2015</v>
      </c>
    </row>
    <row r="2548" spans="1:19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tr">
        <f>O2548&amp;"/"&amp;P2548</f>
        <v>music/classical music</v>
      </c>
      <c r="O2548" t="s">
        <v>8282</v>
      </c>
      <c r="P2548" t="s">
        <v>8311</v>
      </c>
      <c r="Q2548" s="9">
        <f>(((J2548/60)/60)/24)+DATE(1970,1,1)</f>
        <v>41524.858553240738</v>
      </c>
      <c r="R2548" s="9">
        <f>(((I2548/60)/60)/24)+DATE(1970,1,1)</f>
        <v>41552.208333333336</v>
      </c>
      <c r="S2548">
        <f>YEAR(Q2548)</f>
        <v>2013</v>
      </c>
    </row>
    <row r="2549" spans="1:19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tr">
        <f>O2549&amp;"/"&amp;P2549</f>
        <v>music/classical music</v>
      </c>
      <c r="O2549" t="s">
        <v>8282</v>
      </c>
      <c r="P2549" t="s">
        <v>8311</v>
      </c>
      <c r="Q2549" s="9">
        <f>(((J2549/60)/60)/24)+DATE(1970,1,1)</f>
        <v>40973.773182870369</v>
      </c>
      <c r="R2549" s="9">
        <f>(((I2549/60)/60)/24)+DATE(1970,1,1)</f>
        <v>41003.731516203705</v>
      </c>
      <c r="S2549">
        <f>YEAR(Q2549)</f>
        <v>2012</v>
      </c>
    </row>
    <row r="2550" spans="1:19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tr">
        <f>O2550&amp;"/"&amp;P2550</f>
        <v>music/classical music</v>
      </c>
      <c r="O2550" t="s">
        <v>8282</v>
      </c>
      <c r="P2550" t="s">
        <v>8311</v>
      </c>
      <c r="Q2550" s="9">
        <f>(((J2550/60)/60)/24)+DATE(1970,1,1)</f>
        <v>42618.625428240746</v>
      </c>
      <c r="R2550" s="9">
        <f>(((I2550/60)/60)/24)+DATE(1970,1,1)</f>
        <v>42643.185416666667</v>
      </c>
      <c r="S2550">
        <f>YEAR(Q2550)</f>
        <v>2016</v>
      </c>
    </row>
    <row r="2551" spans="1:19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tr">
        <f>O2551&amp;"/"&amp;P2551</f>
        <v>music/classical music</v>
      </c>
      <c r="O2551" t="s">
        <v>8282</v>
      </c>
      <c r="P2551" t="s">
        <v>8311</v>
      </c>
      <c r="Q2551" s="9">
        <f>(((J2551/60)/60)/24)+DATE(1970,1,1)</f>
        <v>41390.757754629631</v>
      </c>
      <c r="R2551" s="9">
        <f>(((I2551/60)/60)/24)+DATE(1970,1,1)</f>
        <v>41425.708333333336</v>
      </c>
      <c r="S2551">
        <f>YEAR(Q2551)</f>
        <v>2013</v>
      </c>
    </row>
    <row r="2552" spans="1:19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tr">
        <f>O2552&amp;"/"&amp;P2552</f>
        <v>music/classical music</v>
      </c>
      <c r="O2552" t="s">
        <v>8282</v>
      </c>
      <c r="P2552" t="s">
        <v>8311</v>
      </c>
      <c r="Q2552" s="9">
        <f>(((J2552/60)/60)/24)+DATE(1970,1,1)</f>
        <v>42228.634328703702</v>
      </c>
      <c r="R2552" s="9">
        <f>(((I2552/60)/60)/24)+DATE(1970,1,1)</f>
        <v>42285.165972222225</v>
      </c>
      <c r="S2552">
        <f>YEAR(Q2552)</f>
        <v>2015</v>
      </c>
    </row>
    <row r="2553" spans="1:19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tr">
        <f>O2553&amp;"/"&amp;P2553</f>
        <v>music/classical music</v>
      </c>
      <c r="O2553" t="s">
        <v>8282</v>
      </c>
      <c r="P2553" t="s">
        <v>8311</v>
      </c>
      <c r="Q2553" s="9">
        <f>(((J2553/60)/60)/24)+DATE(1970,1,1)</f>
        <v>40961.252141203702</v>
      </c>
      <c r="R2553" s="9">
        <f>(((I2553/60)/60)/24)+DATE(1970,1,1)</f>
        <v>40989.866666666669</v>
      </c>
      <c r="S2553">
        <f>YEAR(Q2553)</f>
        <v>2012</v>
      </c>
    </row>
    <row r="2554" spans="1:19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tr">
        <f>O2554&amp;"/"&amp;P2554</f>
        <v>music/classical music</v>
      </c>
      <c r="O2554" t="s">
        <v>8282</v>
      </c>
      <c r="P2554" t="s">
        <v>8311</v>
      </c>
      <c r="Q2554" s="9">
        <f>(((J2554/60)/60)/24)+DATE(1970,1,1)</f>
        <v>42769.809965277775</v>
      </c>
      <c r="R2554" s="9">
        <f>(((I2554/60)/60)/24)+DATE(1970,1,1)</f>
        <v>42799.809965277775</v>
      </c>
      <c r="S2554">
        <f>YEAR(Q2554)</f>
        <v>2017</v>
      </c>
    </row>
    <row r="2555" spans="1:19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tr">
        <f>O2555&amp;"/"&amp;P2555</f>
        <v>music/classical music</v>
      </c>
      <c r="O2555" t="s">
        <v>8282</v>
      </c>
      <c r="P2555" t="s">
        <v>8311</v>
      </c>
      <c r="Q2555" s="9">
        <f>(((J2555/60)/60)/24)+DATE(1970,1,1)</f>
        <v>41113.199155092596</v>
      </c>
      <c r="R2555" s="9">
        <f>(((I2555/60)/60)/24)+DATE(1970,1,1)</f>
        <v>41173.199155092596</v>
      </c>
      <c r="S2555">
        <f>YEAR(Q2555)</f>
        <v>2012</v>
      </c>
    </row>
    <row r="2556" spans="1:19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tr">
        <f>O2556&amp;"/"&amp;P2556</f>
        <v>music/classical music</v>
      </c>
      <c r="O2556" t="s">
        <v>8282</v>
      </c>
      <c r="P2556" t="s">
        <v>8311</v>
      </c>
      <c r="Q2556" s="9">
        <f>(((J2556/60)/60)/24)+DATE(1970,1,1)</f>
        <v>42125.078275462962</v>
      </c>
      <c r="R2556" s="9">
        <f>(((I2556/60)/60)/24)+DATE(1970,1,1)</f>
        <v>42156.165972222225</v>
      </c>
      <c r="S2556">
        <f>YEAR(Q2556)</f>
        <v>2015</v>
      </c>
    </row>
    <row r="2557" spans="1:19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tr">
        <f>O2557&amp;"/"&amp;P2557</f>
        <v>music/classical music</v>
      </c>
      <c r="O2557" t="s">
        <v>8282</v>
      </c>
      <c r="P2557" t="s">
        <v>8311</v>
      </c>
      <c r="Q2557" s="9">
        <f>(((J2557/60)/60)/24)+DATE(1970,1,1)</f>
        <v>41026.655011574076</v>
      </c>
      <c r="R2557" s="9">
        <f>(((I2557/60)/60)/24)+DATE(1970,1,1)</f>
        <v>41057.655011574076</v>
      </c>
      <c r="S2557">
        <f>YEAR(Q2557)</f>
        <v>2012</v>
      </c>
    </row>
    <row r="2558" spans="1:19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tr">
        <f>O2558&amp;"/"&amp;P2558</f>
        <v>music/classical music</v>
      </c>
      <c r="O2558" t="s">
        <v>8282</v>
      </c>
      <c r="P2558" t="s">
        <v>8311</v>
      </c>
      <c r="Q2558" s="9">
        <f>(((J2558/60)/60)/24)+DATE(1970,1,1)</f>
        <v>41222.991400462961</v>
      </c>
      <c r="R2558" s="9">
        <f>(((I2558/60)/60)/24)+DATE(1970,1,1)</f>
        <v>41267.991400462961</v>
      </c>
      <c r="S2558">
        <f>YEAR(Q2558)</f>
        <v>2012</v>
      </c>
    </row>
    <row r="2559" spans="1:19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tr">
        <f>O2559&amp;"/"&amp;P2559</f>
        <v>music/classical music</v>
      </c>
      <c r="O2559" t="s">
        <v>8282</v>
      </c>
      <c r="P2559" t="s">
        <v>8311</v>
      </c>
      <c r="Q2559" s="9">
        <f>(((J2559/60)/60)/24)+DATE(1970,1,1)</f>
        <v>41744.745208333334</v>
      </c>
      <c r="R2559" s="9">
        <f>(((I2559/60)/60)/24)+DATE(1970,1,1)</f>
        <v>41774.745208333334</v>
      </c>
      <c r="S2559">
        <f>YEAR(Q2559)</f>
        <v>2014</v>
      </c>
    </row>
    <row r="2560" spans="1:19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tr">
        <f>O2560&amp;"/"&amp;P2560</f>
        <v>music/classical music</v>
      </c>
      <c r="O2560" t="s">
        <v>8282</v>
      </c>
      <c r="P2560" t="s">
        <v>8311</v>
      </c>
      <c r="Q2560" s="9">
        <f>(((J2560/60)/60)/24)+DATE(1970,1,1)</f>
        <v>42093.860023148154</v>
      </c>
      <c r="R2560" s="9">
        <f>(((I2560/60)/60)/24)+DATE(1970,1,1)</f>
        <v>42125.582638888889</v>
      </c>
      <c r="S2560">
        <f>YEAR(Q2560)</f>
        <v>2015</v>
      </c>
    </row>
    <row r="2561" spans="1:19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tr">
        <f>O2561&amp;"/"&amp;P2561</f>
        <v>music/classical music</v>
      </c>
      <c r="O2561" t="s">
        <v>8282</v>
      </c>
      <c r="P2561" t="s">
        <v>8311</v>
      </c>
      <c r="Q2561" s="9">
        <f>(((J2561/60)/60)/24)+DATE(1970,1,1)</f>
        <v>40829.873657407406</v>
      </c>
      <c r="R2561" s="9">
        <f>(((I2561/60)/60)/24)+DATE(1970,1,1)</f>
        <v>40862.817361111112</v>
      </c>
      <c r="S2561">
        <f>YEAR(Q2561)</f>
        <v>2011</v>
      </c>
    </row>
    <row r="2562" spans="1:19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tr">
        <f>O2562&amp;"/"&amp;P2562</f>
        <v>music/classical music</v>
      </c>
      <c r="O2562" t="s">
        <v>8282</v>
      </c>
      <c r="P2562" t="s">
        <v>8311</v>
      </c>
      <c r="Q2562" s="9">
        <f>(((J2562/60)/60)/24)+DATE(1970,1,1)</f>
        <v>42039.951087962967</v>
      </c>
      <c r="R2562" s="9">
        <f>(((I2562/60)/60)/24)+DATE(1970,1,1)</f>
        <v>42069.951087962967</v>
      </c>
      <c r="S2562">
        <f>YEAR(Q2562)</f>
        <v>2015</v>
      </c>
    </row>
    <row r="2563" spans="1:19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tr">
        <f>O2563&amp;"/"&amp;P2563</f>
        <v>food/food trucks</v>
      </c>
      <c r="O2563" t="s">
        <v>8293</v>
      </c>
      <c r="P2563" t="s">
        <v>8294</v>
      </c>
      <c r="Q2563" s="9">
        <f>(((J2563/60)/60)/24)+DATE(1970,1,1)</f>
        <v>42260.528807870374</v>
      </c>
      <c r="R2563" s="9">
        <f>(((I2563/60)/60)/24)+DATE(1970,1,1)</f>
        <v>42290.528807870374</v>
      </c>
      <c r="S2563">
        <f>YEAR(Q2563)</f>
        <v>2015</v>
      </c>
    </row>
    <row r="2564" spans="1:19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tr">
        <f>O2564&amp;"/"&amp;P2564</f>
        <v>food/food trucks</v>
      </c>
      <c r="O2564" t="s">
        <v>8293</v>
      </c>
      <c r="P2564" t="s">
        <v>8294</v>
      </c>
      <c r="Q2564" s="9">
        <f>(((J2564/60)/60)/24)+DATE(1970,1,1)</f>
        <v>42594.524756944447</v>
      </c>
      <c r="R2564" s="9">
        <f>(((I2564/60)/60)/24)+DATE(1970,1,1)</f>
        <v>42654.524756944447</v>
      </c>
      <c r="S2564">
        <f>YEAR(Q2564)</f>
        <v>2016</v>
      </c>
    </row>
    <row r="2565" spans="1:19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tr">
        <f>O2565&amp;"/"&amp;P2565</f>
        <v>food/food trucks</v>
      </c>
      <c r="O2565" t="s">
        <v>8293</v>
      </c>
      <c r="P2565" t="s">
        <v>8294</v>
      </c>
      <c r="Q2565" s="9">
        <f>(((J2565/60)/60)/24)+DATE(1970,1,1)</f>
        <v>42155.139479166668</v>
      </c>
      <c r="R2565" s="9">
        <f>(((I2565/60)/60)/24)+DATE(1970,1,1)</f>
        <v>42215.139479166668</v>
      </c>
      <c r="S2565">
        <f>YEAR(Q2565)</f>
        <v>2015</v>
      </c>
    </row>
    <row r="2566" spans="1:19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tr">
        <f>O2566&amp;"/"&amp;P2566</f>
        <v>food/food trucks</v>
      </c>
      <c r="O2566" t="s">
        <v>8293</v>
      </c>
      <c r="P2566" t="s">
        <v>8294</v>
      </c>
      <c r="Q2566" s="9">
        <f>(((J2566/60)/60)/24)+DATE(1970,1,1)</f>
        <v>41822.040497685186</v>
      </c>
      <c r="R2566" s="9">
        <f>(((I2566/60)/60)/24)+DATE(1970,1,1)</f>
        <v>41852.040497685186</v>
      </c>
      <c r="S2566">
        <f>YEAR(Q2566)</f>
        <v>2014</v>
      </c>
    </row>
    <row r="2567" spans="1:19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tr">
        <f>O2567&amp;"/"&amp;P2567</f>
        <v>food/food trucks</v>
      </c>
      <c r="O2567" t="s">
        <v>8293</v>
      </c>
      <c r="P2567" t="s">
        <v>8294</v>
      </c>
      <c r="Q2567" s="9">
        <f>(((J2567/60)/60)/24)+DATE(1970,1,1)</f>
        <v>42440.650335648148</v>
      </c>
      <c r="R2567" s="9">
        <f>(((I2567/60)/60)/24)+DATE(1970,1,1)</f>
        <v>42499.868055555555</v>
      </c>
      <c r="S2567">
        <f>YEAR(Q2567)</f>
        <v>2016</v>
      </c>
    </row>
    <row r="2568" spans="1:19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tr">
        <f>O2568&amp;"/"&amp;P2568</f>
        <v>food/food trucks</v>
      </c>
      <c r="O2568" t="s">
        <v>8293</v>
      </c>
      <c r="P2568" t="s">
        <v>8294</v>
      </c>
      <c r="Q2568" s="9">
        <f>(((J2568/60)/60)/24)+DATE(1970,1,1)</f>
        <v>41842.980879629627</v>
      </c>
      <c r="R2568" s="9">
        <f>(((I2568/60)/60)/24)+DATE(1970,1,1)</f>
        <v>41872.980879629627</v>
      </c>
      <c r="S2568">
        <f>YEAR(Q2568)</f>
        <v>2014</v>
      </c>
    </row>
    <row r="2569" spans="1:19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tr">
        <f>O2569&amp;"/"&amp;P2569</f>
        <v>food/food trucks</v>
      </c>
      <c r="O2569" t="s">
        <v>8293</v>
      </c>
      <c r="P2569" t="s">
        <v>8294</v>
      </c>
      <c r="Q2569" s="9">
        <f>(((J2569/60)/60)/24)+DATE(1970,1,1)</f>
        <v>42087.878912037035</v>
      </c>
      <c r="R2569" s="9">
        <f>(((I2569/60)/60)/24)+DATE(1970,1,1)</f>
        <v>42117.878912037035</v>
      </c>
      <c r="S2569">
        <f>YEAR(Q2569)</f>
        <v>2015</v>
      </c>
    </row>
    <row r="2570" spans="1:19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tr">
        <f>O2570&amp;"/"&amp;P2570</f>
        <v>food/food trucks</v>
      </c>
      <c r="O2570" t="s">
        <v>8293</v>
      </c>
      <c r="P2570" t="s">
        <v>8294</v>
      </c>
      <c r="Q2570" s="9">
        <f>(((J2570/60)/60)/24)+DATE(1970,1,1)</f>
        <v>42584.666597222225</v>
      </c>
      <c r="R2570" s="9">
        <f>(((I2570/60)/60)/24)+DATE(1970,1,1)</f>
        <v>42614.666597222225</v>
      </c>
      <c r="S2570">
        <f>YEAR(Q2570)</f>
        <v>2016</v>
      </c>
    </row>
    <row r="2571" spans="1:19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tr">
        <f>O2571&amp;"/"&amp;P2571</f>
        <v>food/food trucks</v>
      </c>
      <c r="O2571" t="s">
        <v>8293</v>
      </c>
      <c r="P2571" t="s">
        <v>8294</v>
      </c>
      <c r="Q2571" s="9">
        <f>(((J2571/60)/60)/24)+DATE(1970,1,1)</f>
        <v>42234.105462962965</v>
      </c>
      <c r="R2571" s="9">
        <f>(((I2571/60)/60)/24)+DATE(1970,1,1)</f>
        <v>42264.105462962965</v>
      </c>
      <c r="S2571">
        <f>YEAR(Q2571)</f>
        <v>2015</v>
      </c>
    </row>
    <row r="2572" spans="1:19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tr">
        <f>O2572&amp;"/"&amp;P2572</f>
        <v>food/food trucks</v>
      </c>
      <c r="O2572" t="s">
        <v>8293</v>
      </c>
      <c r="P2572" t="s">
        <v>8294</v>
      </c>
      <c r="Q2572" s="9">
        <f>(((J2572/60)/60)/24)+DATE(1970,1,1)</f>
        <v>42744.903182870374</v>
      </c>
      <c r="R2572" s="9">
        <f>(((I2572/60)/60)/24)+DATE(1970,1,1)</f>
        <v>42774.903182870374</v>
      </c>
      <c r="S2572">
        <f>YEAR(Q2572)</f>
        <v>2017</v>
      </c>
    </row>
    <row r="2573" spans="1:19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tr">
        <f>O2573&amp;"/"&amp;P2573</f>
        <v>food/food trucks</v>
      </c>
      <c r="O2573" t="s">
        <v>8293</v>
      </c>
      <c r="P2573" t="s">
        <v>8294</v>
      </c>
      <c r="Q2573" s="9">
        <f>(((J2573/60)/60)/24)+DATE(1970,1,1)</f>
        <v>42449.341678240744</v>
      </c>
      <c r="R2573" s="9">
        <f>(((I2573/60)/60)/24)+DATE(1970,1,1)</f>
        <v>42509.341678240744</v>
      </c>
      <c r="S2573">
        <f>YEAR(Q2573)</f>
        <v>2016</v>
      </c>
    </row>
    <row r="2574" spans="1:19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tr">
        <f>O2574&amp;"/"&amp;P2574</f>
        <v>food/food trucks</v>
      </c>
      <c r="O2574" t="s">
        <v>8293</v>
      </c>
      <c r="P2574" t="s">
        <v>8294</v>
      </c>
      <c r="Q2574" s="9">
        <f>(((J2574/60)/60)/24)+DATE(1970,1,1)</f>
        <v>42077.119409722218</v>
      </c>
      <c r="R2574" s="9">
        <f>(((I2574/60)/60)/24)+DATE(1970,1,1)</f>
        <v>42107.119409722218</v>
      </c>
      <c r="S2574">
        <f>YEAR(Q2574)</f>
        <v>2015</v>
      </c>
    </row>
    <row r="2575" spans="1:19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tr">
        <f>O2575&amp;"/"&amp;P2575</f>
        <v>food/food trucks</v>
      </c>
      <c r="O2575" t="s">
        <v>8293</v>
      </c>
      <c r="P2575" t="s">
        <v>8294</v>
      </c>
      <c r="Q2575" s="9">
        <f>(((J2575/60)/60)/24)+DATE(1970,1,1)</f>
        <v>41829.592002314814</v>
      </c>
      <c r="R2575" s="9">
        <f>(((I2575/60)/60)/24)+DATE(1970,1,1)</f>
        <v>41874.592002314814</v>
      </c>
      <c r="S2575">
        <f>YEAR(Q2575)</f>
        <v>2014</v>
      </c>
    </row>
    <row r="2576" spans="1:19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tr">
        <f>O2576&amp;"/"&amp;P2576</f>
        <v>food/food trucks</v>
      </c>
      <c r="O2576" t="s">
        <v>8293</v>
      </c>
      <c r="P2576" t="s">
        <v>8294</v>
      </c>
      <c r="Q2576" s="9">
        <f>(((J2576/60)/60)/24)+DATE(1970,1,1)</f>
        <v>42487.825752314813</v>
      </c>
      <c r="R2576" s="9">
        <f>(((I2576/60)/60)/24)+DATE(1970,1,1)</f>
        <v>42508.825752314813</v>
      </c>
      <c r="S2576">
        <f>YEAR(Q2576)</f>
        <v>2016</v>
      </c>
    </row>
    <row r="2577" spans="1:19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tr">
        <f>O2577&amp;"/"&amp;P2577</f>
        <v>food/food trucks</v>
      </c>
      <c r="O2577" t="s">
        <v>8293</v>
      </c>
      <c r="P2577" t="s">
        <v>8294</v>
      </c>
      <c r="Q2577" s="9">
        <f>(((J2577/60)/60)/24)+DATE(1970,1,1)</f>
        <v>41986.108726851846</v>
      </c>
      <c r="R2577" s="9">
        <f>(((I2577/60)/60)/24)+DATE(1970,1,1)</f>
        <v>42016.108726851846</v>
      </c>
      <c r="S2577">
        <f>YEAR(Q2577)</f>
        <v>2014</v>
      </c>
    </row>
    <row r="2578" spans="1:19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tr">
        <f>O2578&amp;"/"&amp;P2578</f>
        <v>food/food trucks</v>
      </c>
      <c r="O2578" t="s">
        <v>8293</v>
      </c>
      <c r="P2578" t="s">
        <v>8294</v>
      </c>
      <c r="Q2578" s="9">
        <f>(((J2578/60)/60)/24)+DATE(1970,1,1)</f>
        <v>42060.00980324074</v>
      </c>
      <c r="R2578" s="9">
        <f>(((I2578/60)/60)/24)+DATE(1970,1,1)</f>
        <v>42104.968136574069</v>
      </c>
      <c r="S2578">
        <f>YEAR(Q2578)</f>
        <v>2015</v>
      </c>
    </row>
    <row r="2579" spans="1:19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tr">
        <f>O2579&amp;"/"&amp;P2579</f>
        <v>food/food trucks</v>
      </c>
      <c r="O2579" t="s">
        <v>8293</v>
      </c>
      <c r="P2579" t="s">
        <v>8294</v>
      </c>
      <c r="Q2579" s="9">
        <f>(((J2579/60)/60)/24)+DATE(1970,1,1)</f>
        <v>41830.820567129631</v>
      </c>
      <c r="R2579" s="9">
        <f>(((I2579/60)/60)/24)+DATE(1970,1,1)</f>
        <v>41855.820567129631</v>
      </c>
      <c r="S2579">
        <f>YEAR(Q2579)</f>
        <v>2014</v>
      </c>
    </row>
    <row r="2580" spans="1:19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tr">
        <f>O2580&amp;"/"&amp;P2580</f>
        <v>food/food trucks</v>
      </c>
      <c r="O2580" t="s">
        <v>8293</v>
      </c>
      <c r="P2580" t="s">
        <v>8294</v>
      </c>
      <c r="Q2580" s="9">
        <f>(((J2580/60)/60)/24)+DATE(1970,1,1)</f>
        <v>42238.022905092599</v>
      </c>
      <c r="R2580" s="9">
        <f>(((I2580/60)/60)/24)+DATE(1970,1,1)</f>
        <v>42286.708333333328</v>
      </c>
      <c r="S2580">
        <f>YEAR(Q2580)</f>
        <v>2015</v>
      </c>
    </row>
    <row r="2581" spans="1:19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tr">
        <f>O2581&amp;"/"&amp;P2581</f>
        <v>food/food trucks</v>
      </c>
      <c r="O2581" t="s">
        <v>8293</v>
      </c>
      <c r="P2581" t="s">
        <v>8294</v>
      </c>
      <c r="Q2581" s="9">
        <f>(((J2581/60)/60)/24)+DATE(1970,1,1)</f>
        <v>41837.829895833333</v>
      </c>
      <c r="R2581" s="9">
        <f>(((I2581/60)/60)/24)+DATE(1970,1,1)</f>
        <v>41897.829895833333</v>
      </c>
      <c r="S2581">
        <f>YEAR(Q2581)</f>
        <v>2014</v>
      </c>
    </row>
    <row r="2582" spans="1:19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tr">
        <f>O2582&amp;"/"&amp;P2582</f>
        <v>food/food trucks</v>
      </c>
      <c r="O2582" t="s">
        <v>8293</v>
      </c>
      <c r="P2582" t="s">
        <v>8294</v>
      </c>
      <c r="Q2582" s="9">
        <f>(((J2582/60)/60)/24)+DATE(1970,1,1)</f>
        <v>42110.326423611114</v>
      </c>
      <c r="R2582" s="9">
        <f>(((I2582/60)/60)/24)+DATE(1970,1,1)</f>
        <v>42140.125</v>
      </c>
      <c r="S2582">
        <f>YEAR(Q2582)</f>
        <v>2015</v>
      </c>
    </row>
    <row r="2583" spans="1:19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tr">
        <f>O2583&amp;"/"&amp;P2583</f>
        <v>food/food trucks</v>
      </c>
      <c r="O2583" t="s">
        <v>8293</v>
      </c>
      <c r="P2583" t="s">
        <v>8294</v>
      </c>
      <c r="Q2583" s="9">
        <f>(((J2583/60)/60)/24)+DATE(1970,1,1)</f>
        <v>42294.628449074073</v>
      </c>
      <c r="R2583" s="9">
        <f>(((I2583/60)/60)/24)+DATE(1970,1,1)</f>
        <v>42324.670115740737</v>
      </c>
      <c r="S2583">
        <f>YEAR(Q2583)</f>
        <v>2015</v>
      </c>
    </row>
    <row r="2584" spans="1:19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tr">
        <f>O2584&amp;"/"&amp;P2584</f>
        <v>food/food trucks</v>
      </c>
      <c r="O2584" t="s">
        <v>8293</v>
      </c>
      <c r="P2584" t="s">
        <v>8294</v>
      </c>
      <c r="Q2584" s="9">
        <f>(((J2584/60)/60)/24)+DATE(1970,1,1)</f>
        <v>42642.988819444443</v>
      </c>
      <c r="R2584" s="9">
        <f>(((I2584/60)/60)/24)+DATE(1970,1,1)</f>
        <v>42672.988819444443</v>
      </c>
      <c r="S2584">
        <f>YEAR(Q2584)</f>
        <v>2016</v>
      </c>
    </row>
    <row r="2585" spans="1:19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tr">
        <f>O2585&amp;"/"&amp;P2585</f>
        <v>food/food trucks</v>
      </c>
      <c r="O2585" t="s">
        <v>8293</v>
      </c>
      <c r="P2585" t="s">
        <v>8294</v>
      </c>
      <c r="Q2585" s="9">
        <f>(((J2585/60)/60)/24)+DATE(1970,1,1)</f>
        <v>42019.76944444445</v>
      </c>
      <c r="R2585" s="9">
        <f>(((I2585/60)/60)/24)+DATE(1970,1,1)</f>
        <v>42079.727777777778</v>
      </c>
      <c r="S2585">
        <f>YEAR(Q2585)</f>
        <v>2015</v>
      </c>
    </row>
    <row r="2586" spans="1:19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tr">
        <f>O2586&amp;"/"&amp;P2586</f>
        <v>food/food trucks</v>
      </c>
      <c r="O2586" t="s">
        <v>8293</v>
      </c>
      <c r="P2586" t="s">
        <v>8294</v>
      </c>
      <c r="Q2586" s="9">
        <f>(((J2586/60)/60)/24)+DATE(1970,1,1)</f>
        <v>42140.173252314817</v>
      </c>
      <c r="R2586" s="9">
        <f>(((I2586/60)/60)/24)+DATE(1970,1,1)</f>
        <v>42170.173252314817</v>
      </c>
      <c r="S2586">
        <f>YEAR(Q2586)</f>
        <v>2015</v>
      </c>
    </row>
    <row r="2587" spans="1:19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tr">
        <f>O2587&amp;"/"&amp;P2587</f>
        <v>food/food trucks</v>
      </c>
      <c r="O2587" t="s">
        <v>8293</v>
      </c>
      <c r="P2587" t="s">
        <v>8294</v>
      </c>
      <c r="Q2587" s="9">
        <f>(((J2587/60)/60)/24)+DATE(1970,1,1)</f>
        <v>41795.963333333333</v>
      </c>
      <c r="R2587" s="9">
        <f>(((I2587/60)/60)/24)+DATE(1970,1,1)</f>
        <v>41825.963333333333</v>
      </c>
      <c r="S2587">
        <f>YEAR(Q2587)</f>
        <v>2014</v>
      </c>
    </row>
    <row r="2588" spans="1:19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tr">
        <f>O2588&amp;"/"&amp;P2588</f>
        <v>food/food trucks</v>
      </c>
      <c r="O2588" t="s">
        <v>8293</v>
      </c>
      <c r="P2588" t="s">
        <v>8294</v>
      </c>
      <c r="Q2588" s="9">
        <f>(((J2588/60)/60)/24)+DATE(1970,1,1)</f>
        <v>42333.330277777779</v>
      </c>
      <c r="R2588" s="9">
        <f>(((I2588/60)/60)/24)+DATE(1970,1,1)</f>
        <v>42363.330277777779</v>
      </c>
      <c r="S2588">
        <f>YEAR(Q2588)</f>
        <v>2015</v>
      </c>
    </row>
    <row r="2589" spans="1:19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tr">
        <f>O2589&amp;"/"&amp;P2589</f>
        <v>food/food trucks</v>
      </c>
      <c r="O2589" t="s">
        <v>8293</v>
      </c>
      <c r="P2589" t="s">
        <v>8294</v>
      </c>
      <c r="Q2589" s="9">
        <f>(((J2589/60)/60)/24)+DATE(1970,1,1)</f>
        <v>42338.675381944442</v>
      </c>
      <c r="R2589" s="9">
        <f>(((I2589/60)/60)/24)+DATE(1970,1,1)</f>
        <v>42368.675381944442</v>
      </c>
      <c r="S2589">
        <f>YEAR(Q2589)</f>
        <v>2015</v>
      </c>
    </row>
    <row r="2590" spans="1:19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tr">
        <f>O2590&amp;"/"&amp;P2590</f>
        <v>food/food trucks</v>
      </c>
      <c r="O2590" t="s">
        <v>8293</v>
      </c>
      <c r="P2590" t="s">
        <v>8294</v>
      </c>
      <c r="Q2590" s="9">
        <f>(((J2590/60)/60)/24)+DATE(1970,1,1)</f>
        <v>42042.676226851851</v>
      </c>
      <c r="R2590" s="9">
        <f>(((I2590/60)/60)/24)+DATE(1970,1,1)</f>
        <v>42094.551388888889</v>
      </c>
      <c r="S2590">
        <f>YEAR(Q2590)</f>
        <v>2015</v>
      </c>
    </row>
    <row r="2591" spans="1:19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tr">
        <f>O2591&amp;"/"&amp;P2591</f>
        <v>food/food trucks</v>
      </c>
      <c r="O2591" t="s">
        <v>8293</v>
      </c>
      <c r="P2591" t="s">
        <v>8294</v>
      </c>
      <c r="Q2591" s="9">
        <f>(((J2591/60)/60)/24)+DATE(1970,1,1)</f>
        <v>42422.536192129628</v>
      </c>
      <c r="R2591" s="9">
        <f>(((I2591/60)/60)/24)+DATE(1970,1,1)</f>
        <v>42452.494525462964</v>
      </c>
      <c r="S2591">
        <f>YEAR(Q2591)</f>
        <v>2016</v>
      </c>
    </row>
    <row r="2592" spans="1:19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tr">
        <f>O2592&amp;"/"&amp;P2592</f>
        <v>food/food trucks</v>
      </c>
      <c r="O2592" t="s">
        <v>8293</v>
      </c>
      <c r="P2592" t="s">
        <v>8294</v>
      </c>
      <c r="Q2592" s="9">
        <f>(((J2592/60)/60)/24)+DATE(1970,1,1)</f>
        <v>42388.589085648149</v>
      </c>
      <c r="R2592" s="9">
        <f>(((I2592/60)/60)/24)+DATE(1970,1,1)</f>
        <v>42395.589085648149</v>
      </c>
      <c r="S2592">
        <f>YEAR(Q2592)</f>
        <v>2016</v>
      </c>
    </row>
    <row r="2593" spans="1:19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tr">
        <f>O2593&amp;"/"&amp;P2593</f>
        <v>food/food trucks</v>
      </c>
      <c r="O2593" t="s">
        <v>8293</v>
      </c>
      <c r="P2593" t="s">
        <v>8294</v>
      </c>
      <c r="Q2593" s="9">
        <f>(((J2593/60)/60)/24)+DATE(1970,1,1)</f>
        <v>42382.906527777777</v>
      </c>
      <c r="R2593" s="9">
        <f>(((I2593/60)/60)/24)+DATE(1970,1,1)</f>
        <v>42442.864861111113</v>
      </c>
      <c r="S2593">
        <f>YEAR(Q2593)</f>
        <v>2016</v>
      </c>
    </row>
    <row r="2594" spans="1:19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tr">
        <f>O2594&amp;"/"&amp;P2594</f>
        <v>food/food trucks</v>
      </c>
      <c r="O2594" t="s">
        <v>8293</v>
      </c>
      <c r="P2594" t="s">
        <v>8294</v>
      </c>
      <c r="Q2594" s="9">
        <f>(((J2594/60)/60)/24)+DATE(1970,1,1)</f>
        <v>41887.801168981481</v>
      </c>
      <c r="R2594" s="9">
        <f>(((I2594/60)/60)/24)+DATE(1970,1,1)</f>
        <v>41917.801168981481</v>
      </c>
      <c r="S2594">
        <f>YEAR(Q2594)</f>
        <v>2014</v>
      </c>
    </row>
    <row r="2595" spans="1:19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tr">
        <f>O2595&amp;"/"&amp;P2595</f>
        <v>food/food trucks</v>
      </c>
      <c r="O2595" t="s">
        <v>8293</v>
      </c>
      <c r="P2595" t="s">
        <v>8294</v>
      </c>
      <c r="Q2595" s="9">
        <f>(((J2595/60)/60)/24)+DATE(1970,1,1)</f>
        <v>42089.84520833334</v>
      </c>
      <c r="R2595" s="9">
        <f>(((I2595/60)/60)/24)+DATE(1970,1,1)</f>
        <v>42119.84520833334</v>
      </c>
      <c r="S2595">
        <f>YEAR(Q2595)</f>
        <v>2015</v>
      </c>
    </row>
    <row r="2596" spans="1:19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tr">
        <f>O2596&amp;"/"&amp;P2596</f>
        <v>food/food trucks</v>
      </c>
      <c r="O2596" t="s">
        <v>8293</v>
      </c>
      <c r="P2596" t="s">
        <v>8294</v>
      </c>
      <c r="Q2596" s="9">
        <f>(((J2596/60)/60)/24)+DATE(1970,1,1)</f>
        <v>41828.967916666668</v>
      </c>
      <c r="R2596" s="9">
        <f>(((I2596/60)/60)/24)+DATE(1970,1,1)</f>
        <v>41858.967916666668</v>
      </c>
      <c r="S2596">
        <f>YEAR(Q2596)</f>
        <v>2014</v>
      </c>
    </row>
    <row r="2597" spans="1:19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tr">
        <f>O2597&amp;"/"&amp;P2597</f>
        <v>food/food trucks</v>
      </c>
      <c r="O2597" t="s">
        <v>8293</v>
      </c>
      <c r="P2597" t="s">
        <v>8294</v>
      </c>
      <c r="Q2597" s="9">
        <f>(((J2597/60)/60)/24)+DATE(1970,1,1)</f>
        <v>42760.244212962964</v>
      </c>
      <c r="R2597" s="9">
        <f>(((I2597/60)/60)/24)+DATE(1970,1,1)</f>
        <v>42790.244212962964</v>
      </c>
      <c r="S2597">
        <f>YEAR(Q2597)</f>
        <v>2017</v>
      </c>
    </row>
    <row r="2598" spans="1:19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tr">
        <f>O2598&amp;"/"&amp;P2598</f>
        <v>food/food trucks</v>
      </c>
      <c r="O2598" t="s">
        <v>8293</v>
      </c>
      <c r="P2598" t="s">
        <v>8294</v>
      </c>
      <c r="Q2598" s="9">
        <f>(((J2598/60)/60)/24)+DATE(1970,1,1)</f>
        <v>41828.664456018516</v>
      </c>
      <c r="R2598" s="9">
        <f>(((I2598/60)/60)/24)+DATE(1970,1,1)</f>
        <v>41858.664456018516</v>
      </c>
      <c r="S2598">
        <f>YEAR(Q2598)</f>
        <v>2014</v>
      </c>
    </row>
    <row r="2599" spans="1:19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tr">
        <f>O2599&amp;"/"&amp;P2599</f>
        <v>food/food trucks</v>
      </c>
      <c r="O2599" t="s">
        <v>8293</v>
      </c>
      <c r="P2599" t="s">
        <v>8294</v>
      </c>
      <c r="Q2599" s="9">
        <f>(((J2599/60)/60)/24)+DATE(1970,1,1)</f>
        <v>42510.341631944444</v>
      </c>
      <c r="R2599" s="9">
        <f>(((I2599/60)/60)/24)+DATE(1970,1,1)</f>
        <v>42540.341631944444</v>
      </c>
      <c r="S2599">
        <f>YEAR(Q2599)</f>
        <v>2016</v>
      </c>
    </row>
    <row r="2600" spans="1:19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tr">
        <f>O2600&amp;"/"&amp;P2600</f>
        <v>food/food trucks</v>
      </c>
      <c r="O2600" t="s">
        <v>8293</v>
      </c>
      <c r="P2600" t="s">
        <v>8294</v>
      </c>
      <c r="Q2600" s="9">
        <f>(((J2600/60)/60)/24)+DATE(1970,1,1)</f>
        <v>42240.840289351851</v>
      </c>
      <c r="R2600" s="9">
        <f>(((I2600/60)/60)/24)+DATE(1970,1,1)</f>
        <v>42270.840289351851</v>
      </c>
      <c r="S2600">
        <f>YEAR(Q2600)</f>
        <v>2015</v>
      </c>
    </row>
    <row r="2601" spans="1:19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tr">
        <f>O2601&amp;"/"&amp;P2601</f>
        <v>food/food trucks</v>
      </c>
      <c r="O2601" t="s">
        <v>8293</v>
      </c>
      <c r="P2601" t="s">
        <v>8294</v>
      </c>
      <c r="Q2601" s="9">
        <f>(((J2601/60)/60)/24)+DATE(1970,1,1)</f>
        <v>41809.754016203704</v>
      </c>
      <c r="R2601" s="9">
        <f>(((I2601/60)/60)/24)+DATE(1970,1,1)</f>
        <v>41854.754016203704</v>
      </c>
      <c r="S2601">
        <f>YEAR(Q2601)</f>
        <v>2014</v>
      </c>
    </row>
    <row r="2602" spans="1:19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tr">
        <f>O2602&amp;"/"&amp;P2602</f>
        <v>food/food trucks</v>
      </c>
      <c r="O2602" t="s">
        <v>8293</v>
      </c>
      <c r="P2602" t="s">
        <v>8294</v>
      </c>
      <c r="Q2602" s="9">
        <f>(((J2602/60)/60)/24)+DATE(1970,1,1)</f>
        <v>42394.900462962964</v>
      </c>
      <c r="R2602" s="9">
        <f>(((I2602/60)/60)/24)+DATE(1970,1,1)</f>
        <v>42454.858796296292</v>
      </c>
      <c r="S2602">
        <f>YEAR(Q2602)</f>
        <v>2016</v>
      </c>
    </row>
    <row r="2603" spans="1:19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tr">
        <f>O2603&amp;"/"&amp;P2603</f>
        <v>technology/space exploration</v>
      </c>
      <c r="O2603" t="s">
        <v>8276</v>
      </c>
      <c r="P2603" t="s">
        <v>8312</v>
      </c>
      <c r="Q2603" s="9">
        <f>(((J2603/60)/60)/24)+DATE(1970,1,1)</f>
        <v>41150.902187499996</v>
      </c>
      <c r="R2603" s="9">
        <f>(((I2603/60)/60)/24)+DATE(1970,1,1)</f>
        <v>41165.165972222225</v>
      </c>
      <c r="S2603">
        <f>YEAR(Q2603)</f>
        <v>2012</v>
      </c>
    </row>
    <row r="2604" spans="1:19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tr">
        <f>O2604&amp;"/"&amp;P2604</f>
        <v>technology/space exploration</v>
      </c>
      <c r="O2604" t="s">
        <v>8276</v>
      </c>
      <c r="P2604" t="s">
        <v>8312</v>
      </c>
      <c r="Q2604" s="9">
        <f>(((J2604/60)/60)/24)+DATE(1970,1,1)</f>
        <v>41915.747314814813</v>
      </c>
      <c r="R2604" s="9">
        <f>(((I2604/60)/60)/24)+DATE(1970,1,1)</f>
        <v>41955.888888888891</v>
      </c>
      <c r="S2604">
        <f>YEAR(Q2604)</f>
        <v>2014</v>
      </c>
    </row>
    <row r="2605" spans="1:19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tr">
        <f>O2605&amp;"/"&amp;P2605</f>
        <v>technology/space exploration</v>
      </c>
      <c r="O2605" t="s">
        <v>8276</v>
      </c>
      <c r="P2605" t="s">
        <v>8312</v>
      </c>
      <c r="Q2605" s="9">
        <f>(((J2605/60)/60)/24)+DATE(1970,1,1)</f>
        <v>41617.912662037037</v>
      </c>
      <c r="R2605" s="9">
        <f>(((I2605/60)/60)/24)+DATE(1970,1,1)</f>
        <v>41631.912662037037</v>
      </c>
      <c r="S2605">
        <f>YEAR(Q2605)</f>
        <v>2013</v>
      </c>
    </row>
    <row r="2606" spans="1:19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tr">
        <f>O2606&amp;"/"&amp;P2606</f>
        <v>technology/space exploration</v>
      </c>
      <c r="O2606" t="s">
        <v>8276</v>
      </c>
      <c r="P2606" t="s">
        <v>8312</v>
      </c>
      <c r="Q2606" s="9">
        <f>(((J2606/60)/60)/24)+DATE(1970,1,1)</f>
        <v>40998.051192129627</v>
      </c>
      <c r="R2606" s="9">
        <f>(((I2606/60)/60)/24)+DATE(1970,1,1)</f>
        <v>41028.051192129627</v>
      </c>
      <c r="S2606">
        <f>YEAR(Q2606)</f>
        <v>2012</v>
      </c>
    </row>
    <row r="2607" spans="1:19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tr">
        <f>O2607&amp;"/"&amp;P2607</f>
        <v>technology/space exploration</v>
      </c>
      <c r="O2607" t="s">
        <v>8276</v>
      </c>
      <c r="P2607" t="s">
        <v>8312</v>
      </c>
      <c r="Q2607" s="9">
        <f>(((J2607/60)/60)/24)+DATE(1970,1,1)</f>
        <v>42508.541550925926</v>
      </c>
      <c r="R2607" s="9">
        <f>(((I2607/60)/60)/24)+DATE(1970,1,1)</f>
        <v>42538.541550925926</v>
      </c>
      <c r="S2607">
        <f>YEAR(Q2607)</f>
        <v>2016</v>
      </c>
    </row>
    <row r="2608" spans="1:19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tr">
        <f>O2608&amp;"/"&amp;P2608</f>
        <v>technology/space exploration</v>
      </c>
      <c r="O2608" t="s">
        <v>8276</v>
      </c>
      <c r="P2608" t="s">
        <v>8312</v>
      </c>
      <c r="Q2608" s="9">
        <f>(((J2608/60)/60)/24)+DATE(1970,1,1)</f>
        <v>41726.712754629632</v>
      </c>
      <c r="R2608" s="9">
        <f>(((I2608/60)/60)/24)+DATE(1970,1,1)</f>
        <v>41758.712754629632</v>
      </c>
      <c r="S2608">
        <f>YEAR(Q2608)</f>
        <v>2014</v>
      </c>
    </row>
    <row r="2609" spans="1:19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tr">
        <f>O2609&amp;"/"&amp;P2609</f>
        <v>technology/space exploration</v>
      </c>
      <c r="O2609" t="s">
        <v>8276</v>
      </c>
      <c r="P2609" t="s">
        <v>8312</v>
      </c>
      <c r="Q2609" s="9">
        <f>(((J2609/60)/60)/24)+DATE(1970,1,1)</f>
        <v>42184.874675925923</v>
      </c>
      <c r="R2609" s="9">
        <f>(((I2609/60)/60)/24)+DATE(1970,1,1)</f>
        <v>42228.083333333328</v>
      </c>
      <c r="S2609">
        <f>YEAR(Q2609)</f>
        <v>2015</v>
      </c>
    </row>
    <row r="2610" spans="1:19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tr">
        <f>O2610&amp;"/"&amp;P2610</f>
        <v>technology/space exploration</v>
      </c>
      <c r="O2610" t="s">
        <v>8276</v>
      </c>
      <c r="P2610" t="s">
        <v>8312</v>
      </c>
      <c r="Q2610" s="9">
        <f>(((J2610/60)/60)/24)+DATE(1970,1,1)</f>
        <v>42767.801712962959</v>
      </c>
      <c r="R2610" s="9">
        <f>(((I2610/60)/60)/24)+DATE(1970,1,1)</f>
        <v>42809</v>
      </c>
      <c r="S2610">
        <f>YEAR(Q2610)</f>
        <v>2017</v>
      </c>
    </row>
    <row r="2611" spans="1:19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tr">
        <f>O2611&amp;"/"&amp;P2611</f>
        <v>technology/space exploration</v>
      </c>
      <c r="O2611" t="s">
        <v>8276</v>
      </c>
      <c r="P2611" t="s">
        <v>8312</v>
      </c>
      <c r="Q2611" s="9">
        <f>(((J2611/60)/60)/24)+DATE(1970,1,1)</f>
        <v>41075.237858796296</v>
      </c>
      <c r="R2611" s="9">
        <f>(((I2611/60)/60)/24)+DATE(1970,1,1)</f>
        <v>41105.237858796296</v>
      </c>
      <c r="S2611">
        <f>YEAR(Q2611)</f>
        <v>2012</v>
      </c>
    </row>
    <row r="2612" spans="1:19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tr">
        <f>O2612&amp;"/"&amp;P2612</f>
        <v>technology/space exploration</v>
      </c>
      <c r="O2612" t="s">
        <v>8276</v>
      </c>
      <c r="P2612" t="s">
        <v>8312</v>
      </c>
      <c r="Q2612" s="9">
        <f>(((J2612/60)/60)/24)+DATE(1970,1,1)</f>
        <v>42564.881076388891</v>
      </c>
      <c r="R2612" s="9">
        <f>(((I2612/60)/60)/24)+DATE(1970,1,1)</f>
        <v>42604.290972222225</v>
      </c>
      <c r="S2612">
        <f>YEAR(Q2612)</f>
        <v>2016</v>
      </c>
    </row>
    <row r="2613" spans="1:19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tr">
        <f>O2613&amp;"/"&amp;P2613</f>
        <v>technology/space exploration</v>
      </c>
      <c r="O2613" t="s">
        <v>8276</v>
      </c>
      <c r="P2613" t="s">
        <v>8312</v>
      </c>
      <c r="Q2613" s="9">
        <f>(((J2613/60)/60)/24)+DATE(1970,1,1)</f>
        <v>42704.335810185185</v>
      </c>
      <c r="R2613" s="9">
        <f>(((I2613/60)/60)/24)+DATE(1970,1,1)</f>
        <v>42737.957638888889</v>
      </c>
      <c r="S2613">
        <f>YEAR(Q2613)</f>
        <v>2016</v>
      </c>
    </row>
    <row r="2614" spans="1:19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tr">
        <f>O2614&amp;"/"&amp;P2614</f>
        <v>technology/space exploration</v>
      </c>
      <c r="O2614" t="s">
        <v>8276</v>
      </c>
      <c r="P2614" t="s">
        <v>8312</v>
      </c>
      <c r="Q2614" s="9">
        <f>(((J2614/60)/60)/24)+DATE(1970,1,1)</f>
        <v>41982.143171296295</v>
      </c>
      <c r="R2614" s="9">
        <f>(((I2614/60)/60)/24)+DATE(1970,1,1)</f>
        <v>42013.143171296295</v>
      </c>
      <c r="S2614">
        <f>YEAR(Q2614)</f>
        <v>2014</v>
      </c>
    </row>
    <row r="2615" spans="1:19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tr">
        <f>O2615&amp;"/"&amp;P2615</f>
        <v>technology/space exploration</v>
      </c>
      <c r="O2615" t="s">
        <v>8276</v>
      </c>
      <c r="P2615" t="s">
        <v>8312</v>
      </c>
      <c r="Q2615" s="9">
        <f>(((J2615/60)/60)/24)+DATE(1970,1,1)</f>
        <v>41143.81821759259</v>
      </c>
      <c r="R2615" s="9">
        <f>(((I2615/60)/60)/24)+DATE(1970,1,1)</f>
        <v>41173.81821759259</v>
      </c>
      <c r="S2615">
        <f>YEAR(Q2615)</f>
        <v>2012</v>
      </c>
    </row>
    <row r="2616" spans="1:19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tr">
        <f>O2616&amp;"/"&amp;P2616</f>
        <v>technology/space exploration</v>
      </c>
      <c r="O2616" t="s">
        <v>8276</v>
      </c>
      <c r="P2616" t="s">
        <v>8312</v>
      </c>
      <c r="Q2616" s="9">
        <f>(((J2616/60)/60)/24)+DATE(1970,1,1)</f>
        <v>41730.708472222221</v>
      </c>
      <c r="R2616" s="9">
        <f>(((I2616/60)/60)/24)+DATE(1970,1,1)</f>
        <v>41759.208333333336</v>
      </c>
      <c r="S2616">
        <f>YEAR(Q2616)</f>
        <v>2014</v>
      </c>
    </row>
    <row r="2617" spans="1:19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tr">
        <f>O2617&amp;"/"&amp;P2617</f>
        <v>technology/space exploration</v>
      </c>
      <c r="O2617" t="s">
        <v>8276</v>
      </c>
      <c r="P2617" t="s">
        <v>8312</v>
      </c>
      <c r="Q2617" s="9">
        <f>(((J2617/60)/60)/24)+DATE(1970,1,1)</f>
        <v>42453.49726851852</v>
      </c>
      <c r="R2617" s="9">
        <f>(((I2617/60)/60)/24)+DATE(1970,1,1)</f>
        <v>42490.5</v>
      </c>
      <c r="S2617">
        <f>YEAR(Q2617)</f>
        <v>2016</v>
      </c>
    </row>
    <row r="2618" spans="1:19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tr">
        <f>O2618&amp;"/"&amp;P2618</f>
        <v>technology/space exploration</v>
      </c>
      <c r="O2618" t="s">
        <v>8276</v>
      </c>
      <c r="P2618" t="s">
        <v>8312</v>
      </c>
      <c r="Q2618" s="9">
        <f>(((J2618/60)/60)/24)+DATE(1970,1,1)</f>
        <v>42211.99454861111</v>
      </c>
      <c r="R2618" s="9">
        <f>(((I2618/60)/60)/24)+DATE(1970,1,1)</f>
        <v>42241.99454861111</v>
      </c>
      <c r="S2618">
        <f>YEAR(Q2618)</f>
        <v>2015</v>
      </c>
    </row>
    <row r="2619" spans="1:19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tr">
        <f>O2619&amp;"/"&amp;P2619</f>
        <v>technology/space exploration</v>
      </c>
      <c r="O2619" t="s">
        <v>8276</v>
      </c>
      <c r="P2619" t="s">
        <v>8312</v>
      </c>
      <c r="Q2619" s="9">
        <f>(((J2619/60)/60)/24)+DATE(1970,1,1)</f>
        <v>41902.874432870369</v>
      </c>
      <c r="R2619" s="9">
        <f>(((I2619/60)/60)/24)+DATE(1970,1,1)</f>
        <v>41932.874432870369</v>
      </c>
      <c r="S2619">
        <f>YEAR(Q2619)</f>
        <v>2014</v>
      </c>
    </row>
    <row r="2620" spans="1:19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tr">
        <f>O2620&amp;"/"&amp;P2620</f>
        <v>technology/space exploration</v>
      </c>
      <c r="O2620" t="s">
        <v>8276</v>
      </c>
      <c r="P2620" t="s">
        <v>8312</v>
      </c>
      <c r="Q2620" s="9">
        <f>(((J2620/60)/60)/24)+DATE(1970,1,1)</f>
        <v>42279.792372685188</v>
      </c>
      <c r="R2620" s="9">
        <f>(((I2620/60)/60)/24)+DATE(1970,1,1)</f>
        <v>42339.834039351852</v>
      </c>
      <c r="S2620">
        <f>YEAR(Q2620)</f>
        <v>2015</v>
      </c>
    </row>
    <row r="2621" spans="1:19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tr">
        <f>O2621&amp;"/"&amp;P2621</f>
        <v>technology/space exploration</v>
      </c>
      <c r="O2621" t="s">
        <v>8276</v>
      </c>
      <c r="P2621" t="s">
        <v>8312</v>
      </c>
      <c r="Q2621" s="9">
        <f>(((J2621/60)/60)/24)+DATE(1970,1,1)</f>
        <v>42273.884305555555</v>
      </c>
      <c r="R2621" s="9">
        <f>(((I2621/60)/60)/24)+DATE(1970,1,1)</f>
        <v>42300.458333333328</v>
      </c>
      <c r="S2621">
        <f>YEAR(Q2621)</f>
        <v>2015</v>
      </c>
    </row>
    <row r="2622" spans="1:19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tr">
        <f>O2622&amp;"/"&amp;P2622</f>
        <v>technology/space exploration</v>
      </c>
      <c r="O2622" t="s">
        <v>8276</v>
      </c>
      <c r="P2622" t="s">
        <v>8312</v>
      </c>
      <c r="Q2622" s="9">
        <f>(((J2622/60)/60)/24)+DATE(1970,1,1)</f>
        <v>42251.16715277778</v>
      </c>
      <c r="R2622" s="9">
        <f>(((I2622/60)/60)/24)+DATE(1970,1,1)</f>
        <v>42288.041666666672</v>
      </c>
      <c r="S2622">
        <f>YEAR(Q2622)</f>
        <v>2015</v>
      </c>
    </row>
    <row r="2623" spans="1:19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tr">
        <f>O2623&amp;"/"&amp;P2623</f>
        <v>technology/space exploration</v>
      </c>
      <c r="O2623" t="s">
        <v>8276</v>
      </c>
      <c r="P2623" t="s">
        <v>8312</v>
      </c>
      <c r="Q2623" s="9">
        <f>(((J2623/60)/60)/24)+DATE(1970,1,1)</f>
        <v>42115.74754629629</v>
      </c>
      <c r="R2623" s="9">
        <f>(((I2623/60)/60)/24)+DATE(1970,1,1)</f>
        <v>42145.74754629629</v>
      </c>
      <c r="S2623">
        <f>YEAR(Q2623)</f>
        <v>2015</v>
      </c>
    </row>
    <row r="2624" spans="1:19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tr">
        <f>O2624&amp;"/"&amp;P2624</f>
        <v>technology/space exploration</v>
      </c>
      <c r="O2624" t="s">
        <v>8276</v>
      </c>
      <c r="P2624" t="s">
        <v>8312</v>
      </c>
      <c r="Q2624" s="9">
        <f>(((J2624/60)/60)/24)+DATE(1970,1,1)</f>
        <v>42689.74324074074</v>
      </c>
      <c r="R2624" s="9">
        <f>(((I2624/60)/60)/24)+DATE(1970,1,1)</f>
        <v>42734.74324074074</v>
      </c>
      <c r="S2624">
        <f>YEAR(Q2624)</f>
        <v>2016</v>
      </c>
    </row>
    <row r="2625" spans="1:19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tr">
        <f>O2625&amp;"/"&amp;P2625</f>
        <v>technology/space exploration</v>
      </c>
      <c r="O2625" t="s">
        <v>8276</v>
      </c>
      <c r="P2625" t="s">
        <v>8312</v>
      </c>
      <c r="Q2625" s="9">
        <f>(((J2625/60)/60)/24)+DATE(1970,1,1)</f>
        <v>42692.256550925929</v>
      </c>
      <c r="R2625" s="9">
        <f>(((I2625/60)/60)/24)+DATE(1970,1,1)</f>
        <v>42706.256550925929</v>
      </c>
      <c r="S2625">
        <f>YEAR(Q2625)</f>
        <v>2016</v>
      </c>
    </row>
    <row r="2626" spans="1:19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tr">
        <f>O2626&amp;"/"&amp;P2626</f>
        <v>technology/space exploration</v>
      </c>
      <c r="O2626" t="s">
        <v>8276</v>
      </c>
      <c r="P2626" t="s">
        <v>8312</v>
      </c>
      <c r="Q2626" s="9">
        <f>(((J2626/60)/60)/24)+DATE(1970,1,1)</f>
        <v>41144.42155092593</v>
      </c>
      <c r="R2626" s="9">
        <f>(((I2626/60)/60)/24)+DATE(1970,1,1)</f>
        <v>41165.42155092593</v>
      </c>
      <c r="S2626">
        <f>YEAR(Q2626)</f>
        <v>2012</v>
      </c>
    </row>
    <row r="2627" spans="1:19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tr">
        <f>O2627&amp;"/"&amp;P2627</f>
        <v>technology/space exploration</v>
      </c>
      <c r="O2627" t="s">
        <v>8276</v>
      </c>
      <c r="P2627" t="s">
        <v>8312</v>
      </c>
      <c r="Q2627" s="9">
        <f>(((J2627/60)/60)/24)+DATE(1970,1,1)</f>
        <v>42658.810277777782</v>
      </c>
      <c r="R2627" s="9">
        <f>(((I2627/60)/60)/24)+DATE(1970,1,1)</f>
        <v>42683.851944444439</v>
      </c>
      <c r="S2627">
        <f>YEAR(Q2627)</f>
        <v>2016</v>
      </c>
    </row>
    <row r="2628" spans="1:19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tr">
        <f>O2628&amp;"/"&amp;P2628</f>
        <v>technology/space exploration</v>
      </c>
      <c r="O2628" t="s">
        <v>8276</v>
      </c>
      <c r="P2628" t="s">
        <v>8312</v>
      </c>
      <c r="Q2628" s="9">
        <f>(((J2628/60)/60)/24)+DATE(1970,1,1)</f>
        <v>42128.628113425926</v>
      </c>
      <c r="R2628" s="9">
        <f>(((I2628/60)/60)/24)+DATE(1970,1,1)</f>
        <v>42158.628113425926</v>
      </c>
      <c r="S2628">
        <f>YEAR(Q2628)</f>
        <v>2015</v>
      </c>
    </row>
    <row r="2629" spans="1:19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tr">
        <f>O2629&amp;"/"&amp;P2629</f>
        <v>technology/space exploration</v>
      </c>
      <c r="O2629" t="s">
        <v>8276</v>
      </c>
      <c r="P2629" t="s">
        <v>8312</v>
      </c>
      <c r="Q2629" s="9">
        <f>(((J2629/60)/60)/24)+DATE(1970,1,1)</f>
        <v>42304.829409722224</v>
      </c>
      <c r="R2629" s="9">
        <f>(((I2629/60)/60)/24)+DATE(1970,1,1)</f>
        <v>42334.871076388896</v>
      </c>
      <c r="S2629">
        <f>YEAR(Q2629)</f>
        <v>2015</v>
      </c>
    </row>
    <row r="2630" spans="1:19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tr">
        <f>O2630&amp;"/"&amp;P2630</f>
        <v>technology/space exploration</v>
      </c>
      <c r="O2630" t="s">
        <v>8276</v>
      </c>
      <c r="P2630" t="s">
        <v>8312</v>
      </c>
      <c r="Q2630" s="9">
        <f>(((J2630/60)/60)/24)+DATE(1970,1,1)</f>
        <v>41953.966053240743</v>
      </c>
      <c r="R2630" s="9">
        <f>(((I2630/60)/60)/24)+DATE(1970,1,1)</f>
        <v>41973.966053240743</v>
      </c>
      <c r="S2630">
        <f>YEAR(Q2630)</f>
        <v>2014</v>
      </c>
    </row>
    <row r="2631" spans="1:19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tr">
        <f>O2631&amp;"/"&amp;P2631</f>
        <v>technology/space exploration</v>
      </c>
      <c r="O2631" t="s">
        <v>8276</v>
      </c>
      <c r="P2631" t="s">
        <v>8312</v>
      </c>
      <c r="Q2631" s="9">
        <f>(((J2631/60)/60)/24)+DATE(1970,1,1)</f>
        <v>42108.538449074069</v>
      </c>
      <c r="R2631" s="9">
        <f>(((I2631/60)/60)/24)+DATE(1970,1,1)</f>
        <v>42138.538449074069</v>
      </c>
      <c r="S2631">
        <f>YEAR(Q2631)</f>
        <v>2015</v>
      </c>
    </row>
    <row r="2632" spans="1:19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tr">
        <f>O2632&amp;"/"&amp;P2632</f>
        <v>technology/space exploration</v>
      </c>
      <c r="O2632" t="s">
        <v>8276</v>
      </c>
      <c r="P2632" t="s">
        <v>8312</v>
      </c>
      <c r="Q2632" s="9">
        <f>(((J2632/60)/60)/24)+DATE(1970,1,1)</f>
        <v>42524.105462962965</v>
      </c>
      <c r="R2632" s="9">
        <f>(((I2632/60)/60)/24)+DATE(1970,1,1)</f>
        <v>42551.416666666672</v>
      </c>
      <c r="S2632">
        <f>YEAR(Q2632)</f>
        <v>2016</v>
      </c>
    </row>
    <row r="2633" spans="1:19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tr">
        <f>O2633&amp;"/"&amp;P2633</f>
        <v>technology/space exploration</v>
      </c>
      <c r="O2633" t="s">
        <v>8276</v>
      </c>
      <c r="P2633" t="s">
        <v>8312</v>
      </c>
      <c r="Q2633" s="9">
        <f>(((J2633/60)/60)/24)+DATE(1970,1,1)</f>
        <v>42218.169293981482</v>
      </c>
      <c r="R2633" s="9">
        <f>(((I2633/60)/60)/24)+DATE(1970,1,1)</f>
        <v>42246.169293981482</v>
      </c>
      <c r="S2633">
        <f>YEAR(Q2633)</f>
        <v>2015</v>
      </c>
    </row>
    <row r="2634" spans="1:19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tr">
        <f>O2634&amp;"/"&amp;P2634</f>
        <v>technology/space exploration</v>
      </c>
      <c r="O2634" t="s">
        <v>8276</v>
      </c>
      <c r="P2634" t="s">
        <v>8312</v>
      </c>
      <c r="Q2634" s="9">
        <f>(((J2634/60)/60)/24)+DATE(1970,1,1)</f>
        <v>42494.061793981484</v>
      </c>
      <c r="R2634" s="9">
        <f>(((I2634/60)/60)/24)+DATE(1970,1,1)</f>
        <v>42519.061793981484</v>
      </c>
      <c r="S2634">
        <f>YEAR(Q2634)</f>
        <v>2016</v>
      </c>
    </row>
    <row r="2635" spans="1:19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tr">
        <f>O2635&amp;"/"&amp;P2635</f>
        <v>technology/space exploration</v>
      </c>
      <c r="O2635" t="s">
        <v>8276</v>
      </c>
      <c r="P2635" t="s">
        <v>8312</v>
      </c>
      <c r="Q2635" s="9">
        <f>(((J2635/60)/60)/24)+DATE(1970,1,1)</f>
        <v>41667.823287037041</v>
      </c>
      <c r="R2635" s="9">
        <f>(((I2635/60)/60)/24)+DATE(1970,1,1)</f>
        <v>41697.958333333336</v>
      </c>
      <c r="S2635">
        <f>YEAR(Q2635)</f>
        <v>2014</v>
      </c>
    </row>
    <row r="2636" spans="1:19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tr">
        <f>O2636&amp;"/"&amp;P2636</f>
        <v>technology/space exploration</v>
      </c>
      <c r="O2636" t="s">
        <v>8276</v>
      </c>
      <c r="P2636" t="s">
        <v>8312</v>
      </c>
      <c r="Q2636" s="9">
        <f>(((J2636/60)/60)/24)+DATE(1970,1,1)</f>
        <v>42612.656493055561</v>
      </c>
      <c r="R2636" s="9">
        <f>(((I2636/60)/60)/24)+DATE(1970,1,1)</f>
        <v>42642.656493055561</v>
      </c>
      <c r="S2636">
        <f>YEAR(Q2636)</f>
        <v>2016</v>
      </c>
    </row>
    <row r="2637" spans="1:19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tr">
        <f>O2637&amp;"/"&amp;P2637</f>
        <v>technology/space exploration</v>
      </c>
      <c r="O2637" t="s">
        <v>8276</v>
      </c>
      <c r="P2637" t="s">
        <v>8312</v>
      </c>
      <c r="Q2637" s="9">
        <f>(((J2637/60)/60)/24)+DATE(1970,1,1)</f>
        <v>42037.950937500005</v>
      </c>
      <c r="R2637" s="9">
        <f>(((I2637/60)/60)/24)+DATE(1970,1,1)</f>
        <v>42072.909270833334</v>
      </c>
      <c r="S2637">
        <f>YEAR(Q2637)</f>
        <v>2015</v>
      </c>
    </row>
    <row r="2638" spans="1:19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tr">
        <f>O2638&amp;"/"&amp;P2638</f>
        <v>technology/space exploration</v>
      </c>
      <c r="O2638" t="s">
        <v>8276</v>
      </c>
      <c r="P2638" t="s">
        <v>8312</v>
      </c>
      <c r="Q2638" s="9">
        <f>(((J2638/60)/60)/24)+DATE(1970,1,1)</f>
        <v>42636.614745370374</v>
      </c>
      <c r="R2638" s="9">
        <f>(((I2638/60)/60)/24)+DATE(1970,1,1)</f>
        <v>42659.041666666672</v>
      </c>
      <c r="S2638">
        <f>YEAR(Q2638)</f>
        <v>2016</v>
      </c>
    </row>
    <row r="2639" spans="1:19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tr">
        <f>O2639&amp;"/"&amp;P2639</f>
        <v>technology/space exploration</v>
      </c>
      <c r="O2639" t="s">
        <v>8276</v>
      </c>
      <c r="P2639" t="s">
        <v>8312</v>
      </c>
      <c r="Q2639" s="9">
        <f>(((J2639/60)/60)/24)+DATE(1970,1,1)</f>
        <v>42639.549479166672</v>
      </c>
      <c r="R2639" s="9">
        <f>(((I2639/60)/60)/24)+DATE(1970,1,1)</f>
        <v>42655.549479166672</v>
      </c>
      <c r="S2639">
        <f>YEAR(Q2639)</f>
        <v>2016</v>
      </c>
    </row>
    <row r="2640" spans="1:19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tr">
        <f>O2640&amp;"/"&amp;P2640</f>
        <v>technology/space exploration</v>
      </c>
      <c r="O2640" t="s">
        <v>8276</v>
      </c>
      <c r="P2640" t="s">
        <v>8312</v>
      </c>
      <c r="Q2640" s="9">
        <f>(((J2640/60)/60)/24)+DATE(1970,1,1)</f>
        <v>41989.913136574076</v>
      </c>
      <c r="R2640" s="9">
        <f>(((I2640/60)/60)/24)+DATE(1970,1,1)</f>
        <v>42019.913136574076</v>
      </c>
      <c r="S2640">
        <f>YEAR(Q2640)</f>
        <v>2014</v>
      </c>
    </row>
    <row r="2641" spans="1:19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tr">
        <f>O2641&amp;"/"&amp;P2641</f>
        <v>technology/space exploration</v>
      </c>
      <c r="O2641" t="s">
        <v>8276</v>
      </c>
      <c r="P2641" t="s">
        <v>8312</v>
      </c>
      <c r="Q2641" s="9">
        <f>(((J2641/60)/60)/24)+DATE(1970,1,1)</f>
        <v>42024.86513888889</v>
      </c>
      <c r="R2641" s="9">
        <f>(((I2641/60)/60)/24)+DATE(1970,1,1)</f>
        <v>42054.86513888889</v>
      </c>
      <c r="S2641">
        <f>YEAR(Q2641)</f>
        <v>2015</v>
      </c>
    </row>
    <row r="2642" spans="1:19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tr">
        <f>O2642&amp;"/"&amp;P2642</f>
        <v>technology/space exploration</v>
      </c>
      <c r="O2642" t="s">
        <v>8276</v>
      </c>
      <c r="P2642" t="s">
        <v>8312</v>
      </c>
      <c r="Q2642" s="9">
        <f>(((J2642/60)/60)/24)+DATE(1970,1,1)</f>
        <v>42103.160578703704</v>
      </c>
      <c r="R2642" s="9">
        <f>(((I2642/60)/60)/24)+DATE(1970,1,1)</f>
        <v>42163.160578703704</v>
      </c>
      <c r="S2642">
        <f>YEAR(Q2642)</f>
        <v>2015</v>
      </c>
    </row>
    <row r="2643" spans="1:19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tr">
        <f>O2643&amp;"/"&amp;P2643</f>
        <v>technology/space exploration</v>
      </c>
      <c r="O2643" t="s">
        <v>8276</v>
      </c>
      <c r="P2643" t="s">
        <v>8312</v>
      </c>
      <c r="Q2643" s="9">
        <f>(((J2643/60)/60)/24)+DATE(1970,1,1)</f>
        <v>41880.827118055553</v>
      </c>
      <c r="R2643" s="9">
        <f>(((I2643/60)/60)/24)+DATE(1970,1,1)</f>
        <v>41897.839583333334</v>
      </c>
      <c r="S2643">
        <f>YEAR(Q2643)</f>
        <v>2014</v>
      </c>
    </row>
    <row r="2644" spans="1:19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tr">
        <f>O2644&amp;"/"&amp;P2644</f>
        <v>technology/space exploration</v>
      </c>
      <c r="O2644" t="s">
        <v>8276</v>
      </c>
      <c r="P2644" t="s">
        <v>8312</v>
      </c>
      <c r="Q2644" s="9">
        <f>(((J2644/60)/60)/24)+DATE(1970,1,1)</f>
        <v>42536.246620370366</v>
      </c>
      <c r="R2644" s="9">
        <f>(((I2644/60)/60)/24)+DATE(1970,1,1)</f>
        <v>42566.289583333331</v>
      </c>
      <c r="S2644">
        <f>YEAR(Q2644)</f>
        <v>2016</v>
      </c>
    </row>
    <row r="2645" spans="1:19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tr">
        <f>O2645&amp;"/"&amp;P2645</f>
        <v>technology/space exploration</v>
      </c>
      <c r="O2645" t="s">
        <v>8276</v>
      </c>
      <c r="P2645" t="s">
        <v>8312</v>
      </c>
      <c r="Q2645" s="9">
        <f>(((J2645/60)/60)/24)+DATE(1970,1,1)</f>
        <v>42689.582349537035</v>
      </c>
      <c r="R2645" s="9">
        <f>(((I2645/60)/60)/24)+DATE(1970,1,1)</f>
        <v>42725.332638888889</v>
      </c>
      <c r="S2645">
        <f>YEAR(Q2645)</f>
        <v>2016</v>
      </c>
    </row>
    <row r="2646" spans="1:19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tr">
        <f>O2646&amp;"/"&amp;P2646</f>
        <v>technology/space exploration</v>
      </c>
      <c r="O2646" t="s">
        <v>8276</v>
      </c>
      <c r="P2646" t="s">
        <v>8312</v>
      </c>
      <c r="Q2646" s="9">
        <f>(((J2646/60)/60)/24)+DATE(1970,1,1)</f>
        <v>42774.792071759264</v>
      </c>
      <c r="R2646" s="9">
        <f>(((I2646/60)/60)/24)+DATE(1970,1,1)</f>
        <v>42804.792071759264</v>
      </c>
      <c r="S2646">
        <f>YEAR(Q2646)</f>
        <v>2017</v>
      </c>
    </row>
    <row r="2647" spans="1:19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tr">
        <f>O2647&amp;"/"&amp;P2647</f>
        <v>technology/space exploration</v>
      </c>
      <c r="O2647" t="s">
        <v>8276</v>
      </c>
      <c r="P2647" t="s">
        <v>8312</v>
      </c>
      <c r="Q2647" s="9">
        <f>(((J2647/60)/60)/24)+DATE(1970,1,1)</f>
        <v>41921.842627314814</v>
      </c>
      <c r="R2647" s="9">
        <f>(((I2647/60)/60)/24)+DATE(1970,1,1)</f>
        <v>41951.884293981479</v>
      </c>
      <c r="S2647">
        <f>YEAR(Q2647)</f>
        <v>2014</v>
      </c>
    </row>
    <row r="2648" spans="1:19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tr">
        <f>O2648&amp;"/"&amp;P2648</f>
        <v>technology/space exploration</v>
      </c>
      <c r="O2648" t="s">
        <v>8276</v>
      </c>
      <c r="P2648" t="s">
        <v>8312</v>
      </c>
      <c r="Q2648" s="9">
        <f>(((J2648/60)/60)/24)+DATE(1970,1,1)</f>
        <v>42226.313298611116</v>
      </c>
      <c r="R2648" s="9">
        <f>(((I2648/60)/60)/24)+DATE(1970,1,1)</f>
        <v>42256.313298611116</v>
      </c>
      <c r="S2648">
        <f>YEAR(Q2648)</f>
        <v>2015</v>
      </c>
    </row>
    <row r="2649" spans="1:19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tr">
        <f>O2649&amp;"/"&amp;P2649</f>
        <v>technology/space exploration</v>
      </c>
      <c r="O2649" t="s">
        <v>8276</v>
      </c>
      <c r="P2649" t="s">
        <v>8312</v>
      </c>
      <c r="Q2649" s="9">
        <f>(((J2649/60)/60)/24)+DATE(1970,1,1)</f>
        <v>42200.261793981481</v>
      </c>
      <c r="R2649" s="9">
        <f>(((I2649/60)/60)/24)+DATE(1970,1,1)</f>
        <v>42230.261793981481</v>
      </c>
      <c r="S2649">
        <f>YEAR(Q2649)</f>
        <v>2015</v>
      </c>
    </row>
    <row r="2650" spans="1:19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tr">
        <f>O2650&amp;"/"&amp;P2650</f>
        <v>technology/space exploration</v>
      </c>
      <c r="O2650" t="s">
        <v>8276</v>
      </c>
      <c r="P2650" t="s">
        <v>8312</v>
      </c>
      <c r="Q2650" s="9">
        <f>(((J2650/60)/60)/24)+DATE(1970,1,1)</f>
        <v>42408.714814814812</v>
      </c>
      <c r="R2650" s="9">
        <f>(((I2650/60)/60)/24)+DATE(1970,1,1)</f>
        <v>42438.714814814812</v>
      </c>
      <c r="S2650">
        <f>YEAR(Q2650)</f>
        <v>2016</v>
      </c>
    </row>
    <row r="2651" spans="1:19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tr">
        <f>O2651&amp;"/"&amp;P2651</f>
        <v>technology/space exploration</v>
      </c>
      <c r="O2651" t="s">
        <v>8276</v>
      </c>
      <c r="P2651" t="s">
        <v>8312</v>
      </c>
      <c r="Q2651" s="9">
        <f>(((J2651/60)/60)/24)+DATE(1970,1,1)</f>
        <v>42341.99700231482</v>
      </c>
      <c r="R2651" s="9">
        <f>(((I2651/60)/60)/24)+DATE(1970,1,1)</f>
        <v>42401.99700231482</v>
      </c>
      <c r="S2651">
        <f>YEAR(Q2651)</f>
        <v>2015</v>
      </c>
    </row>
    <row r="2652" spans="1:19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tr">
        <f>O2652&amp;"/"&amp;P2652</f>
        <v>technology/space exploration</v>
      </c>
      <c r="O2652" t="s">
        <v>8276</v>
      </c>
      <c r="P2652" t="s">
        <v>8312</v>
      </c>
      <c r="Q2652" s="9">
        <f>(((J2652/60)/60)/24)+DATE(1970,1,1)</f>
        <v>42695.624340277776</v>
      </c>
      <c r="R2652" s="9">
        <f>(((I2652/60)/60)/24)+DATE(1970,1,1)</f>
        <v>42725.624340277776</v>
      </c>
      <c r="S2652">
        <f>YEAR(Q2652)</f>
        <v>2016</v>
      </c>
    </row>
    <row r="2653" spans="1:19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tr">
        <f>O2653&amp;"/"&amp;P2653</f>
        <v>technology/space exploration</v>
      </c>
      <c r="O2653" t="s">
        <v>8276</v>
      </c>
      <c r="P2653" t="s">
        <v>8312</v>
      </c>
      <c r="Q2653" s="9">
        <f>(((J2653/60)/60)/24)+DATE(1970,1,1)</f>
        <v>42327.805659722217</v>
      </c>
      <c r="R2653" s="9">
        <f>(((I2653/60)/60)/24)+DATE(1970,1,1)</f>
        <v>42355.805659722217</v>
      </c>
      <c r="S2653">
        <f>YEAR(Q2653)</f>
        <v>2015</v>
      </c>
    </row>
    <row r="2654" spans="1:19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tr">
        <f>O2654&amp;"/"&amp;P2654</f>
        <v>technology/space exploration</v>
      </c>
      <c r="O2654" t="s">
        <v>8276</v>
      </c>
      <c r="P2654" t="s">
        <v>8312</v>
      </c>
      <c r="Q2654" s="9">
        <f>(((J2654/60)/60)/24)+DATE(1970,1,1)</f>
        <v>41953.158854166672</v>
      </c>
      <c r="R2654" s="9">
        <f>(((I2654/60)/60)/24)+DATE(1970,1,1)</f>
        <v>41983.158854166672</v>
      </c>
      <c r="S2654">
        <f>YEAR(Q2654)</f>
        <v>2014</v>
      </c>
    </row>
    <row r="2655" spans="1:19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tr">
        <f>O2655&amp;"/"&amp;P2655</f>
        <v>technology/space exploration</v>
      </c>
      <c r="O2655" t="s">
        <v>8276</v>
      </c>
      <c r="P2655" t="s">
        <v>8312</v>
      </c>
      <c r="Q2655" s="9">
        <f>(((J2655/60)/60)/24)+DATE(1970,1,1)</f>
        <v>41771.651932870373</v>
      </c>
      <c r="R2655" s="9">
        <f>(((I2655/60)/60)/24)+DATE(1970,1,1)</f>
        <v>41803.166666666664</v>
      </c>
      <c r="S2655">
        <f>YEAR(Q2655)</f>
        <v>2014</v>
      </c>
    </row>
    <row r="2656" spans="1:19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tr">
        <f>O2656&amp;"/"&amp;P2656</f>
        <v>technology/space exploration</v>
      </c>
      <c r="O2656" t="s">
        <v>8276</v>
      </c>
      <c r="P2656" t="s">
        <v>8312</v>
      </c>
      <c r="Q2656" s="9">
        <f>(((J2656/60)/60)/24)+DATE(1970,1,1)</f>
        <v>42055.600995370376</v>
      </c>
      <c r="R2656" s="9">
        <f>(((I2656/60)/60)/24)+DATE(1970,1,1)</f>
        <v>42115.559328703705</v>
      </c>
      <c r="S2656">
        <f>YEAR(Q2656)</f>
        <v>2015</v>
      </c>
    </row>
    <row r="2657" spans="1:19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tr">
        <f>O2657&amp;"/"&amp;P2657</f>
        <v>technology/space exploration</v>
      </c>
      <c r="O2657" t="s">
        <v>8276</v>
      </c>
      <c r="P2657" t="s">
        <v>8312</v>
      </c>
      <c r="Q2657" s="9">
        <f>(((J2657/60)/60)/24)+DATE(1970,1,1)</f>
        <v>42381.866284722222</v>
      </c>
      <c r="R2657" s="9">
        <f>(((I2657/60)/60)/24)+DATE(1970,1,1)</f>
        <v>42409.833333333328</v>
      </c>
      <c r="S2657">
        <f>YEAR(Q2657)</f>
        <v>2016</v>
      </c>
    </row>
    <row r="2658" spans="1:19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tr">
        <f>O2658&amp;"/"&amp;P2658</f>
        <v>technology/space exploration</v>
      </c>
      <c r="O2658" t="s">
        <v>8276</v>
      </c>
      <c r="P2658" t="s">
        <v>8312</v>
      </c>
      <c r="Q2658" s="9">
        <f>(((J2658/60)/60)/24)+DATE(1970,1,1)</f>
        <v>42767.688518518517</v>
      </c>
      <c r="R2658" s="9">
        <f>(((I2658/60)/60)/24)+DATE(1970,1,1)</f>
        <v>42806.791666666672</v>
      </c>
      <c r="S2658">
        <f>YEAR(Q2658)</f>
        <v>2017</v>
      </c>
    </row>
    <row r="2659" spans="1:19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tr">
        <f>O2659&amp;"/"&amp;P2659</f>
        <v>technology/space exploration</v>
      </c>
      <c r="O2659" t="s">
        <v>8276</v>
      </c>
      <c r="P2659" t="s">
        <v>8312</v>
      </c>
      <c r="Q2659" s="9">
        <f>(((J2659/60)/60)/24)+DATE(1970,1,1)</f>
        <v>42551.928854166668</v>
      </c>
      <c r="R2659" s="9">
        <f>(((I2659/60)/60)/24)+DATE(1970,1,1)</f>
        <v>42585.0625</v>
      </c>
      <c r="S2659">
        <f>YEAR(Q2659)</f>
        <v>2016</v>
      </c>
    </row>
    <row r="2660" spans="1:19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tr">
        <f>O2660&amp;"/"&amp;P2660</f>
        <v>technology/space exploration</v>
      </c>
      <c r="O2660" t="s">
        <v>8276</v>
      </c>
      <c r="P2660" t="s">
        <v>8312</v>
      </c>
      <c r="Q2660" s="9">
        <f>(((J2660/60)/60)/24)+DATE(1970,1,1)</f>
        <v>42551.884189814817</v>
      </c>
      <c r="R2660" s="9">
        <f>(((I2660/60)/60)/24)+DATE(1970,1,1)</f>
        <v>42581.884189814817</v>
      </c>
      <c r="S2660">
        <f>YEAR(Q2660)</f>
        <v>2016</v>
      </c>
    </row>
    <row r="2661" spans="1:19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tr">
        <f>O2661&amp;"/"&amp;P2661</f>
        <v>technology/space exploration</v>
      </c>
      <c r="O2661" t="s">
        <v>8276</v>
      </c>
      <c r="P2661" t="s">
        <v>8312</v>
      </c>
      <c r="Q2661" s="9">
        <f>(((J2661/60)/60)/24)+DATE(1970,1,1)</f>
        <v>42082.069560185191</v>
      </c>
      <c r="R2661" s="9">
        <f>(((I2661/60)/60)/24)+DATE(1970,1,1)</f>
        <v>42112.069560185191</v>
      </c>
      <c r="S2661">
        <f>YEAR(Q2661)</f>
        <v>2015</v>
      </c>
    </row>
    <row r="2662" spans="1:19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tr">
        <f>O2662&amp;"/"&amp;P2662</f>
        <v>technology/space exploration</v>
      </c>
      <c r="O2662" t="s">
        <v>8276</v>
      </c>
      <c r="P2662" t="s">
        <v>8312</v>
      </c>
      <c r="Q2662" s="9">
        <f>(((J2662/60)/60)/24)+DATE(1970,1,1)</f>
        <v>42272.713171296295</v>
      </c>
      <c r="R2662" s="9">
        <f>(((I2662/60)/60)/24)+DATE(1970,1,1)</f>
        <v>42332.754837962959</v>
      </c>
      <c r="S2662">
        <f>YEAR(Q2662)</f>
        <v>2015</v>
      </c>
    </row>
    <row r="2663" spans="1:19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tr">
        <f>O2663&amp;"/"&amp;P2663</f>
        <v>technology/makerspaces</v>
      </c>
      <c r="O2663" t="s">
        <v>8276</v>
      </c>
      <c r="P2663" t="s">
        <v>8313</v>
      </c>
      <c r="Q2663" s="9">
        <f>(((J2663/60)/60)/24)+DATE(1970,1,1)</f>
        <v>41542.958449074074</v>
      </c>
      <c r="R2663" s="9">
        <f>(((I2663/60)/60)/24)+DATE(1970,1,1)</f>
        <v>41572.958449074074</v>
      </c>
      <c r="S2663">
        <f>YEAR(Q2663)</f>
        <v>2013</v>
      </c>
    </row>
    <row r="2664" spans="1:19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tr">
        <f>O2664&amp;"/"&amp;P2664</f>
        <v>technology/makerspaces</v>
      </c>
      <c r="O2664" t="s">
        <v>8276</v>
      </c>
      <c r="P2664" t="s">
        <v>8313</v>
      </c>
      <c r="Q2664" s="9">
        <f>(((J2664/60)/60)/24)+DATE(1970,1,1)</f>
        <v>42207.746678240743</v>
      </c>
      <c r="R2664" s="9">
        <f>(((I2664/60)/60)/24)+DATE(1970,1,1)</f>
        <v>42237.746678240743</v>
      </c>
      <c r="S2664">
        <f>YEAR(Q2664)</f>
        <v>2015</v>
      </c>
    </row>
    <row r="2665" spans="1:19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tr">
        <f>O2665&amp;"/"&amp;P2665</f>
        <v>technology/makerspaces</v>
      </c>
      <c r="O2665" t="s">
        <v>8276</v>
      </c>
      <c r="P2665" t="s">
        <v>8313</v>
      </c>
      <c r="Q2665" s="9">
        <f>(((J2665/60)/60)/24)+DATE(1970,1,1)</f>
        <v>42222.622766203705</v>
      </c>
      <c r="R2665" s="9">
        <f>(((I2665/60)/60)/24)+DATE(1970,1,1)</f>
        <v>42251.625</v>
      </c>
      <c r="S2665">
        <f>YEAR(Q2665)</f>
        <v>2015</v>
      </c>
    </row>
    <row r="2666" spans="1:19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tr">
        <f>O2666&amp;"/"&amp;P2666</f>
        <v>technology/makerspaces</v>
      </c>
      <c r="O2666" t="s">
        <v>8276</v>
      </c>
      <c r="P2666" t="s">
        <v>8313</v>
      </c>
      <c r="Q2666" s="9">
        <f>(((J2666/60)/60)/24)+DATE(1970,1,1)</f>
        <v>42313.02542824074</v>
      </c>
      <c r="R2666" s="9">
        <f>(((I2666/60)/60)/24)+DATE(1970,1,1)</f>
        <v>42347.290972222225</v>
      </c>
      <c r="S2666">
        <f>YEAR(Q2666)</f>
        <v>2015</v>
      </c>
    </row>
    <row r="2667" spans="1:19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tr">
        <f>O2667&amp;"/"&amp;P2667</f>
        <v>technology/makerspaces</v>
      </c>
      <c r="O2667" t="s">
        <v>8276</v>
      </c>
      <c r="P2667" t="s">
        <v>8313</v>
      </c>
      <c r="Q2667" s="9">
        <f>(((J2667/60)/60)/24)+DATE(1970,1,1)</f>
        <v>42083.895532407405</v>
      </c>
      <c r="R2667" s="9">
        <f>(((I2667/60)/60)/24)+DATE(1970,1,1)</f>
        <v>42128.895532407405</v>
      </c>
      <c r="S2667">
        <f>YEAR(Q2667)</f>
        <v>2015</v>
      </c>
    </row>
    <row r="2668" spans="1:19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tr">
        <f>O2668&amp;"/"&amp;P2668</f>
        <v>technology/makerspaces</v>
      </c>
      <c r="O2668" t="s">
        <v>8276</v>
      </c>
      <c r="P2668" t="s">
        <v>8313</v>
      </c>
      <c r="Q2668" s="9">
        <f>(((J2668/60)/60)/24)+DATE(1970,1,1)</f>
        <v>42235.764340277776</v>
      </c>
      <c r="R2668" s="9">
        <f>(((I2668/60)/60)/24)+DATE(1970,1,1)</f>
        <v>42272.875</v>
      </c>
      <c r="S2668">
        <f>YEAR(Q2668)</f>
        <v>2015</v>
      </c>
    </row>
    <row r="2669" spans="1:19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tr">
        <f>O2669&amp;"/"&amp;P2669</f>
        <v>technology/makerspaces</v>
      </c>
      <c r="O2669" t="s">
        <v>8276</v>
      </c>
      <c r="P2669" t="s">
        <v>8313</v>
      </c>
      <c r="Q2669" s="9">
        <f>(((J2669/60)/60)/24)+DATE(1970,1,1)</f>
        <v>42380.926111111112</v>
      </c>
      <c r="R2669" s="9">
        <f>(((I2669/60)/60)/24)+DATE(1970,1,1)</f>
        <v>42410.926111111112</v>
      </c>
      <c r="S2669">
        <f>YEAR(Q2669)</f>
        <v>2016</v>
      </c>
    </row>
    <row r="2670" spans="1:19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tr">
        <f>O2670&amp;"/"&amp;P2670</f>
        <v>technology/makerspaces</v>
      </c>
      <c r="O2670" t="s">
        <v>8276</v>
      </c>
      <c r="P2670" t="s">
        <v>8313</v>
      </c>
      <c r="Q2670" s="9">
        <f>(((J2670/60)/60)/24)+DATE(1970,1,1)</f>
        <v>42275.588715277772</v>
      </c>
      <c r="R2670" s="9">
        <f>(((I2670/60)/60)/24)+DATE(1970,1,1)</f>
        <v>42317.60555555555</v>
      </c>
      <c r="S2670">
        <f>YEAR(Q2670)</f>
        <v>2015</v>
      </c>
    </row>
    <row r="2671" spans="1:19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tr">
        <f>O2671&amp;"/"&amp;P2671</f>
        <v>technology/makerspaces</v>
      </c>
      <c r="O2671" t="s">
        <v>8276</v>
      </c>
      <c r="P2671" t="s">
        <v>8313</v>
      </c>
      <c r="Q2671" s="9">
        <f>(((J2671/60)/60)/24)+DATE(1970,1,1)</f>
        <v>42319.035833333335</v>
      </c>
      <c r="R2671" s="9">
        <f>(((I2671/60)/60)/24)+DATE(1970,1,1)</f>
        <v>42379.035833333335</v>
      </c>
      <c r="S2671">
        <f>YEAR(Q2671)</f>
        <v>2015</v>
      </c>
    </row>
    <row r="2672" spans="1:19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tr">
        <f>O2672&amp;"/"&amp;P2672</f>
        <v>technology/makerspaces</v>
      </c>
      <c r="O2672" t="s">
        <v>8276</v>
      </c>
      <c r="P2672" t="s">
        <v>8313</v>
      </c>
      <c r="Q2672" s="9">
        <f>(((J2672/60)/60)/24)+DATE(1970,1,1)</f>
        <v>41821.020601851851</v>
      </c>
      <c r="R2672" s="9">
        <f>(((I2672/60)/60)/24)+DATE(1970,1,1)</f>
        <v>41849.020601851851</v>
      </c>
      <c r="S2672">
        <f>YEAR(Q2672)</f>
        <v>2014</v>
      </c>
    </row>
    <row r="2673" spans="1:19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tr">
        <f>O2673&amp;"/"&amp;P2673</f>
        <v>technology/makerspaces</v>
      </c>
      <c r="O2673" t="s">
        <v>8276</v>
      </c>
      <c r="P2673" t="s">
        <v>8313</v>
      </c>
      <c r="Q2673" s="9">
        <f>(((J2673/60)/60)/24)+DATE(1970,1,1)</f>
        <v>41962.749027777783</v>
      </c>
      <c r="R2673" s="9">
        <f>(((I2673/60)/60)/24)+DATE(1970,1,1)</f>
        <v>41992.818055555559</v>
      </c>
      <c r="S2673">
        <f>YEAR(Q2673)</f>
        <v>2014</v>
      </c>
    </row>
    <row r="2674" spans="1:19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tr">
        <f>O2674&amp;"/"&amp;P2674</f>
        <v>technology/makerspaces</v>
      </c>
      <c r="O2674" t="s">
        <v>8276</v>
      </c>
      <c r="P2674" t="s">
        <v>8313</v>
      </c>
      <c r="Q2674" s="9">
        <f>(((J2674/60)/60)/24)+DATE(1970,1,1)</f>
        <v>42344.884143518517</v>
      </c>
      <c r="R2674" s="9">
        <f>(((I2674/60)/60)/24)+DATE(1970,1,1)</f>
        <v>42366.25</v>
      </c>
      <c r="S2674">
        <f>YEAR(Q2674)</f>
        <v>2015</v>
      </c>
    </row>
    <row r="2675" spans="1:19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tr">
        <f>O2675&amp;"/"&amp;P2675</f>
        <v>technology/makerspaces</v>
      </c>
      <c r="O2675" t="s">
        <v>8276</v>
      </c>
      <c r="P2675" t="s">
        <v>8313</v>
      </c>
      <c r="Q2675" s="9">
        <f>(((J2675/60)/60)/24)+DATE(1970,1,1)</f>
        <v>41912.541655092595</v>
      </c>
      <c r="R2675" s="9">
        <f>(((I2675/60)/60)/24)+DATE(1970,1,1)</f>
        <v>41941.947916666664</v>
      </c>
      <c r="S2675">
        <f>YEAR(Q2675)</f>
        <v>2014</v>
      </c>
    </row>
    <row r="2676" spans="1:19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tr">
        <f>O2676&amp;"/"&amp;P2676</f>
        <v>technology/makerspaces</v>
      </c>
      <c r="O2676" t="s">
        <v>8276</v>
      </c>
      <c r="P2676" t="s">
        <v>8313</v>
      </c>
      <c r="Q2676" s="9">
        <f>(((J2676/60)/60)/24)+DATE(1970,1,1)</f>
        <v>42529.632754629631</v>
      </c>
      <c r="R2676" s="9">
        <f>(((I2676/60)/60)/24)+DATE(1970,1,1)</f>
        <v>42556.207638888889</v>
      </c>
      <c r="S2676">
        <f>YEAR(Q2676)</f>
        <v>2016</v>
      </c>
    </row>
    <row r="2677" spans="1:19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tr">
        <f>O2677&amp;"/"&amp;P2677</f>
        <v>technology/makerspaces</v>
      </c>
      <c r="O2677" t="s">
        <v>8276</v>
      </c>
      <c r="P2677" t="s">
        <v>8313</v>
      </c>
      <c r="Q2677" s="9">
        <f>(((J2677/60)/60)/24)+DATE(1970,1,1)</f>
        <v>41923.857511574075</v>
      </c>
      <c r="R2677" s="9">
        <f>(((I2677/60)/60)/24)+DATE(1970,1,1)</f>
        <v>41953.899178240739</v>
      </c>
      <c r="S2677">
        <f>YEAR(Q2677)</f>
        <v>2014</v>
      </c>
    </row>
    <row r="2678" spans="1:19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tr">
        <f>O2678&amp;"/"&amp;P2678</f>
        <v>technology/makerspaces</v>
      </c>
      <c r="O2678" t="s">
        <v>8276</v>
      </c>
      <c r="P2678" t="s">
        <v>8313</v>
      </c>
      <c r="Q2678" s="9">
        <f>(((J2678/60)/60)/24)+DATE(1970,1,1)</f>
        <v>42482.624699074076</v>
      </c>
      <c r="R2678" s="9">
        <f>(((I2678/60)/60)/24)+DATE(1970,1,1)</f>
        <v>42512.624699074076</v>
      </c>
      <c r="S2678">
        <f>YEAR(Q2678)</f>
        <v>2016</v>
      </c>
    </row>
    <row r="2679" spans="1:19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tr">
        <f>O2679&amp;"/"&amp;P2679</f>
        <v>technology/makerspaces</v>
      </c>
      <c r="O2679" t="s">
        <v>8276</v>
      </c>
      <c r="P2679" t="s">
        <v>8313</v>
      </c>
      <c r="Q2679" s="9">
        <f>(((J2679/60)/60)/24)+DATE(1970,1,1)</f>
        <v>41793.029432870368</v>
      </c>
      <c r="R2679" s="9">
        <f>(((I2679/60)/60)/24)+DATE(1970,1,1)</f>
        <v>41823.029432870368</v>
      </c>
      <c r="S2679">
        <f>YEAR(Q2679)</f>
        <v>2014</v>
      </c>
    </row>
    <row r="2680" spans="1:19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tr">
        <f>O2680&amp;"/"&amp;P2680</f>
        <v>technology/makerspaces</v>
      </c>
      <c r="O2680" t="s">
        <v>8276</v>
      </c>
      <c r="P2680" t="s">
        <v>8313</v>
      </c>
      <c r="Q2680" s="9">
        <f>(((J2680/60)/60)/24)+DATE(1970,1,1)</f>
        <v>42241.798206018517</v>
      </c>
      <c r="R2680" s="9">
        <f>(((I2680/60)/60)/24)+DATE(1970,1,1)</f>
        <v>42271.798206018517</v>
      </c>
      <c r="S2680">
        <f>YEAR(Q2680)</f>
        <v>2015</v>
      </c>
    </row>
    <row r="2681" spans="1:19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tr">
        <f>O2681&amp;"/"&amp;P2681</f>
        <v>technology/makerspaces</v>
      </c>
      <c r="O2681" t="s">
        <v>8276</v>
      </c>
      <c r="P2681" t="s">
        <v>8313</v>
      </c>
      <c r="Q2681" s="9">
        <f>(((J2681/60)/60)/24)+DATE(1970,1,1)</f>
        <v>42033.001087962963</v>
      </c>
      <c r="R2681" s="9">
        <f>(((I2681/60)/60)/24)+DATE(1970,1,1)</f>
        <v>42063.001087962963</v>
      </c>
      <c r="S2681">
        <f>YEAR(Q2681)</f>
        <v>2015</v>
      </c>
    </row>
    <row r="2682" spans="1:19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tr">
        <f>O2682&amp;"/"&amp;P2682</f>
        <v>technology/makerspaces</v>
      </c>
      <c r="O2682" t="s">
        <v>8276</v>
      </c>
      <c r="P2682" t="s">
        <v>8313</v>
      </c>
      <c r="Q2682" s="9">
        <f>(((J2682/60)/60)/24)+DATE(1970,1,1)</f>
        <v>42436.211701388893</v>
      </c>
      <c r="R2682" s="9">
        <f>(((I2682/60)/60)/24)+DATE(1970,1,1)</f>
        <v>42466.170034722221</v>
      </c>
      <c r="S2682">
        <f>YEAR(Q2682)</f>
        <v>2016</v>
      </c>
    </row>
    <row r="2683" spans="1:19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tr">
        <f>O2683&amp;"/"&amp;P2683</f>
        <v>food/food trucks</v>
      </c>
      <c r="O2683" t="s">
        <v>8293</v>
      </c>
      <c r="P2683" t="s">
        <v>8294</v>
      </c>
      <c r="Q2683" s="9">
        <f>(((J2683/60)/60)/24)+DATE(1970,1,1)</f>
        <v>41805.895254629628</v>
      </c>
      <c r="R2683" s="9">
        <f>(((I2683/60)/60)/24)+DATE(1970,1,1)</f>
        <v>41830.895254629628</v>
      </c>
      <c r="S2683">
        <f>YEAR(Q2683)</f>
        <v>2014</v>
      </c>
    </row>
    <row r="2684" spans="1:19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tr">
        <f>O2684&amp;"/"&amp;P2684</f>
        <v>food/food trucks</v>
      </c>
      <c r="O2684" t="s">
        <v>8293</v>
      </c>
      <c r="P2684" t="s">
        <v>8294</v>
      </c>
      <c r="Q2684" s="9">
        <f>(((J2684/60)/60)/24)+DATE(1970,1,1)</f>
        <v>41932.871990740743</v>
      </c>
      <c r="R2684" s="9">
        <f>(((I2684/60)/60)/24)+DATE(1970,1,1)</f>
        <v>41965.249305555553</v>
      </c>
      <c r="S2684">
        <f>YEAR(Q2684)</f>
        <v>2014</v>
      </c>
    </row>
    <row r="2685" spans="1:19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tr">
        <f>O2685&amp;"/"&amp;P2685</f>
        <v>food/food trucks</v>
      </c>
      <c r="O2685" t="s">
        <v>8293</v>
      </c>
      <c r="P2685" t="s">
        <v>8294</v>
      </c>
      <c r="Q2685" s="9">
        <f>(((J2685/60)/60)/24)+DATE(1970,1,1)</f>
        <v>42034.75509259259</v>
      </c>
      <c r="R2685" s="9">
        <f>(((I2685/60)/60)/24)+DATE(1970,1,1)</f>
        <v>42064.75509259259</v>
      </c>
      <c r="S2685">
        <f>YEAR(Q2685)</f>
        <v>2015</v>
      </c>
    </row>
    <row r="2686" spans="1:19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tr">
        <f>O2686&amp;"/"&amp;P2686</f>
        <v>food/food trucks</v>
      </c>
      <c r="O2686" t="s">
        <v>8293</v>
      </c>
      <c r="P2686" t="s">
        <v>8294</v>
      </c>
      <c r="Q2686" s="9">
        <f>(((J2686/60)/60)/24)+DATE(1970,1,1)</f>
        <v>41820.914641203701</v>
      </c>
      <c r="R2686" s="9">
        <f>(((I2686/60)/60)/24)+DATE(1970,1,1)</f>
        <v>41860.914641203701</v>
      </c>
      <c r="S2686">
        <f>YEAR(Q2686)</f>
        <v>2014</v>
      </c>
    </row>
    <row r="2687" spans="1:19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tr">
        <f>O2687&amp;"/"&amp;P2687</f>
        <v>food/food trucks</v>
      </c>
      <c r="O2687" t="s">
        <v>8293</v>
      </c>
      <c r="P2687" t="s">
        <v>8294</v>
      </c>
      <c r="Q2687" s="9">
        <f>(((J2687/60)/60)/24)+DATE(1970,1,1)</f>
        <v>42061.69594907407</v>
      </c>
      <c r="R2687" s="9">
        <f>(((I2687/60)/60)/24)+DATE(1970,1,1)</f>
        <v>42121.654282407413</v>
      </c>
      <c r="S2687">
        <f>YEAR(Q2687)</f>
        <v>2015</v>
      </c>
    </row>
    <row r="2688" spans="1:19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tr">
        <f>O2688&amp;"/"&amp;P2688</f>
        <v>food/food trucks</v>
      </c>
      <c r="O2688" t="s">
        <v>8293</v>
      </c>
      <c r="P2688" t="s">
        <v>8294</v>
      </c>
      <c r="Q2688" s="9">
        <f>(((J2688/60)/60)/24)+DATE(1970,1,1)</f>
        <v>41892.974803240737</v>
      </c>
      <c r="R2688" s="9">
        <f>(((I2688/60)/60)/24)+DATE(1970,1,1)</f>
        <v>41912.974803240737</v>
      </c>
      <c r="S2688">
        <f>YEAR(Q2688)</f>
        <v>2014</v>
      </c>
    </row>
    <row r="2689" spans="1:19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tr">
        <f>O2689&amp;"/"&amp;P2689</f>
        <v>food/food trucks</v>
      </c>
      <c r="O2689" t="s">
        <v>8293</v>
      </c>
      <c r="P2689" t="s">
        <v>8294</v>
      </c>
      <c r="Q2689" s="9">
        <f>(((J2689/60)/60)/24)+DATE(1970,1,1)</f>
        <v>42154.64025462963</v>
      </c>
      <c r="R2689" s="9">
        <f>(((I2689/60)/60)/24)+DATE(1970,1,1)</f>
        <v>42184.64025462963</v>
      </c>
      <c r="S2689">
        <f>YEAR(Q2689)</f>
        <v>2015</v>
      </c>
    </row>
    <row r="2690" spans="1:19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tr">
        <f>O2690&amp;"/"&amp;P2690</f>
        <v>food/food trucks</v>
      </c>
      <c r="O2690" t="s">
        <v>8293</v>
      </c>
      <c r="P2690" t="s">
        <v>8294</v>
      </c>
      <c r="Q2690" s="9">
        <f>(((J2690/60)/60)/24)+DATE(1970,1,1)</f>
        <v>42028.118865740747</v>
      </c>
      <c r="R2690" s="9">
        <f>(((I2690/60)/60)/24)+DATE(1970,1,1)</f>
        <v>42059.125</v>
      </c>
      <c r="S2690">
        <f>YEAR(Q2690)</f>
        <v>2015</v>
      </c>
    </row>
    <row r="2691" spans="1:19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tr">
        <f>O2691&amp;"/"&amp;P2691</f>
        <v>food/food trucks</v>
      </c>
      <c r="O2691" t="s">
        <v>8293</v>
      </c>
      <c r="P2691" t="s">
        <v>8294</v>
      </c>
      <c r="Q2691" s="9">
        <f>(((J2691/60)/60)/24)+DATE(1970,1,1)</f>
        <v>42551.961689814809</v>
      </c>
      <c r="R2691" s="9">
        <f>(((I2691/60)/60)/24)+DATE(1970,1,1)</f>
        <v>42581.961689814809</v>
      </c>
      <c r="S2691">
        <f>YEAR(Q2691)</f>
        <v>2016</v>
      </c>
    </row>
    <row r="2692" spans="1:19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tr">
        <f>O2692&amp;"/"&amp;P2692</f>
        <v>food/food trucks</v>
      </c>
      <c r="O2692" t="s">
        <v>8293</v>
      </c>
      <c r="P2692" t="s">
        <v>8294</v>
      </c>
      <c r="Q2692" s="9">
        <f>(((J2692/60)/60)/24)+DATE(1970,1,1)</f>
        <v>42113.105046296296</v>
      </c>
      <c r="R2692" s="9">
        <f>(((I2692/60)/60)/24)+DATE(1970,1,1)</f>
        <v>42158.105046296296</v>
      </c>
      <c r="S2692">
        <f>YEAR(Q2692)</f>
        <v>2015</v>
      </c>
    </row>
    <row r="2693" spans="1:19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tr">
        <f>O2693&amp;"/"&amp;P2693</f>
        <v>food/food trucks</v>
      </c>
      <c r="O2693" t="s">
        <v>8293</v>
      </c>
      <c r="P2693" t="s">
        <v>8294</v>
      </c>
      <c r="Q2693" s="9">
        <f>(((J2693/60)/60)/24)+DATE(1970,1,1)</f>
        <v>42089.724039351851</v>
      </c>
      <c r="R2693" s="9">
        <f>(((I2693/60)/60)/24)+DATE(1970,1,1)</f>
        <v>42134.724039351851</v>
      </c>
      <c r="S2693">
        <f>YEAR(Q2693)</f>
        <v>2015</v>
      </c>
    </row>
    <row r="2694" spans="1:19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tr">
        <f>O2694&amp;"/"&amp;P2694</f>
        <v>food/food trucks</v>
      </c>
      <c r="O2694" t="s">
        <v>8293</v>
      </c>
      <c r="P2694" t="s">
        <v>8294</v>
      </c>
      <c r="Q2694" s="9">
        <f>(((J2694/60)/60)/24)+DATE(1970,1,1)</f>
        <v>42058.334027777775</v>
      </c>
      <c r="R2694" s="9">
        <f>(((I2694/60)/60)/24)+DATE(1970,1,1)</f>
        <v>42088.292361111111</v>
      </c>
      <c r="S2694">
        <f>YEAR(Q2694)</f>
        <v>2015</v>
      </c>
    </row>
    <row r="2695" spans="1:19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tr">
        <f>O2695&amp;"/"&amp;P2695</f>
        <v>food/food trucks</v>
      </c>
      <c r="O2695" t="s">
        <v>8293</v>
      </c>
      <c r="P2695" t="s">
        <v>8294</v>
      </c>
      <c r="Q2695" s="9">
        <f>(((J2695/60)/60)/24)+DATE(1970,1,1)</f>
        <v>41834.138495370367</v>
      </c>
      <c r="R2695" s="9">
        <f>(((I2695/60)/60)/24)+DATE(1970,1,1)</f>
        <v>41864.138495370367</v>
      </c>
      <c r="S2695">
        <f>YEAR(Q2695)</f>
        <v>2014</v>
      </c>
    </row>
    <row r="2696" spans="1:19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tr">
        <f>O2696&amp;"/"&amp;P2696</f>
        <v>food/food trucks</v>
      </c>
      <c r="O2696" t="s">
        <v>8293</v>
      </c>
      <c r="P2696" t="s">
        <v>8294</v>
      </c>
      <c r="Q2696" s="9">
        <f>(((J2696/60)/60)/24)+DATE(1970,1,1)</f>
        <v>41878.140497685185</v>
      </c>
      <c r="R2696" s="9">
        <f>(((I2696/60)/60)/24)+DATE(1970,1,1)</f>
        <v>41908.140497685185</v>
      </c>
      <c r="S2696">
        <f>YEAR(Q2696)</f>
        <v>2014</v>
      </c>
    </row>
    <row r="2697" spans="1:19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tr">
        <f>O2697&amp;"/"&amp;P2697</f>
        <v>food/food trucks</v>
      </c>
      <c r="O2697" t="s">
        <v>8293</v>
      </c>
      <c r="P2697" t="s">
        <v>8294</v>
      </c>
      <c r="Q2697" s="9">
        <f>(((J2697/60)/60)/24)+DATE(1970,1,1)</f>
        <v>42048.181921296295</v>
      </c>
      <c r="R2697" s="9">
        <f>(((I2697/60)/60)/24)+DATE(1970,1,1)</f>
        <v>42108.14025462963</v>
      </c>
      <c r="S2697">
        <f>YEAR(Q2697)</f>
        <v>2015</v>
      </c>
    </row>
    <row r="2698" spans="1:19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tr">
        <f>O2698&amp;"/"&amp;P2698</f>
        <v>food/food trucks</v>
      </c>
      <c r="O2698" t="s">
        <v>8293</v>
      </c>
      <c r="P2698" t="s">
        <v>8294</v>
      </c>
      <c r="Q2698" s="9">
        <f>(((J2698/60)/60)/24)+DATE(1970,1,1)</f>
        <v>41964.844444444447</v>
      </c>
      <c r="R2698" s="9">
        <f>(((I2698/60)/60)/24)+DATE(1970,1,1)</f>
        <v>41998.844444444447</v>
      </c>
      <c r="S2698">
        <f>YEAR(Q2698)</f>
        <v>2014</v>
      </c>
    </row>
    <row r="2699" spans="1:19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tr">
        <f>O2699&amp;"/"&amp;P2699</f>
        <v>food/food trucks</v>
      </c>
      <c r="O2699" t="s">
        <v>8293</v>
      </c>
      <c r="P2699" t="s">
        <v>8294</v>
      </c>
      <c r="Q2699" s="9">
        <f>(((J2699/60)/60)/24)+DATE(1970,1,1)</f>
        <v>42187.940081018518</v>
      </c>
      <c r="R2699" s="9">
        <f>(((I2699/60)/60)/24)+DATE(1970,1,1)</f>
        <v>42218.916666666672</v>
      </c>
      <c r="S2699">
        <f>YEAR(Q2699)</f>
        <v>2015</v>
      </c>
    </row>
    <row r="2700" spans="1:19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tr">
        <f>O2700&amp;"/"&amp;P2700</f>
        <v>food/food trucks</v>
      </c>
      <c r="O2700" t="s">
        <v>8293</v>
      </c>
      <c r="P2700" t="s">
        <v>8294</v>
      </c>
      <c r="Q2700" s="9">
        <f>(((J2700/60)/60)/24)+DATE(1970,1,1)</f>
        <v>41787.898240740738</v>
      </c>
      <c r="R2700" s="9">
        <f>(((I2700/60)/60)/24)+DATE(1970,1,1)</f>
        <v>41817.898240740738</v>
      </c>
      <c r="S2700">
        <f>YEAR(Q2700)</f>
        <v>2014</v>
      </c>
    </row>
    <row r="2701" spans="1:19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tr">
        <f>O2701&amp;"/"&amp;P2701</f>
        <v>food/food trucks</v>
      </c>
      <c r="O2701" t="s">
        <v>8293</v>
      </c>
      <c r="P2701" t="s">
        <v>8294</v>
      </c>
      <c r="Q2701" s="9">
        <f>(((J2701/60)/60)/24)+DATE(1970,1,1)</f>
        <v>41829.896562499998</v>
      </c>
      <c r="R2701" s="9">
        <f>(((I2701/60)/60)/24)+DATE(1970,1,1)</f>
        <v>41859.896562499998</v>
      </c>
      <c r="S2701">
        <f>YEAR(Q2701)</f>
        <v>2014</v>
      </c>
    </row>
    <row r="2702" spans="1:19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tr">
        <f>O2702&amp;"/"&amp;P2702</f>
        <v>food/food trucks</v>
      </c>
      <c r="O2702" t="s">
        <v>8293</v>
      </c>
      <c r="P2702" t="s">
        <v>8294</v>
      </c>
      <c r="Q2702" s="9">
        <f>(((J2702/60)/60)/24)+DATE(1970,1,1)</f>
        <v>41870.87467592593</v>
      </c>
      <c r="R2702" s="9">
        <f>(((I2702/60)/60)/24)+DATE(1970,1,1)</f>
        <v>41900.87467592593</v>
      </c>
      <c r="S2702">
        <f>YEAR(Q2702)</f>
        <v>2014</v>
      </c>
    </row>
    <row r="2703" spans="1:19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tr">
        <f>O2703&amp;"/"&amp;P2703</f>
        <v>theater/spaces</v>
      </c>
      <c r="O2703" t="s">
        <v>8274</v>
      </c>
      <c r="P2703" t="s">
        <v>8314</v>
      </c>
      <c r="Q2703" s="9">
        <f>(((J2703/60)/60)/24)+DATE(1970,1,1)</f>
        <v>42801.774699074071</v>
      </c>
      <c r="R2703" s="9">
        <f>(((I2703/60)/60)/24)+DATE(1970,1,1)</f>
        <v>42832.733032407406</v>
      </c>
      <c r="S2703">
        <f>YEAR(Q2703)</f>
        <v>2017</v>
      </c>
    </row>
    <row r="2704" spans="1:19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tr">
        <f>O2704&amp;"/"&amp;P2704</f>
        <v>theater/spaces</v>
      </c>
      <c r="O2704" t="s">
        <v>8274</v>
      </c>
      <c r="P2704" t="s">
        <v>8314</v>
      </c>
      <c r="Q2704" s="9">
        <f>(((J2704/60)/60)/24)+DATE(1970,1,1)</f>
        <v>42800.801817129628</v>
      </c>
      <c r="R2704" s="9">
        <f>(((I2704/60)/60)/24)+DATE(1970,1,1)</f>
        <v>42830.760150462964</v>
      </c>
      <c r="S2704">
        <f>YEAR(Q2704)</f>
        <v>2017</v>
      </c>
    </row>
    <row r="2705" spans="1:19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tr">
        <f>O2705&amp;"/"&amp;P2705</f>
        <v>theater/spaces</v>
      </c>
      <c r="O2705" t="s">
        <v>8274</v>
      </c>
      <c r="P2705" t="s">
        <v>8314</v>
      </c>
      <c r="Q2705" s="9">
        <f>(((J2705/60)/60)/24)+DATE(1970,1,1)</f>
        <v>42756.690162037034</v>
      </c>
      <c r="R2705" s="9">
        <f>(((I2705/60)/60)/24)+DATE(1970,1,1)</f>
        <v>42816.648495370369</v>
      </c>
      <c r="S2705">
        <f>YEAR(Q2705)</f>
        <v>2017</v>
      </c>
    </row>
    <row r="2706" spans="1:19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tr">
        <f>O2706&amp;"/"&amp;P2706</f>
        <v>theater/spaces</v>
      </c>
      <c r="O2706" t="s">
        <v>8274</v>
      </c>
      <c r="P2706" t="s">
        <v>8314</v>
      </c>
      <c r="Q2706" s="9">
        <f>(((J2706/60)/60)/24)+DATE(1970,1,1)</f>
        <v>42787.862430555557</v>
      </c>
      <c r="R2706" s="9">
        <f>(((I2706/60)/60)/24)+DATE(1970,1,1)</f>
        <v>42830.820763888885</v>
      </c>
      <c r="S2706">
        <f>YEAR(Q2706)</f>
        <v>2017</v>
      </c>
    </row>
    <row r="2707" spans="1:19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tr">
        <f>O2707&amp;"/"&amp;P2707</f>
        <v>theater/spaces</v>
      </c>
      <c r="O2707" t="s">
        <v>8274</v>
      </c>
      <c r="P2707" t="s">
        <v>8314</v>
      </c>
      <c r="Q2707" s="9">
        <f>(((J2707/60)/60)/24)+DATE(1970,1,1)</f>
        <v>42773.916180555556</v>
      </c>
      <c r="R2707" s="9">
        <f>(((I2707/60)/60)/24)+DATE(1970,1,1)</f>
        <v>42818.874513888892</v>
      </c>
      <c r="S2707">
        <f>YEAR(Q2707)</f>
        <v>2017</v>
      </c>
    </row>
    <row r="2708" spans="1:19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tr">
        <f>O2708&amp;"/"&amp;P2708</f>
        <v>theater/spaces</v>
      </c>
      <c r="O2708" t="s">
        <v>8274</v>
      </c>
      <c r="P2708" t="s">
        <v>8314</v>
      </c>
      <c r="Q2708" s="9">
        <f>(((J2708/60)/60)/24)+DATE(1970,1,1)</f>
        <v>41899.294942129629</v>
      </c>
      <c r="R2708" s="9">
        <f>(((I2708/60)/60)/24)+DATE(1970,1,1)</f>
        <v>41928.290972222225</v>
      </c>
      <c r="S2708">
        <f>YEAR(Q2708)</f>
        <v>2014</v>
      </c>
    </row>
    <row r="2709" spans="1:19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tr">
        <f>O2709&amp;"/"&amp;P2709</f>
        <v>theater/spaces</v>
      </c>
      <c r="O2709" t="s">
        <v>8274</v>
      </c>
      <c r="P2709" t="s">
        <v>8314</v>
      </c>
      <c r="Q2709" s="9">
        <f>(((J2709/60)/60)/24)+DATE(1970,1,1)</f>
        <v>41391.782905092594</v>
      </c>
      <c r="R2709" s="9">
        <f>(((I2709/60)/60)/24)+DATE(1970,1,1)</f>
        <v>41421.290972222225</v>
      </c>
      <c r="S2709">
        <f>YEAR(Q2709)</f>
        <v>2013</v>
      </c>
    </row>
    <row r="2710" spans="1:19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tr">
        <f>O2710&amp;"/"&amp;P2710</f>
        <v>theater/spaces</v>
      </c>
      <c r="O2710" t="s">
        <v>8274</v>
      </c>
      <c r="P2710" t="s">
        <v>8314</v>
      </c>
      <c r="Q2710" s="9">
        <f>(((J2710/60)/60)/24)+DATE(1970,1,1)</f>
        <v>42512.698217592595</v>
      </c>
      <c r="R2710" s="9">
        <f>(((I2710/60)/60)/24)+DATE(1970,1,1)</f>
        <v>42572.698217592595</v>
      </c>
      <c r="S2710">
        <f>YEAR(Q2710)</f>
        <v>2016</v>
      </c>
    </row>
    <row r="2711" spans="1:19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tr">
        <f>O2711&amp;"/"&amp;P2711</f>
        <v>theater/spaces</v>
      </c>
      <c r="O2711" t="s">
        <v>8274</v>
      </c>
      <c r="P2711" t="s">
        <v>8314</v>
      </c>
      <c r="Q2711" s="9">
        <f>(((J2711/60)/60)/24)+DATE(1970,1,1)</f>
        <v>42612.149780092594</v>
      </c>
      <c r="R2711" s="9">
        <f>(((I2711/60)/60)/24)+DATE(1970,1,1)</f>
        <v>42647.165972222225</v>
      </c>
      <c r="S2711">
        <f>YEAR(Q2711)</f>
        <v>2016</v>
      </c>
    </row>
    <row r="2712" spans="1:19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tr">
        <f>O2712&amp;"/"&amp;P2712</f>
        <v>theater/spaces</v>
      </c>
      <c r="O2712" t="s">
        <v>8274</v>
      </c>
      <c r="P2712" t="s">
        <v>8314</v>
      </c>
      <c r="Q2712" s="9">
        <f>(((J2712/60)/60)/24)+DATE(1970,1,1)</f>
        <v>41828.229490740741</v>
      </c>
      <c r="R2712" s="9">
        <f>(((I2712/60)/60)/24)+DATE(1970,1,1)</f>
        <v>41860.083333333336</v>
      </c>
      <c r="S2712">
        <f>YEAR(Q2712)</f>
        <v>2014</v>
      </c>
    </row>
    <row r="2713" spans="1:19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tr">
        <f>O2713&amp;"/"&amp;P2713</f>
        <v>theater/spaces</v>
      </c>
      <c r="O2713" t="s">
        <v>8274</v>
      </c>
      <c r="P2713" t="s">
        <v>8314</v>
      </c>
      <c r="Q2713" s="9">
        <f>(((J2713/60)/60)/24)+DATE(1970,1,1)</f>
        <v>41780.745254629634</v>
      </c>
      <c r="R2713" s="9">
        <f>(((I2713/60)/60)/24)+DATE(1970,1,1)</f>
        <v>41810.917361111111</v>
      </c>
      <c r="S2713">
        <f>YEAR(Q2713)</f>
        <v>2014</v>
      </c>
    </row>
    <row r="2714" spans="1:19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tr">
        <f>O2714&amp;"/"&amp;P2714</f>
        <v>theater/spaces</v>
      </c>
      <c r="O2714" t="s">
        <v>8274</v>
      </c>
      <c r="P2714" t="s">
        <v>8314</v>
      </c>
      <c r="Q2714" s="9">
        <f>(((J2714/60)/60)/24)+DATE(1970,1,1)</f>
        <v>41432.062037037038</v>
      </c>
      <c r="R2714" s="9">
        <f>(((I2714/60)/60)/24)+DATE(1970,1,1)</f>
        <v>41468.75</v>
      </c>
      <c r="S2714">
        <f>YEAR(Q2714)</f>
        <v>2013</v>
      </c>
    </row>
    <row r="2715" spans="1:19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tr">
        <f>O2715&amp;"/"&amp;P2715</f>
        <v>theater/spaces</v>
      </c>
      <c r="O2715" t="s">
        <v>8274</v>
      </c>
      <c r="P2715" t="s">
        <v>8314</v>
      </c>
      <c r="Q2715" s="9">
        <f>(((J2715/60)/60)/24)+DATE(1970,1,1)</f>
        <v>42322.653749999998</v>
      </c>
      <c r="R2715" s="9">
        <f>(((I2715/60)/60)/24)+DATE(1970,1,1)</f>
        <v>42362.653749999998</v>
      </c>
      <c r="S2715">
        <f>YEAR(Q2715)</f>
        <v>2015</v>
      </c>
    </row>
    <row r="2716" spans="1:19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tr">
        <f>O2716&amp;"/"&amp;P2716</f>
        <v>theater/spaces</v>
      </c>
      <c r="O2716" t="s">
        <v>8274</v>
      </c>
      <c r="P2716" t="s">
        <v>8314</v>
      </c>
      <c r="Q2716" s="9">
        <f>(((J2716/60)/60)/24)+DATE(1970,1,1)</f>
        <v>42629.655046296291</v>
      </c>
      <c r="R2716" s="9">
        <f>(((I2716/60)/60)/24)+DATE(1970,1,1)</f>
        <v>42657.958333333328</v>
      </c>
      <c r="S2716">
        <f>YEAR(Q2716)</f>
        <v>2016</v>
      </c>
    </row>
    <row r="2717" spans="1:19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tr">
        <f>O2717&amp;"/"&amp;P2717</f>
        <v>theater/spaces</v>
      </c>
      <c r="O2717" t="s">
        <v>8274</v>
      </c>
      <c r="P2717" t="s">
        <v>8314</v>
      </c>
      <c r="Q2717" s="9">
        <f>(((J2717/60)/60)/24)+DATE(1970,1,1)</f>
        <v>42387.398472222223</v>
      </c>
      <c r="R2717" s="9">
        <f>(((I2717/60)/60)/24)+DATE(1970,1,1)</f>
        <v>42421.398472222223</v>
      </c>
      <c r="S2717">
        <f>YEAR(Q2717)</f>
        <v>2016</v>
      </c>
    </row>
    <row r="2718" spans="1:19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tr">
        <f>O2718&amp;"/"&amp;P2718</f>
        <v>theater/spaces</v>
      </c>
      <c r="O2718" t="s">
        <v>8274</v>
      </c>
      <c r="P2718" t="s">
        <v>8314</v>
      </c>
      <c r="Q2718" s="9">
        <f>(((J2718/60)/60)/24)+DATE(1970,1,1)</f>
        <v>42255.333252314813</v>
      </c>
      <c r="R2718" s="9">
        <f>(((I2718/60)/60)/24)+DATE(1970,1,1)</f>
        <v>42285.333252314813</v>
      </c>
      <c r="S2718">
        <f>YEAR(Q2718)</f>
        <v>2015</v>
      </c>
    </row>
    <row r="2719" spans="1:19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tr">
        <f>O2719&amp;"/"&amp;P2719</f>
        <v>theater/spaces</v>
      </c>
      <c r="O2719" t="s">
        <v>8274</v>
      </c>
      <c r="P2719" t="s">
        <v>8314</v>
      </c>
      <c r="Q2719" s="9">
        <f>(((J2719/60)/60)/24)+DATE(1970,1,1)</f>
        <v>41934.914918981485</v>
      </c>
      <c r="R2719" s="9">
        <f>(((I2719/60)/60)/24)+DATE(1970,1,1)</f>
        <v>41979.956585648149</v>
      </c>
      <c r="S2719">
        <f>YEAR(Q2719)</f>
        <v>2014</v>
      </c>
    </row>
    <row r="2720" spans="1:19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tr">
        <f>O2720&amp;"/"&amp;P2720</f>
        <v>theater/spaces</v>
      </c>
      <c r="O2720" t="s">
        <v>8274</v>
      </c>
      <c r="P2720" t="s">
        <v>8314</v>
      </c>
      <c r="Q2720" s="9">
        <f>(((J2720/60)/60)/24)+DATE(1970,1,1)</f>
        <v>42465.596585648149</v>
      </c>
      <c r="R2720" s="9">
        <f>(((I2720/60)/60)/24)+DATE(1970,1,1)</f>
        <v>42493.958333333328</v>
      </c>
      <c r="S2720">
        <f>YEAR(Q2720)</f>
        <v>2016</v>
      </c>
    </row>
    <row r="2721" spans="1:19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tr">
        <f>O2721&amp;"/"&amp;P2721</f>
        <v>theater/spaces</v>
      </c>
      <c r="O2721" t="s">
        <v>8274</v>
      </c>
      <c r="P2721" t="s">
        <v>8314</v>
      </c>
      <c r="Q2721" s="9">
        <f>(((J2721/60)/60)/24)+DATE(1970,1,1)</f>
        <v>42418.031180555554</v>
      </c>
      <c r="R2721" s="9">
        <f>(((I2721/60)/60)/24)+DATE(1970,1,1)</f>
        <v>42477.989513888882</v>
      </c>
      <c r="S2721">
        <f>YEAR(Q2721)</f>
        <v>2016</v>
      </c>
    </row>
    <row r="2722" spans="1:19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tr">
        <f>O2722&amp;"/"&amp;P2722</f>
        <v>theater/spaces</v>
      </c>
      <c r="O2722" t="s">
        <v>8274</v>
      </c>
      <c r="P2722" t="s">
        <v>8314</v>
      </c>
      <c r="Q2722" s="9">
        <f>(((J2722/60)/60)/24)+DATE(1970,1,1)</f>
        <v>42655.465891203698</v>
      </c>
      <c r="R2722" s="9">
        <f>(((I2722/60)/60)/24)+DATE(1970,1,1)</f>
        <v>42685.507557870369</v>
      </c>
      <c r="S2722">
        <f>YEAR(Q2722)</f>
        <v>2016</v>
      </c>
    </row>
    <row r="2723" spans="1:19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tr">
        <f>O2723&amp;"/"&amp;P2723</f>
        <v>technology/hardware</v>
      </c>
      <c r="O2723" t="s">
        <v>8276</v>
      </c>
      <c r="P2723" t="s">
        <v>8306</v>
      </c>
      <c r="Q2723" s="9">
        <f>(((J2723/60)/60)/24)+DATE(1970,1,1)</f>
        <v>41493.543958333335</v>
      </c>
      <c r="R2723" s="9">
        <f>(((I2723/60)/60)/24)+DATE(1970,1,1)</f>
        <v>41523.791666666664</v>
      </c>
      <c r="S2723">
        <f>YEAR(Q2723)</f>
        <v>2013</v>
      </c>
    </row>
    <row r="2724" spans="1:19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tr">
        <f>O2724&amp;"/"&amp;P2724</f>
        <v>technology/hardware</v>
      </c>
      <c r="O2724" t="s">
        <v>8276</v>
      </c>
      <c r="P2724" t="s">
        <v>8306</v>
      </c>
      <c r="Q2724" s="9">
        <f>(((J2724/60)/60)/24)+DATE(1970,1,1)</f>
        <v>42704.857094907406</v>
      </c>
      <c r="R2724" s="9">
        <f>(((I2724/60)/60)/24)+DATE(1970,1,1)</f>
        <v>42764.857094907406</v>
      </c>
      <c r="S2724">
        <f>YEAR(Q2724)</f>
        <v>2016</v>
      </c>
    </row>
    <row r="2725" spans="1:19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tr">
        <f>O2725&amp;"/"&amp;P2725</f>
        <v>technology/hardware</v>
      </c>
      <c r="O2725" t="s">
        <v>8276</v>
      </c>
      <c r="P2725" t="s">
        <v>8306</v>
      </c>
      <c r="Q2725" s="9">
        <f>(((J2725/60)/60)/24)+DATE(1970,1,1)</f>
        <v>41944.83898148148</v>
      </c>
      <c r="R2725" s="9">
        <f>(((I2725/60)/60)/24)+DATE(1970,1,1)</f>
        <v>42004.880648148144</v>
      </c>
      <c r="S2725">
        <f>YEAR(Q2725)</f>
        <v>2014</v>
      </c>
    </row>
    <row r="2726" spans="1:19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tr">
        <f>O2726&amp;"/"&amp;P2726</f>
        <v>technology/hardware</v>
      </c>
      <c r="O2726" t="s">
        <v>8276</v>
      </c>
      <c r="P2726" t="s">
        <v>8306</v>
      </c>
      <c r="Q2726" s="9">
        <f>(((J2726/60)/60)/24)+DATE(1970,1,1)</f>
        <v>42199.32707175926</v>
      </c>
      <c r="R2726" s="9">
        <f>(((I2726/60)/60)/24)+DATE(1970,1,1)</f>
        <v>42231.32707175926</v>
      </c>
      <c r="S2726">
        <f>YEAR(Q2726)</f>
        <v>2015</v>
      </c>
    </row>
    <row r="2727" spans="1:19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tr">
        <f>O2727&amp;"/"&amp;P2727</f>
        <v>technology/hardware</v>
      </c>
      <c r="O2727" t="s">
        <v>8276</v>
      </c>
      <c r="P2727" t="s">
        <v>8306</v>
      </c>
      <c r="Q2727" s="9">
        <f>(((J2727/60)/60)/24)+DATE(1970,1,1)</f>
        <v>42745.744618055556</v>
      </c>
      <c r="R2727" s="9">
        <f>(((I2727/60)/60)/24)+DATE(1970,1,1)</f>
        <v>42795.744618055556</v>
      </c>
      <c r="S2727">
        <f>YEAR(Q2727)</f>
        <v>2017</v>
      </c>
    </row>
    <row r="2728" spans="1:19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tr">
        <f>O2728&amp;"/"&amp;P2728</f>
        <v>technology/hardware</v>
      </c>
      <c r="O2728" t="s">
        <v>8276</v>
      </c>
      <c r="P2728" t="s">
        <v>8306</v>
      </c>
      <c r="Q2728" s="9">
        <f>(((J2728/60)/60)/24)+DATE(1970,1,1)</f>
        <v>42452.579988425925</v>
      </c>
      <c r="R2728" s="9">
        <f>(((I2728/60)/60)/24)+DATE(1970,1,1)</f>
        <v>42482.579988425925</v>
      </c>
      <c r="S2728">
        <f>YEAR(Q2728)</f>
        <v>2016</v>
      </c>
    </row>
    <row r="2729" spans="1:19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tr">
        <f>O2729&amp;"/"&amp;P2729</f>
        <v>technology/hardware</v>
      </c>
      <c r="O2729" t="s">
        <v>8276</v>
      </c>
      <c r="P2729" t="s">
        <v>8306</v>
      </c>
      <c r="Q2729" s="9">
        <f>(((J2729/60)/60)/24)+DATE(1970,1,1)</f>
        <v>42198.676655092597</v>
      </c>
      <c r="R2729" s="9">
        <f>(((I2729/60)/60)/24)+DATE(1970,1,1)</f>
        <v>42223.676655092597</v>
      </c>
      <c r="S2729">
        <f>YEAR(Q2729)</f>
        <v>2015</v>
      </c>
    </row>
    <row r="2730" spans="1:19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tr">
        <f>O2730&amp;"/"&amp;P2730</f>
        <v>technology/hardware</v>
      </c>
      <c r="O2730" t="s">
        <v>8276</v>
      </c>
      <c r="P2730" t="s">
        <v>8306</v>
      </c>
      <c r="Q2730" s="9">
        <f>(((J2730/60)/60)/24)+DATE(1970,1,1)</f>
        <v>42333.59993055556</v>
      </c>
      <c r="R2730" s="9">
        <f>(((I2730/60)/60)/24)+DATE(1970,1,1)</f>
        <v>42368.59993055556</v>
      </c>
      <c r="S2730">
        <f>YEAR(Q2730)</f>
        <v>2015</v>
      </c>
    </row>
    <row r="2731" spans="1:19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tr">
        <f>O2731&amp;"/"&amp;P2731</f>
        <v>technology/hardware</v>
      </c>
      <c r="O2731" t="s">
        <v>8276</v>
      </c>
      <c r="P2731" t="s">
        <v>8306</v>
      </c>
      <c r="Q2731" s="9">
        <f>(((J2731/60)/60)/24)+DATE(1970,1,1)</f>
        <v>42095.240706018521</v>
      </c>
      <c r="R2731" s="9">
        <f>(((I2731/60)/60)/24)+DATE(1970,1,1)</f>
        <v>42125.240706018521</v>
      </c>
      <c r="S2731">
        <f>YEAR(Q2731)</f>
        <v>2015</v>
      </c>
    </row>
    <row r="2732" spans="1:19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tr">
        <f>O2732&amp;"/"&amp;P2732</f>
        <v>technology/hardware</v>
      </c>
      <c r="O2732" t="s">
        <v>8276</v>
      </c>
      <c r="P2732" t="s">
        <v>8306</v>
      </c>
      <c r="Q2732" s="9">
        <f>(((J2732/60)/60)/24)+DATE(1970,1,1)</f>
        <v>41351.541377314818</v>
      </c>
      <c r="R2732" s="9">
        <f>(((I2732/60)/60)/24)+DATE(1970,1,1)</f>
        <v>41386.541377314818</v>
      </c>
      <c r="S2732">
        <f>YEAR(Q2732)</f>
        <v>2013</v>
      </c>
    </row>
    <row r="2733" spans="1:19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tr">
        <f>O2733&amp;"/"&amp;P2733</f>
        <v>technology/hardware</v>
      </c>
      <c r="O2733" t="s">
        <v>8276</v>
      </c>
      <c r="P2733" t="s">
        <v>8306</v>
      </c>
      <c r="Q2733" s="9">
        <f>(((J2733/60)/60)/24)+DATE(1970,1,1)</f>
        <v>41872.525717592594</v>
      </c>
      <c r="R2733" s="9">
        <f>(((I2733/60)/60)/24)+DATE(1970,1,1)</f>
        <v>41930.166666666664</v>
      </c>
      <c r="S2733">
        <f>YEAR(Q2733)</f>
        <v>2014</v>
      </c>
    </row>
    <row r="2734" spans="1:19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tr">
        <f>O2734&amp;"/"&amp;P2734</f>
        <v>technology/hardware</v>
      </c>
      <c r="O2734" t="s">
        <v>8276</v>
      </c>
      <c r="P2734" t="s">
        <v>8306</v>
      </c>
      <c r="Q2734" s="9">
        <f>(((J2734/60)/60)/24)+DATE(1970,1,1)</f>
        <v>41389.808194444442</v>
      </c>
      <c r="R2734" s="9">
        <f>(((I2734/60)/60)/24)+DATE(1970,1,1)</f>
        <v>41422</v>
      </c>
      <c r="S2734">
        <f>YEAR(Q2734)</f>
        <v>2013</v>
      </c>
    </row>
    <row r="2735" spans="1:19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tr">
        <f>O2735&amp;"/"&amp;P2735</f>
        <v>technology/hardware</v>
      </c>
      <c r="O2735" t="s">
        <v>8276</v>
      </c>
      <c r="P2735" t="s">
        <v>8306</v>
      </c>
      <c r="Q2735" s="9">
        <f>(((J2735/60)/60)/24)+DATE(1970,1,1)</f>
        <v>42044.272847222222</v>
      </c>
      <c r="R2735" s="9">
        <f>(((I2735/60)/60)/24)+DATE(1970,1,1)</f>
        <v>42104.231180555551</v>
      </c>
      <c r="S2735">
        <f>YEAR(Q2735)</f>
        <v>2015</v>
      </c>
    </row>
    <row r="2736" spans="1:19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tr">
        <f>O2736&amp;"/"&amp;P2736</f>
        <v>technology/hardware</v>
      </c>
      <c r="O2736" t="s">
        <v>8276</v>
      </c>
      <c r="P2736" t="s">
        <v>8306</v>
      </c>
      <c r="Q2736" s="9">
        <f>(((J2736/60)/60)/24)+DATE(1970,1,1)</f>
        <v>42626.668888888889</v>
      </c>
      <c r="R2736" s="9">
        <f>(((I2736/60)/60)/24)+DATE(1970,1,1)</f>
        <v>42656.915972222225</v>
      </c>
      <c r="S2736">
        <f>YEAR(Q2736)</f>
        <v>2016</v>
      </c>
    </row>
    <row r="2737" spans="1:19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tr">
        <f>O2737&amp;"/"&amp;P2737</f>
        <v>technology/hardware</v>
      </c>
      <c r="O2737" t="s">
        <v>8276</v>
      </c>
      <c r="P2737" t="s">
        <v>8306</v>
      </c>
      <c r="Q2737" s="9">
        <f>(((J2737/60)/60)/24)+DATE(1970,1,1)</f>
        <v>41316.120949074073</v>
      </c>
      <c r="R2737" s="9">
        <f>(((I2737/60)/60)/24)+DATE(1970,1,1)</f>
        <v>41346.833333333336</v>
      </c>
      <c r="S2737">
        <f>YEAR(Q2737)</f>
        <v>2013</v>
      </c>
    </row>
    <row r="2738" spans="1:19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tr">
        <f>O2738&amp;"/"&amp;P2738</f>
        <v>technology/hardware</v>
      </c>
      <c r="O2738" t="s">
        <v>8276</v>
      </c>
      <c r="P2738" t="s">
        <v>8306</v>
      </c>
      <c r="Q2738" s="9">
        <f>(((J2738/60)/60)/24)+DATE(1970,1,1)</f>
        <v>41722.666354166664</v>
      </c>
      <c r="R2738" s="9">
        <f>(((I2738/60)/60)/24)+DATE(1970,1,1)</f>
        <v>41752.666354166664</v>
      </c>
      <c r="S2738">
        <f>YEAR(Q2738)</f>
        <v>2014</v>
      </c>
    </row>
    <row r="2739" spans="1:19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tr">
        <f>O2739&amp;"/"&amp;P2739</f>
        <v>technology/hardware</v>
      </c>
      <c r="O2739" t="s">
        <v>8276</v>
      </c>
      <c r="P2739" t="s">
        <v>8306</v>
      </c>
      <c r="Q2739" s="9">
        <f>(((J2739/60)/60)/24)+DATE(1970,1,1)</f>
        <v>41611.917673611111</v>
      </c>
      <c r="R2739" s="9">
        <f>(((I2739/60)/60)/24)+DATE(1970,1,1)</f>
        <v>41654.791666666664</v>
      </c>
      <c r="S2739">
        <f>YEAR(Q2739)</f>
        <v>2013</v>
      </c>
    </row>
    <row r="2740" spans="1:19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tr">
        <f>O2740&amp;"/"&amp;P2740</f>
        <v>technology/hardware</v>
      </c>
      <c r="O2740" t="s">
        <v>8276</v>
      </c>
      <c r="P2740" t="s">
        <v>8306</v>
      </c>
      <c r="Q2740" s="9">
        <f>(((J2740/60)/60)/24)+DATE(1970,1,1)</f>
        <v>42620.143564814818</v>
      </c>
      <c r="R2740" s="9">
        <f>(((I2740/60)/60)/24)+DATE(1970,1,1)</f>
        <v>42680.143564814818</v>
      </c>
      <c r="S2740">
        <f>YEAR(Q2740)</f>
        <v>2016</v>
      </c>
    </row>
    <row r="2741" spans="1:19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tr">
        <f>O2741&amp;"/"&amp;P2741</f>
        <v>technology/hardware</v>
      </c>
      <c r="O2741" t="s">
        <v>8276</v>
      </c>
      <c r="P2741" t="s">
        <v>8306</v>
      </c>
      <c r="Q2741" s="9">
        <f>(((J2741/60)/60)/24)+DATE(1970,1,1)</f>
        <v>41719.887928240743</v>
      </c>
      <c r="R2741" s="9">
        <f>(((I2741/60)/60)/24)+DATE(1970,1,1)</f>
        <v>41764.887928240743</v>
      </c>
      <c r="S2741">
        <f>YEAR(Q2741)</f>
        <v>2014</v>
      </c>
    </row>
    <row r="2742" spans="1:19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tr">
        <f>O2742&amp;"/"&amp;P2742</f>
        <v>technology/hardware</v>
      </c>
      <c r="O2742" t="s">
        <v>8276</v>
      </c>
      <c r="P2742" t="s">
        <v>8306</v>
      </c>
      <c r="Q2742" s="9">
        <f>(((J2742/60)/60)/24)+DATE(1970,1,1)</f>
        <v>42045.031851851847</v>
      </c>
      <c r="R2742" s="9">
        <f>(((I2742/60)/60)/24)+DATE(1970,1,1)</f>
        <v>42074.99018518519</v>
      </c>
      <c r="S2742">
        <f>YEAR(Q2742)</f>
        <v>2015</v>
      </c>
    </row>
    <row r="2743" spans="1:19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tr">
        <f>O2743&amp;"/"&amp;P2743</f>
        <v>publishing/children's books</v>
      </c>
      <c r="O2743" t="s">
        <v>8279</v>
      </c>
      <c r="P2743" t="s">
        <v>8315</v>
      </c>
      <c r="Q2743" s="9">
        <f>(((J2743/60)/60)/24)+DATE(1970,1,1)</f>
        <v>41911.657430555555</v>
      </c>
      <c r="R2743" s="9">
        <f>(((I2743/60)/60)/24)+DATE(1970,1,1)</f>
        <v>41932.088194444441</v>
      </c>
      <c r="S2743">
        <f>YEAR(Q2743)</f>
        <v>2014</v>
      </c>
    </row>
    <row r="2744" spans="1:19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tr">
        <f>O2744&amp;"/"&amp;P2744</f>
        <v>publishing/children's books</v>
      </c>
      <c r="O2744" t="s">
        <v>8279</v>
      </c>
      <c r="P2744" t="s">
        <v>8315</v>
      </c>
      <c r="Q2744" s="9">
        <f>(((J2744/60)/60)/24)+DATE(1970,1,1)</f>
        <v>41030.719756944447</v>
      </c>
      <c r="R2744" s="9">
        <f>(((I2744/60)/60)/24)+DATE(1970,1,1)</f>
        <v>41044.719756944447</v>
      </c>
      <c r="S2744">
        <f>YEAR(Q2744)</f>
        <v>2012</v>
      </c>
    </row>
    <row r="2745" spans="1:19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tr">
        <f>O2745&amp;"/"&amp;P2745</f>
        <v>publishing/children's books</v>
      </c>
      <c r="O2745" t="s">
        <v>8279</v>
      </c>
      <c r="P2745" t="s">
        <v>8315</v>
      </c>
      <c r="Q2745" s="9">
        <f>(((J2745/60)/60)/24)+DATE(1970,1,1)</f>
        <v>42632.328784722224</v>
      </c>
      <c r="R2745" s="9">
        <f>(((I2745/60)/60)/24)+DATE(1970,1,1)</f>
        <v>42662.328784722224</v>
      </c>
      <c r="S2745">
        <f>YEAR(Q2745)</f>
        <v>2016</v>
      </c>
    </row>
    <row r="2746" spans="1:19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tr">
        <f>O2746&amp;"/"&amp;P2746</f>
        <v>publishing/children's books</v>
      </c>
      <c r="O2746" t="s">
        <v>8279</v>
      </c>
      <c r="P2746" t="s">
        <v>8315</v>
      </c>
      <c r="Q2746" s="9">
        <f>(((J2746/60)/60)/24)+DATE(1970,1,1)</f>
        <v>40938.062476851854</v>
      </c>
      <c r="R2746" s="9">
        <f>(((I2746/60)/60)/24)+DATE(1970,1,1)</f>
        <v>40968.062476851854</v>
      </c>
      <c r="S2746">
        <f>YEAR(Q2746)</f>
        <v>2012</v>
      </c>
    </row>
    <row r="2747" spans="1:19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tr">
        <f>O2747&amp;"/"&amp;P2747</f>
        <v>publishing/children's books</v>
      </c>
      <c r="O2747" t="s">
        <v>8279</v>
      </c>
      <c r="P2747" t="s">
        <v>8315</v>
      </c>
      <c r="Q2747" s="9">
        <f>(((J2747/60)/60)/24)+DATE(1970,1,1)</f>
        <v>41044.988055555557</v>
      </c>
      <c r="R2747" s="9">
        <f>(((I2747/60)/60)/24)+DATE(1970,1,1)</f>
        <v>41104.988055555557</v>
      </c>
      <c r="S2747">
        <f>YEAR(Q2747)</f>
        <v>2012</v>
      </c>
    </row>
    <row r="2748" spans="1:19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tr">
        <f>O2748&amp;"/"&amp;P2748</f>
        <v>publishing/children's books</v>
      </c>
      <c r="O2748" t="s">
        <v>8279</v>
      </c>
      <c r="P2748" t="s">
        <v>8315</v>
      </c>
      <c r="Q2748" s="9">
        <f>(((J2748/60)/60)/24)+DATE(1970,1,1)</f>
        <v>41850.781377314815</v>
      </c>
      <c r="R2748" s="9">
        <f>(((I2748/60)/60)/24)+DATE(1970,1,1)</f>
        <v>41880.781377314815</v>
      </c>
      <c r="S2748">
        <f>YEAR(Q2748)</f>
        <v>2014</v>
      </c>
    </row>
    <row r="2749" spans="1:19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tr">
        <f>O2749&amp;"/"&amp;P2749</f>
        <v>publishing/children's books</v>
      </c>
      <c r="O2749" t="s">
        <v>8279</v>
      </c>
      <c r="P2749" t="s">
        <v>8315</v>
      </c>
      <c r="Q2749" s="9">
        <f>(((J2749/60)/60)/24)+DATE(1970,1,1)</f>
        <v>41044.64811342593</v>
      </c>
      <c r="R2749" s="9">
        <f>(((I2749/60)/60)/24)+DATE(1970,1,1)</f>
        <v>41076.131944444445</v>
      </c>
      <c r="S2749">
        <f>YEAR(Q2749)</f>
        <v>2012</v>
      </c>
    </row>
    <row r="2750" spans="1:19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tr">
        <f>O2750&amp;"/"&amp;P2750</f>
        <v>publishing/children's books</v>
      </c>
      <c r="O2750" t="s">
        <v>8279</v>
      </c>
      <c r="P2750" t="s">
        <v>8315</v>
      </c>
      <c r="Q2750" s="9">
        <f>(((J2750/60)/60)/24)+DATE(1970,1,1)</f>
        <v>42585.7106712963</v>
      </c>
      <c r="R2750" s="9">
        <f>(((I2750/60)/60)/24)+DATE(1970,1,1)</f>
        <v>42615.7106712963</v>
      </c>
      <c r="S2750">
        <f>YEAR(Q2750)</f>
        <v>2016</v>
      </c>
    </row>
    <row r="2751" spans="1:19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tr">
        <f>O2751&amp;"/"&amp;P2751</f>
        <v>publishing/children's books</v>
      </c>
      <c r="O2751" t="s">
        <v>8279</v>
      </c>
      <c r="P2751" t="s">
        <v>8315</v>
      </c>
      <c r="Q2751" s="9">
        <f>(((J2751/60)/60)/24)+DATE(1970,1,1)</f>
        <v>42068.799039351856</v>
      </c>
      <c r="R2751" s="9">
        <f>(((I2751/60)/60)/24)+DATE(1970,1,1)</f>
        <v>42098.757372685184</v>
      </c>
      <c r="S2751">
        <f>YEAR(Q2751)</f>
        <v>2015</v>
      </c>
    </row>
    <row r="2752" spans="1:19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tr">
        <f>O2752&amp;"/"&amp;P2752</f>
        <v>publishing/children's books</v>
      </c>
      <c r="O2752" t="s">
        <v>8279</v>
      </c>
      <c r="P2752" t="s">
        <v>8315</v>
      </c>
      <c r="Q2752" s="9">
        <f>(((J2752/60)/60)/24)+DATE(1970,1,1)</f>
        <v>41078.899826388886</v>
      </c>
      <c r="R2752" s="9">
        <f>(((I2752/60)/60)/24)+DATE(1970,1,1)</f>
        <v>41090.833333333336</v>
      </c>
      <c r="S2752">
        <f>YEAR(Q2752)</f>
        <v>2012</v>
      </c>
    </row>
    <row r="2753" spans="1:19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tr">
        <f>O2753&amp;"/"&amp;P2753</f>
        <v>publishing/children's books</v>
      </c>
      <c r="O2753" t="s">
        <v>8279</v>
      </c>
      <c r="P2753" t="s">
        <v>8315</v>
      </c>
      <c r="Q2753" s="9">
        <f>(((J2753/60)/60)/24)+DATE(1970,1,1)</f>
        <v>41747.887060185189</v>
      </c>
      <c r="R2753" s="9">
        <f>(((I2753/60)/60)/24)+DATE(1970,1,1)</f>
        <v>41807.887060185189</v>
      </c>
      <c r="S2753">
        <f>YEAR(Q2753)</f>
        <v>2014</v>
      </c>
    </row>
    <row r="2754" spans="1:19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tr">
        <f>O2754&amp;"/"&amp;P2754</f>
        <v>publishing/children's books</v>
      </c>
      <c r="O2754" t="s">
        <v>8279</v>
      </c>
      <c r="P2754" t="s">
        <v>8315</v>
      </c>
      <c r="Q2754" s="9">
        <f>(((J2754/60)/60)/24)+DATE(1970,1,1)</f>
        <v>40855.765092592592</v>
      </c>
      <c r="R2754" s="9">
        <f>(((I2754/60)/60)/24)+DATE(1970,1,1)</f>
        <v>40895.765092592592</v>
      </c>
      <c r="S2754">
        <f>YEAR(Q2754)</f>
        <v>2011</v>
      </c>
    </row>
    <row r="2755" spans="1:19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tr">
        <f>O2755&amp;"/"&amp;P2755</f>
        <v>publishing/children's books</v>
      </c>
      <c r="O2755" t="s">
        <v>8279</v>
      </c>
      <c r="P2755" t="s">
        <v>8315</v>
      </c>
      <c r="Q2755" s="9">
        <f>(((J2755/60)/60)/24)+DATE(1970,1,1)</f>
        <v>41117.900729166664</v>
      </c>
      <c r="R2755" s="9">
        <f>(((I2755/60)/60)/24)+DATE(1970,1,1)</f>
        <v>41147.900729166664</v>
      </c>
      <c r="S2755">
        <f>YEAR(Q2755)</f>
        <v>2012</v>
      </c>
    </row>
    <row r="2756" spans="1:19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tr">
        <f>O2756&amp;"/"&amp;P2756</f>
        <v>publishing/children's books</v>
      </c>
      <c r="O2756" t="s">
        <v>8279</v>
      </c>
      <c r="P2756" t="s">
        <v>8315</v>
      </c>
      <c r="Q2756" s="9">
        <f>(((J2756/60)/60)/24)+DATE(1970,1,1)</f>
        <v>41863.636006944449</v>
      </c>
      <c r="R2756" s="9">
        <f>(((I2756/60)/60)/24)+DATE(1970,1,1)</f>
        <v>41893.636006944449</v>
      </c>
      <c r="S2756">
        <f>YEAR(Q2756)</f>
        <v>2014</v>
      </c>
    </row>
    <row r="2757" spans="1:19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tr">
        <f>O2757&amp;"/"&amp;P2757</f>
        <v>publishing/children's books</v>
      </c>
      <c r="O2757" t="s">
        <v>8279</v>
      </c>
      <c r="P2757" t="s">
        <v>8315</v>
      </c>
      <c r="Q2757" s="9">
        <f>(((J2757/60)/60)/24)+DATE(1970,1,1)</f>
        <v>42072.790821759263</v>
      </c>
      <c r="R2757" s="9">
        <f>(((I2757/60)/60)/24)+DATE(1970,1,1)</f>
        <v>42102.790821759263</v>
      </c>
      <c r="S2757">
        <f>YEAR(Q2757)</f>
        <v>2015</v>
      </c>
    </row>
    <row r="2758" spans="1:19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tr">
        <f>O2758&amp;"/"&amp;P2758</f>
        <v>publishing/children's books</v>
      </c>
      <c r="O2758" t="s">
        <v>8279</v>
      </c>
      <c r="P2758" t="s">
        <v>8315</v>
      </c>
      <c r="Q2758" s="9">
        <f>(((J2758/60)/60)/24)+DATE(1970,1,1)</f>
        <v>41620.90047453704</v>
      </c>
      <c r="R2758" s="9">
        <f>(((I2758/60)/60)/24)+DATE(1970,1,1)</f>
        <v>41650.90047453704</v>
      </c>
      <c r="S2758">
        <f>YEAR(Q2758)</f>
        <v>2013</v>
      </c>
    </row>
    <row r="2759" spans="1:19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tr">
        <f>O2759&amp;"/"&amp;P2759</f>
        <v>publishing/children's books</v>
      </c>
      <c r="O2759" t="s">
        <v>8279</v>
      </c>
      <c r="P2759" t="s">
        <v>8315</v>
      </c>
      <c r="Q2759" s="9">
        <f>(((J2759/60)/60)/24)+DATE(1970,1,1)</f>
        <v>42573.65662037037</v>
      </c>
      <c r="R2759" s="9">
        <f>(((I2759/60)/60)/24)+DATE(1970,1,1)</f>
        <v>42588.65662037037</v>
      </c>
      <c r="S2759">
        <f>YEAR(Q2759)</f>
        <v>2016</v>
      </c>
    </row>
    <row r="2760" spans="1:19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tr">
        <f>O2760&amp;"/"&amp;P2760</f>
        <v>publishing/children's books</v>
      </c>
      <c r="O2760" t="s">
        <v>8279</v>
      </c>
      <c r="P2760" t="s">
        <v>8315</v>
      </c>
      <c r="Q2760" s="9">
        <f>(((J2760/60)/60)/24)+DATE(1970,1,1)</f>
        <v>42639.441932870366</v>
      </c>
      <c r="R2760" s="9">
        <f>(((I2760/60)/60)/24)+DATE(1970,1,1)</f>
        <v>42653.441932870366</v>
      </c>
      <c r="S2760">
        <f>YEAR(Q2760)</f>
        <v>2016</v>
      </c>
    </row>
    <row r="2761" spans="1:19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tr">
        <f>O2761&amp;"/"&amp;P2761</f>
        <v>publishing/children's books</v>
      </c>
      <c r="O2761" t="s">
        <v>8279</v>
      </c>
      <c r="P2761" t="s">
        <v>8315</v>
      </c>
      <c r="Q2761" s="9">
        <f>(((J2761/60)/60)/24)+DATE(1970,1,1)</f>
        <v>42524.36650462963</v>
      </c>
      <c r="R2761" s="9">
        <f>(((I2761/60)/60)/24)+DATE(1970,1,1)</f>
        <v>42567.36650462963</v>
      </c>
      <c r="S2761">
        <f>YEAR(Q2761)</f>
        <v>2016</v>
      </c>
    </row>
    <row r="2762" spans="1:19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tr">
        <f>O2762&amp;"/"&amp;P2762</f>
        <v>publishing/children's books</v>
      </c>
      <c r="O2762" t="s">
        <v>8279</v>
      </c>
      <c r="P2762" t="s">
        <v>8315</v>
      </c>
      <c r="Q2762" s="9">
        <f>(((J2762/60)/60)/24)+DATE(1970,1,1)</f>
        <v>41415.461319444446</v>
      </c>
      <c r="R2762" s="9">
        <f>(((I2762/60)/60)/24)+DATE(1970,1,1)</f>
        <v>41445.461319444446</v>
      </c>
      <c r="S2762">
        <f>YEAR(Q2762)</f>
        <v>2013</v>
      </c>
    </row>
    <row r="2763" spans="1:19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tr">
        <f>O2763&amp;"/"&amp;P2763</f>
        <v>publishing/children's books</v>
      </c>
      <c r="O2763" t="s">
        <v>8279</v>
      </c>
      <c r="P2763" t="s">
        <v>8315</v>
      </c>
      <c r="Q2763" s="9">
        <f>(((J2763/60)/60)/24)+DATE(1970,1,1)</f>
        <v>41247.063576388886</v>
      </c>
      <c r="R2763" s="9">
        <f>(((I2763/60)/60)/24)+DATE(1970,1,1)</f>
        <v>41277.063576388886</v>
      </c>
      <c r="S2763">
        <f>YEAR(Q2763)</f>
        <v>2012</v>
      </c>
    </row>
    <row r="2764" spans="1:19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tr">
        <f>O2764&amp;"/"&amp;P2764</f>
        <v>publishing/children's books</v>
      </c>
      <c r="O2764" t="s">
        <v>8279</v>
      </c>
      <c r="P2764" t="s">
        <v>8315</v>
      </c>
      <c r="Q2764" s="9">
        <f>(((J2764/60)/60)/24)+DATE(1970,1,1)</f>
        <v>40927.036979166667</v>
      </c>
      <c r="R2764" s="9">
        <f>(((I2764/60)/60)/24)+DATE(1970,1,1)</f>
        <v>40986.995312500003</v>
      </c>
      <c r="S2764">
        <f>YEAR(Q2764)</f>
        <v>2012</v>
      </c>
    </row>
    <row r="2765" spans="1:19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tr">
        <f>O2765&amp;"/"&amp;P2765</f>
        <v>publishing/children's books</v>
      </c>
      <c r="O2765" t="s">
        <v>8279</v>
      </c>
      <c r="P2765" t="s">
        <v>8315</v>
      </c>
      <c r="Q2765" s="9">
        <f>(((J2765/60)/60)/24)+DATE(1970,1,1)</f>
        <v>41373.579675925925</v>
      </c>
      <c r="R2765" s="9">
        <f>(((I2765/60)/60)/24)+DATE(1970,1,1)</f>
        <v>41418.579675925925</v>
      </c>
      <c r="S2765">
        <f>YEAR(Q2765)</f>
        <v>2013</v>
      </c>
    </row>
    <row r="2766" spans="1:19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tr">
        <f>O2766&amp;"/"&amp;P2766</f>
        <v>publishing/children's books</v>
      </c>
      <c r="O2766" t="s">
        <v>8279</v>
      </c>
      <c r="P2766" t="s">
        <v>8315</v>
      </c>
      <c r="Q2766" s="9">
        <f>(((J2766/60)/60)/24)+DATE(1970,1,1)</f>
        <v>41030.292025462964</v>
      </c>
      <c r="R2766" s="9">
        <f>(((I2766/60)/60)/24)+DATE(1970,1,1)</f>
        <v>41059.791666666664</v>
      </c>
      <c r="S2766">
        <f>YEAR(Q2766)</f>
        <v>2012</v>
      </c>
    </row>
    <row r="2767" spans="1:19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tr">
        <f>O2767&amp;"/"&amp;P2767</f>
        <v>publishing/children's books</v>
      </c>
      <c r="O2767" t="s">
        <v>8279</v>
      </c>
      <c r="P2767" t="s">
        <v>8315</v>
      </c>
      <c r="Q2767" s="9">
        <f>(((J2767/60)/60)/24)+DATE(1970,1,1)</f>
        <v>41194.579027777778</v>
      </c>
      <c r="R2767" s="9">
        <f>(((I2767/60)/60)/24)+DATE(1970,1,1)</f>
        <v>41210.579027777778</v>
      </c>
      <c r="S2767">
        <f>YEAR(Q2767)</f>
        <v>2012</v>
      </c>
    </row>
    <row r="2768" spans="1:19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tr">
        <f>O2768&amp;"/"&amp;P2768</f>
        <v>publishing/children's books</v>
      </c>
      <c r="O2768" t="s">
        <v>8279</v>
      </c>
      <c r="P2768" t="s">
        <v>8315</v>
      </c>
      <c r="Q2768" s="9">
        <f>(((J2768/60)/60)/24)+DATE(1970,1,1)</f>
        <v>40736.668032407404</v>
      </c>
      <c r="R2768" s="9">
        <f>(((I2768/60)/60)/24)+DATE(1970,1,1)</f>
        <v>40766.668032407404</v>
      </c>
      <c r="S2768">
        <f>YEAR(Q2768)</f>
        <v>2011</v>
      </c>
    </row>
    <row r="2769" spans="1:19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tr">
        <f>O2769&amp;"/"&amp;P2769</f>
        <v>publishing/children's books</v>
      </c>
      <c r="O2769" t="s">
        <v>8279</v>
      </c>
      <c r="P2769" t="s">
        <v>8315</v>
      </c>
      <c r="Q2769" s="9">
        <f>(((J2769/60)/60)/24)+DATE(1970,1,1)</f>
        <v>42172.958912037036</v>
      </c>
      <c r="R2769" s="9">
        <f>(((I2769/60)/60)/24)+DATE(1970,1,1)</f>
        <v>42232.958912037036</v>
      </c>
      <c r="S2769">
        <f>YEAR(Q2769)</f>
        <v>2015</v>
      </c>
    </row>
    <row r="2770" spans="1:19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tr">
        <f>O2770&amp;"/"&amp;P2770</f>
        <v>publishing/children's books</v>
      </c>
      <c r="O2770" t="s">
        <v>8279</v>
      </c>
      <c r="P2770" t="s">
        <v>8315</v>
      </c>
      <c r="Q2770" s="9">
        <f>(((J2770/60)/60)/24)+DATE(1970,1,1)</f>
        <v>40967.614849537036</v>
      </c>
      <c r="R2770" s="9">
        <f>(((I2770/60)/60)/24)+DATE(1970,1,1)</f>
        <v>40997.573182870372</v>
      </c>
      <c r="S2770">
        <f>YEAR(Q2770)</f>
        <v>2012</v>
      </c>
    </row>
    <row r="2771" spans="1:19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tr">
        <f>O2771&amp;"/"&amp;P2771</f>
        <v>publishing/children's books</v>
      </c>
      <c r="O2771" t="s">
        <v>8279</v>
      </c>
      <c r="P2771" t="s">
        <v>8315</v>
      </c>
      <c r="Q2771" s="9">
        <f>(((J2771/60)/60)/24)+DATE(1970,1,1)</f>
        <v>41745.826273148145</v>
      </c>
      <c r="R2771" s="9">
        <f>(((I2771/60)/60)/24)+DATE(1970,1,1)</f>
        <v>41795.826273148145</v>
      </c>
      <c r="S2771">
        <f>YEAR(Q2771)</f>
        <v>2014</v>
      </c>
    </row>
    <row r="2772" spans="1:19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tr">
        <f>O2772&amp;"/"&amp;P2772</f>
        <v>publishing/children's books</v>
      </c>
      <c r="O2772" t="s">
        <v>8279</v>
      </c>
      <c r="P2772" t="s">
        <v>8315</v>
      </c>
      <c r="Q2772" s="9">
        <f>(((J2772/60)/60)/24)+DATE(1970,1,1)</f>
        <v>41686.705208333333</v>
      </c>
      <c r="R2772" s="9">
        <f>(((I2772/60)/60)/24)+DATE(1970,1,1)</f>
        <v>41716.663541666669</v>
      </c>
      <c r="S2772">
        <f>YEAR(Q2772)</f>
        <v>2014</v>
      </c>
    </row>
    <row r="2773" spans="1:19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tr">
        <f>O2773&amp;"/"&amp;P2773</f>
        <v>publishing/children's books</v>
      </c>
      <c r="O2773" t="s">
        <v>8279</v>
      </c>
      <c r="P2773" t="s">
        <v>8315</v>
      </c>
      <c r="Q2773" s="9">
        <f>(((J2773/60)/60)/24)+DATE(1970,1,1)</f>
        <v>41257.531712962962</v>
      </c>
      <c r="R2773" s="9">
        <f>(((I2773/60)/60)/24)+DATE(1970,1,1)</f>
        <v>41306.708333333336</v>
      </c>
      <c r="S2773">
        <f>YEAR(Q2773)</f>
        <v>2012</v>
      </c>
    </row>
    <row r="2774" spans="1:19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tr">
        <f>O2774&amp;"/"&amp;P2774</f>
        <v>publishing/children's books</v>
      </c>
      <c r="O2774" t="s">
        <v>8279</v>
      </c>
      <c r="P2774" t="s">
        <v>8315</v>
      </c>
      <c r="Q2774" s="9">
        <f>(((J2774/60)/60)/24)+DATE(1970,1,1)</f>
        <v>41537.869143518517</v>
      </c>
      <c r="R2774" s="9">
        <f>(((I2774/60)/60)/24)+DATE(1970,1,1)</f>
        <v>41552.869143518517</v>
      </c>
      <c r="S2774">
        <f>YEAR(Q2774)</f>
        <v>2013</v>
      </c>
    </row>
    <row r="2775" spans="1:19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tr">
        <f>O2775&amp;"/"&amp;P2775</f>
        <v>publishing/children's books</v>
      </c>
      <c r="O2775" t="s">
        <v>8279</v>
      </c>
      <c r="P2775" t="s">
        <v>8315</v>
      </c>
      <c r="Q2775" s="9">
        <f>(((J2775/60)/60)/24)+DATE(1970,1,1)</f>
        <v>42474.86482638889</v>
      </c>
      <c r="R2775" s="9">
        <f>(((I2775/60)/60)/24)+DATE(1970,1,1)</f>
        <v>42484.86482638889</v>
      </c>
      <c r="S2775">
        <f>YEAR(Q2775)</f>
        <v>2016</v>
      </c>
    </row>
    <row r="2776" spans="1:19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tr">
        <f>O2776&amp;"/"&amp;P2776</f>
        <v>publishing/children's books</v>
      </c>
      <c r="O2776" t="s">
        <v>8279</v>
      </c>
      <c r="P2776" t="s">
        <v>8315</v>
      </c>
      <c r="Q2776" s="9">
        <f>(((J2776/60)/60)/24)+DATE(1970,1,1)</f>
        <v>41311.126481481479</v>
      </c>
      <c r="R2776" s="9">
        <f>(((I2776/60)/60)/24)+DATE(1970,1,1)</f>
        <v>41341.126481481479</v>
      </c>
      <c r="S2776">
        <f>YEAR(Q2776)</f>
        <v>2013</v>
      </c>
    </row>
    <row r="2777" spans="1:19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tr">
        <f>O2777&amp;"/"&amp;P2777</f>
        <v>publishing/children's books</v>
      </c>
      <c r="O2777" t="s">
        <v>8279</v>
      </c>
      <c r="P2777" t="s">
        <v>8315</v>
      </c>
      <c r="Q2777" s="9">
        <f>(((J2777/60)/60)/24)+DATE(1970,1,1)</f>
        <v>40863.013356481482</v>
      </c>
      <c r="R2777" s="9">
        <f>(((I2777/60)/60)/24)+DATE(1970,1,1)</f>
        <v>40893.013356481482</v>
      </c>
      <c r="S2777">
        <f>YEAR(Q2777)</f>
        <v>2011</v>
      </c>
    </row>
    <row r="2778" spans="1:19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tr">
        <f>O2778&amp;"/"&amp;P2778</f>
        <v>publishing/children's books</v>
      </c>
      <c r="O2778" t="s">
        <v>8279</v>
      </c>
      <c r="P2778" t="s">
        <v>8315</v>
      </c>
      <c r="Q2778" s="9">
        <f>(((J2778/60)/60)/24)+DATE(1970,1,1)</f>
        <v>42136.297175925924</v>
      </c>
      <c r="R2778" s="9">
        <f>(((I2778/60)/60)/24)+DATE(1970,1,1)</f>
        <v>42167.297175925924</v>
      </c>
      <c r="S2778">
        <f>YEAR(Q2778)</f>
        <v>2015</v>
      </c>
    </row>
    <row r="2779" spans="1:19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tr">
        <f>O2779&amp;"/"&amp;P2779</f>
        <v>publishing/children's books</v>
      </c>
      <c r="O2779" t="s">
        <v>8279</v>
      </c>
      <c r="P2779" t="s">
        <v>8315</v>
      </c>
      <c r="Q2779" s="9">
        <f>(((J2779/60)/60)/24)+DATE(1970,1,1)</f>
        <v>42172.669027777782</v>
      </c>
      <c r="R2779" s="9">
        <f>(((I2779/60)/60)/24)+DATE(1970,1,1)</f>
        <v>42202.669027777782</v>
      </c>
      <c r="S2779">
        <f>YEAR(Q2779)</f>
        <v>2015</v>
      </c>
    </row>
    <row r="2780" spans="1:19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tr">
        <f>O2780&amp;"/"&amp;P2780</f>
        <v>publishing/children's books</v>
      </c>
      <c r="O2780" t="s">
        <v>8279</v>
      </c>
      <c r="P2780" t="s">
        <v>8315</v>
      </c>
      <c r="Q2780" s="9">
        <f>(((J2780/60)/60)/24)+DATE(1970,1,1)</f>
        <v>41846.978078703702</v>
      </c>
      <c r="R2780" s="9">
        <f>(((I2780/60)/60)/24)+DATE(1970,1,1)</f>
        <v>41876.978078703702</v>
      </c>
      <c r="S2780">
        <f>YEAR(Q2780)</f>
        <v>2014</v>
      </c>
    </row>
    <row r="2781" spans="1:19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tr">
        <f>O2781&amp;"/"&amp;P2781</f>
        <v>publishing/children's books</v>
      </c>
      <c r="O2781" t="s">
        <v>8279</v>
      </c>
      <c r="P2781" t="s">
        <v>8315</v>
      </c>
      <c r="Q2781" s="9">
        <f>(((J2781/60)/60)/24)+DATE(1970,1,1)</f>
        <v>42300.585891203707</v>
      </c>
      <c r="R2781" s="9">
        <f>(((I2781/60)/60)/24)+DATE(1970,1,1)</f>
        <v>42330.627557870372</v>
      </c>
      <c r="S2781">
        <f>YEAR(Q2781)</f>
        <v>2015</v>
      </c>
    </row>
    <row r="2782" spans="1:19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tr">
        <f>O2782&amp;"/"&amp;P2782</f>
        <v>publishing/children's books</v>
      </c>
      <c r="O2782" t="s">
        <v>8279</v>
      </c>
      <c r="P2782" t="s">
        <v>8315</v>
      </c>
      <c r="Q2782" s="9">
        <f>(((J2782/60)/60)/24)+DATE(1970,1,1)</f>
        <v>42774.447777777779</v>
      </c>
      <c r="R2782" s="9">
        <f>(((I2782/60)/60)/24)+DATE(1970,1,1)</f>
        <v>42804.447777777779</v>
      </c>
      <c r="S2782">
        <f>YEAR(Q2782)</f>
        <v>2017</v>
      </c>
    </row>
    <row r="2783" spans="1:19" ht="60" x14ac:dyDescent="0.25">
      <c r="A2783">
        <v>3652</v>
      </c>
      <c r="B2783" s="3" t="s">
        <v>2867</v>
      </c>
      <c r="C2783" s="3" t="s">
        <v>7762</v>
      </c>
      <c r="D2783" s="6">
        <v>300</v>
      </c>
      <c r="E2783" s="8">
        <v>752</v>
      </c>
      <c r="F2783" t="s">
        <v>8218</v>
      </c>
      <c r="G2783" t="s">
        <v>8228</v>
      </c>
      <c r="H2783" t="s">
        <v>8250</v>
      </c>
      <c r="I2783">
        <v>1472097540</v>
      </c>
      <c r="J2783">
        <v>1471188502</v>
      </c>
      <c r="K2783" t="b">
        <v>0</v>
      </c>
      <c r="L2783">
        <v>17</v>
      </c>
      <c r="M2783" t="b">
        <v>1</v>
      </c>
      <c r="N2783" t="str">
        <f>O2783&amp;"/"&amp;P2783</f>
        <v>theater/plays</v>
      </c>
      <c r="O2783" t="s">
        <v>8274</v>
      </c>
      <c r="P2783" t="s">
        <v>8275</v>
      </c>
      <c r="Q2783" s="9">
        <f>(((J2783/60)/60)/24)+DATE(1970,1,1)</f>
        <v>42596.644699074073</v>
      </c>
      <c r="R2783" s="9">
        <f>(((I2783/60)/60)/24)+DATE(1970,1,1)</f>
        <v>42607.165972222225</v>
      </c>
      <c r="S2783">
        <f>YEAR(Q2783)</f>
        <v>2016</v>
      </c>
    </row>
    <row r="2784" spans="1:19" ht="60" x14ac:dyDescent="0.25">
      <c r="A2784">
        <v>3704</v>
      </c>
      <c r="B2784" s="3" t="s">
        <v>3701</v>
      </c>
      <c r="C2784" s="3" t="s">
        <v>7814</v>
      </c>
      <c r="D2784" s="6">
        <v>300</v>
      </c>
      <c r="E2784" s="8">
        <v>409.01</v>
      </c>
      <c r="F2784" t="s">
        <v>8218</v>
      </c>
      <c r="G2784" t="s">
        <v>8224</v>
      </c>
      <c r="H2784" t="s">
        <v>8246</v>
      </c>
      <c r="I2784">
        <v>1464712394</v>
      </c>
      <c r="J2784">
        <v>1459528394</v>
      </c>
      <c r="K2784" t="b">
        <v>0</v>
      </c>
      <c r="L2784">
        <v>27</v>
      </c>
      <c r="M2784" t="b">
        <v>1</v>
      </c>
      <c r="N2784" t="str">
        <f>O2784&amp;"/"&amp;P2784</f>
        <v>theater/plays</v>
      </c>
      <c r="O2784" t="s">
        <v>8274</v>
      </c>
      <c r="P2784" t="s">
        <v>8275</v>
      </c>
      <c r="Q2784" s="9">
        <f>(((J2784/60)/60)/24)+DATE(1970,1,1)</f>
        <v>42461.689745370371</v>
      </c>
      <c r="R2784" s="9">
        <f>(((I2784/60)/60)/24)+DATE(1970,1,1)</f>
        <v>42521.689745370371</v>
      </c>
      <c r="S2784">
        <f>YEAR(Q2784)</f>
        <v>2016</v>
      </c>
    </row>
    <row r="2785" spans="1:19" ht="60" x14ac:dyDescent="0.25">
      <c r="A2785">
        <v>3725</v>
      </c>
      <c r="B2785" s="3" t="s">
        <v>3722</v>
      </c>
      <c r="C2785" s="3" t="s">
        <v>7835</v>
      </c>
      <c r="D2785" s="6">
        <v>300</v>
      </c>
      <c r="E2785" s="8">
        <v>381</v>
      </c>
      <c r="F2785" t="s">
        <v>8218</v>
      </c>
      <c r="G2785" t="s">
        <v>8224</v>
      </c>
      <c r="H2785" t="s">
        <v>8246</v>
      </c>
      <c r="I2785">
        <v>1455831000</v>
      </c>
      <c r="J2785">
        <v>1454366467</v>
      </c>
      <c r="K2785" t="b">
        <v>0</v>
      </c>
      <c r="L2785">
        <v>15</v>
      </c>
      <c r="M2785" t="b">
        <v>1</v>
      </c>
      <c r="N2785" t="str">
        <f>O2785&amp;"/"&amp;P2785</f>
        <v>theater/plays</v>
      </c>
      <c r="O2785" t="s">
        <v>8274</v>
      </c>
      <c r="P2785" t="s">
        <v>8275</v>
      </c>
      <c r="Q2785" s="9">
        <f>(((J2785/60)/60)/24)+DATE(1970,1,1)</f>
        <v>42401.945219907408</v>
      </c>
      <c r="R2785" s="9">
        <f>(((I2785/60)/60)/24)+DATE(1970,1,1)</f>
        <v>42418.895833333328</v>
      </c>
      <c r="S2785">
        <f>YEAR(Q2785)</f>
        <v>2016</v>
      </c>
    </row>
    <row r="2786" spans="1:19" ht="45" x14ac:dyDescent="0.25">
      <c r="A2786">
        <v>3820</v>
      </c>
      <c r="B2786" s="3" t="s">
        <v>3817</v>
      </c>
      <c r="C2786" s="3" t="s">
        <v>7929</v>
      </c>
      <c r="D2786" s="6">
        <v>300</v>
      </c>
      <c r="E2786" s="8">
        <v>430</v>
      </c>
      <c r="F2786" t="s">
        <v>8218</v>
      </c>
      <c r="G2786" t="s">
        <v>8224</v>
      </c>
      <c r="H2786" t="s">
        <v>8246</v>
      </c>
      <c r="I2786">
        <v>1436110717</v>
      </c>
      <c r="J2786">
        <v>1433518717</v>
      </c>
      <c r="K2786" t="b">
        <v>0</v>
      </c>
      <c r="L2786">
        <v>20</v>
      </c>
      <c r="M2786" t="b">
        <v>1</v>
      </c>
      <c r="N2786" t="str">
        <f>O2786&amp;"/"&amp;P2786</f>
        <v>theater/plays</v>
      </c>
      <c r="O2786" t="s">
        <v>8274</v>
      </c>
      <c r="P2786" t="s">
        <v>8275</v>
      </c>
      <c r="Q2786" s="9">
        <f>(((J2786/60)/60)/24)+DATE(1970,1,1)</f>
        <v>42160.651817129634</v>
      </c>
      <c r="R2786" s="9">
        <f>(((I2786/60)/60)/24)+DATE(1970,1,1)</f>
        <v>42190.651817129634</v>
      </c>
      <c r="S2786">
        <f>YEAR(Q2786)</f>
        <v>2015</v>
      </c>
    </row>
    <row r="2787" spans="1:19" ht="60" x14ac:dyDescent="0.25">
      <c r="A2787">
        <v>3562</v>
      </c>
      <c r="B2787" s="3" t="s">
        <v>3561</v>
      </c>
      <c r="C2787" s="3" t="s">
        <v>7672</v>
      </c>
      <c r="D2787" s="6">
        <v>315</v>
      </c>
      <c r="E2787" s="8">
        <v>469</v>
      </c>
      <c r="F2787" t="s">
        <v>8218</v>
      </c>
      <c r="G2787" t="s">
        <v>8224</v>
      </c>
      <c r="H2787" t="s">
        <v>8246</v>
      </c>
      <c r="I2787">
        <v>1457906400</v>
      </c>
      <c r="J2787">
        <v>1457115427</v>
      </c>
      <c r="K2787" t="b">
        <v>0</v>
      </c>
      <c r="L2787">
        <v>31</v>
      </c>
      <c r="M2787" t="b">
        <v>1</v>
      </c>
      <c r="N2787" t="str">
        <f>O2787&amp;"/"&amp;P2787</f>
        <v>theater/plays</v>
      </c>
      <c r="O2787" t="s">
        <v>8274</v>
      </c>
      <c r="P2787" t="s">
        <v>8275</v>
      </c>
      <c r="Q2787" s="9">
        <f>(((J2787/60)/60)/24)+DATE(1970,1,1)</f>
        <v>42433.761886574073</v>
      </c>
      <c r="R2787" s="9">
        <f>(((I2787/60)/60)/24)+DATE(1970,1,1)</f>
        <v>42442.916666666672</v>
      </c>
      <c r="S2787">
        <f>YEAR(Q2787)</f>
        <v>2016</v>
      </c>
    </row>
    <row r="2788" spans="1:19" ht="60" x14ac:dyDescent="0.25">
      <c r="A2788">
        <v>3693</v>
      </c>
      <c r="B2788" s="3" t="s">
        <v>3690</v>
      </c>
      <c r="C2788" s="3" t="s">
        <v>7803</v>
      </c>
      <c r="D2788" s="6">
        <v>333</v>
      </c>
      <c r="E2788" s="8">
        <v>430</v>
      </c>
      <c r="F2788" t="s">
        <v>8218</v>
      </c>
      <c r="G2788" t="s">
        <v>8224</v>
      </c>
      <c r="H2788" t="s">
        <v>8246</v>
      </c>
      <c r="I2788">
        <v>1448922600</v>
      </c>
      <c r="J2788">
        <v>1446352529</v>
      </c>
      <c r="K2788" t="b">
        <v>0</v>
      </c>
      <c r="L2788">
        <v>14</v>
      </c>
      <c r="M2788" t="b">
        <v>1</v>
      </c>
      <c r="N2788" t="str">
        <f>O2788&amp;"/"&amp;P2788</f>
        <v>theater/plays</v>
      </c>
      <c r="O2788" t="s">
        <v>8274</v>
      </c>
      <c r="P2788" t="s">
        <v>8275</v>
      </c>
      <c r="Q2788" s="9">
        <f>(((J2788/60)/60)/24)+DATE(1970,1,1)</f>
        <v>42309.191307870366</v>
      </c>
      <c r="R2788" s="9">
        <f>(((I2788/60)/60)/24)+DATE(1970,1,1)</f>
        <v>42338.9375</v>
      </c>
      <c r="S2788">
        <f>YEAR(Q2788)</f>
        <v>2015</v>
      </c>
    </row>
    <row r="2789" spans="1:19" ht="30" x14ac:dyDescent="0.25">
      <c r="A2789">
        <v>3309</v>
      </c>
      <c r="B2789" s="3" t="s">
        <v>3309</v>
      </c>
      <c r="C2789" s="3" t="s">
        <v>7419</v>
      </c>
      <c r="D2789" s="6">
        <v>350</v>
      </c>
      <c r="E2789" s="8">
        <v>558</v>
      </c>
      <c r="F2789" t="s">
        <v>8218</v>
      </c>
      <c r="G2789" t="s">
        <v>8224</v>
      </c>
      <c r="H2789" t="s">
        <v>8246</v>
      </c>
      <c r="I2789">
        <v>1476632178</v>
      </c>
      <c r="J2789">
        <v>1473953778</v>
      </c>
      <c r="K2789" t="b">
        <v>0</v>
      </c>
      <c r="L2789">
        <v>31</v>
      </c>
      <c r="M2789" t="b">
        <v>1</v>
      </c>
      <c r="N2789" t="str">
        <f>O2789&amp;"/"&amp;P2789</f>
        <v>theater/plays</v>
      </c>
      <c r="O2789" t="s">
        <v>8274</v>
      </c>
      <c r="P2789" t="s">
        <v>8275</v>
      </c>
      <c r="Q2789" s="9">
        <f>(((J2789/60)/60)/24)+DATE(1970,1,1)</f>
        <v>42628.650208333333</v>
      </c>
      <c r="R2789" s="9">
        <f>(((I2789/60)/60)/24)+DATE(1970,1,1)</f>
        <v>42659.650208333333</v>
      </c>
      <c r="S2789">
        <f>YEAR(Q2789)</f>
        <v>2016</v>
      </c>
    </row>
    <row r="2790" spans="1:19" ht="45" x14ac:dyDescent="0.25">
      <c r="A2790">
        <v>3405</v>
      </c>
      <c r="B2790" s="3" t="s">
        <v>3404</v>
      </c>
      <c r="C2790" s="3" t="s">
        <v>7515</v>
      </c>
      <c r="D2790" s="6">
        <v>350</v>
      </c>
      <c r="E2790" s="8">
        <v>481.5</v>
      </c>
      <c r="F2790" t="s">
        <v>8218</v>
      </c>
      <c r="G2790" t="s">
        <v>8224</v>
      </c>
      <c r="H2790" t="s">
        <v>8246</v>
      </c>
      <c r="I2790">
        <v>1456876740</v>
      </c>
      <c r="J2790">
        <v>1455063886</v>
      </c>
      <c r="K2790" t="b">
        <v>0</v>
      </c>
      <c r="L2790">
        <v>17</v>
      </c>
      <c r="M2790" t="b">
        <v>1</v>
      </c>
      <c r="N2790" t="str">
        <f>O2790&amp;"/"&amp;P2790</f>
        <v>theater/plays</v>
      </c>
      <c r="O2790" t="s">
        <v>8274</v>
      </c>
      <c r="P2790" t="s">
        <v>8275</v>
      </c>
      <c r="Q2790" s="9">
        <f>(((J2790/60)/60)/24)+DATE(1970,1,1)</f>
        <v>42410.017199074078</v>
      </c>
      <c r="R2790" s="9">
        <f>(((I2790/60)/60)/24)+DATE(1970,1,1)</f>
        <v>42430.999305555553</v>
      </c>
      <c r="S2790">
        <f>YEAR(Q2790)</f>
        <v>2016</v>
      </c>
    </row>
    <row r="2791" spans="1:19" ht="60" x14ac:dyDescent="0.25">
      <c r="A2791">
        <v>3521</v>
      </c>
      <c r="B2791" s="3" t="s">
        <v>3520</v>
      </c>
      <c r="C2791" s="3" t="s">
        <v>7631</v>
      </c>
      <c r="D2791" s="6">
        <v>350</v>
      </c>
      <c r="E2791" s="8">
        <v>593</v>
      </c>
      <c r="F2791" t="s">
        <v>8218</v>
      </c>
      <c r="G2791" t="s">
        <v>8223</v>
      </c>
      <c r="H2791" t="s">
        <v>8245</v>
      </c>
      <c r="I2791">
        <v>1411980020</v>
      </c>
      <c r="J2791">
        <v>1409388020</v>
      </c>
      <c r="K2791" t="b">
        <v>0</v>
      </c>
      <c r="L2791">
        <v>13</v>
      </c>
      <c r="M2791" t="b">
        <v>1</v>
      </c>
      <c r="N2791" t="str">
        <f>O2791&amp;"/"&amp;P2791</f>
        <v>theater/plays</v>
      </c>
      <c r="O2791" t="s">
        <v>8274</v>
      </c>
      <c r="P2791" t="s">
        <v>8275</v>
      </c>
      <c r="Q2791" s="9">
        <f>(((J2791/60)/60)/24)+DATE(1970,1,1)</f>
        <v>41881.361342592594</v>
      </c>
      <c r="R2791" s="9">
        <f>(((I2791/60)/60)/24)+DATE(1970,1,1)</f>
        <v>41911.361342592594</v>
      </c>
      <c r="S2791">
        <f>YEAR(Q2791)</f>
        <v>2014</v>
      </c>
    </row>
    <row r="2792" spans="1:19" ht="45" x14ac:dyDescent="0.25">
      <c r="A2792">
        <v>3558</v>
      </c>
      <c r="B2792" s="3" t="s">
        <v>3557</v>
      </c>
      <c r="C2792" s="3" t="s">
        <v>7668</v>
      </c>
      <c r="D2792" s="6">
        <v>350</v>
      </c>
      <c r="E2792" s="8">
        <v>504</v>
      </c>
      <c r="F2792" t="s">
        <v>8218</v>
      </c>
      <c r="G2792" t="s">
        <v>8224</v>
      </c>
      <c r="H2792" t="s">
        <v>8246</v>
      </c>
      <c r="I2792">
        <v>1435352400</v>
      </c>
      <c r="J2792">
        <v>1431718575</v>
      </c>
      <c r="K2792" t="b">
        <v>0</v>
      </c>
      <c r="L2792">
        <v>22</v>
      </c>
      <c r="M2792" t="b">
        <v>1</v>
      </c>
      <c r="N2792" t="str">
        <f>O2792&amp;"/"&amp;P2792</f>
        <v>theater/plays</v>
      </c>
      <c r="O2792" t="s">
        <v>8274</v>
      </c>
      <c r="P2792" t="s">
        <v>8275</v>
      </c>
      <c r="Q2792" s="9">
        <f>(((J2792/60)/60)/24)+DATE(1970,1,1)</f>
        <v>42139.816840277781</v>
      </c>
      <c r="R2792" s="9">
        <f>(((I2792/60)/60)/24)+DATE(1970,1,1)</f>
        <v>42181.875</v>
      </c>
      <c r="S2792">
        <f>YEAR(Q2792)</f>
        <v>2015</v>
      </c>
    </row>
    <row r="2793" spans="1:19" ht="45" x14ac:dyDescent="0.25">
      <c r="A2793">
        <v>3686</v>
      </c>
      <c r="B2793" s="3" t="s">
        <v>3683</v>
      </c>
      <c r="C2793" s="3" t="s">
        <v>7796</v>
      </c>
      <c r="D2793" s="6">
        <v>350</v>
      </c>
      <c r="E2793" s="8">
        <v>355</v>
      </c>
      <c r="F2793" t="s">
        <v>8218</v>
      </c>
      <c r="G2793" t="s">
        <v>8223</v>
      </c>
      <c r="H2793" t="s">
        <v>8245</v>
      </c>
      <c r="I2793">
        <v>1440820740</v>
      </c>
      <c r="J2793">
        <v>1439567660</v>
      </c>
      <c r="K2793" t="b">
        <v>0</v>
      </c>
      <c r="L2793">
        <v>6</v>
      </c>
      <c r="M2793" t="b">
        <v>1</v>
      </c>
      <c r="N2793" t="str">
        <f>O2793&amp;"/"&amp;P2793</f>
        <v>theater/plays</v>
      </c>
      <c r="O2793" t="s">
        <v>8274</v>
      </c>
      <c r="P2793" t="s">
        <v>8275</v>
      </c>
      <c r="Q2793" s="9">
        <f>(((J2793/60)/60)/24)+DATE(1970,1,1)</f>
        <v>42230.662731481483</v>
      </c>
      <c r="R2793" s="9">
        <f>(((I2793/60)/60)/24)+DATE(1970,1,1)</f>
        <v>42245.165972222225</v>
      </c>
      <c r="S2793">
        <f>YEAR(Q2793)</f>
        <v>2015</v>
      </c>
    </row>
    <row r="2794" spans="1:19" ht="60" x14ac:dyDescent="0.25">
      <c r="A2794">
        <v>2805</v>
      </c>
      <c r="B2794" s="3" t="s">
        <v>2805</v>
      </c>
      <c r="C2794" s="3" t="s">
        <v>6915</v>
      </c>
      <c r="D2794" s="6">
        <v>400</v>
      </c>
      <c r="E2794" s="8">
        <v>440</v>
      </c>
      <c r="F2794" t="s">
        <v>8218</v>
      </c>
      <c r="G2794" t="s">
        <v>8224</v>
      </c>
      <c r="H2794" t="s">
        <v>8246</v>
      </c>
      <c r="I2794">
        <v>1440245273</v>
      </c>
      <c r="J2794">
        <v>1438085273</v>
      </c>
      <c r="K2794" t="b">
        <v>0</v>
      </c>
      <c r="L2794">
        <v>18</v>
      </c>
      <c r="M2794" t="b">
        <v>1</v>
      </c>
      <c r="N2794" t="str">
        <f>O2794&amp;"/"&amp;P2794</f>
        <v>theater/plays</v>
      </c>
      <c r="O2794" t="s">
        <v>8274</v>
      </c>
      <c r="P2794" t="s">
        <v>8275</v>
      </c>
      <c r="Q2794" s="9">
        <f>(((J2794/60)/60)/24)+DATE(1970,1,1)</f>
        <v>42213.505474537036</v>
      </c>
      <c r="R2794" s="9">
        <f>(((I2794/60)/60)/24)+DATE(1970,1,1)</f>
        <v>42238.505474537036</v>
      </c>
      <c r="S2794">
        <f>YEAR(Q2794)</f>
        <v>2015</v>
      </c>
    </row>
    <row r="2795" spans="1:19" ht="60" x14ac:dyDescent="0.25">
      <c r="A2795">
        <v>3325</v>
      </c>
      <c r="B2795" s="3" t="s">
        <v>3325</v>
      </c>
      <c r="C2795" s="3" t="s">
        <v>7435</v>
      </c>
      <c r="D2795" s="6">
        <v>400</v>
      </c>
      <c r="E2795" s="8">
        <v>450</v>
      </c>
      <c r="F2795" t="s">
        <v>8218</v>
      </c>
      <c r="G2795" t="s">
        <v>8224</v>
      </c>
      <c r="H2795" t="s">
        <v>8246</v>
      </c>
      <c r="I2795">
        <v>1428256277</v>
      </c>
      <c r="J2795">
        <v>1425235877</v>
      </c>
      <c r="K2795" t="b">
        <v>0</v>
      </c>
      <c r="L2795">
        <v>15</v>
      </c>
      <c r="M2795" t="b">
        <v>1</v>
      </c>
      <c r="N2795" t="str">
        <f>O2795&amp;"/"&amp;P2795</f>
        <v>theater/plays</v>
      </c>
      <c r="O2795" t="s">
        <v>8274</v>
      </c>
      <c r="P2795" t="s">
        <v>8275</v>
      </c>
      <c r="Q2795" s="9">
        <f>(((J2795/60)/60)/24)+DATE(1970,1,1)</f>
        <v>42064.785613425927</v>
      </c>
      <c r="R2795" s="9">
        <f>(((I2795/60)/60)/24)+DATE(1970,1,1)</f>
        <v>42099.743946759263</v>
      </c>
      <c r="S2795">
        <f>YEAR(Q2795)</f>
        <v>2015</v>
      </c>
    </row>
    <row r="2796" spans="1:19" ht="60" x14ac:dyDescent="0.25">
      <c r="A2796">
        <v>3494</v>
      </c>
      <c r="B2796" s="3" t="s">
        <v>3493</v>
      </c>
      <c r="C2796" s="3" t="s">
        <v>7604</v>
      </c>
      <c r="D2796" s="6">
        <v>400</v>
      </c>
      <c r="E2796" s="8">
        <v>400</v>
      </c>
      <c r="F2796" t="s">
        <v>8218</v>
      </c>
      <c r="G2796" t="s">
        <v>8223</v>
      </c>
      <c r="H2796" t="s">
        <v>8245</v>
      </c>
      <c r="I2796">
        <v>1480140000</v>
      </c>
      <c r="J2796">
        <v>1479186575</v>
      </c>
      <c r="K2796" t="b">
        <v>0</v>
      </c>
      <c r="L2796">
        <v>13</v>
      </c>
      <c r="M2796" t="b">
        <v>1</v>
      </c>
      <c r="N2796" t="str">
        <f>O2796&amp;"/"&amp;P2796</f>
        <v>theater/plays</v>
      </c>
      <c r="O2796" t="s">
        <v>8274</v>
      </c>
      <c r="P2796" t="s">
        <v>8275</v>
      </c>
      <c r="Q2796" s="9">
        <f>(((J2796/60)/60)/24)+DATE(1970,1,1)</f>
        <v>42689.214988425927</v>
      </c>
      <c r="R2796" s="9">
        <f>(((I2796/60)/60)/24)+DATE(1970,1,1)</f>
        <v>42700.25</v>
      </c>
      <c r="S2796">
        <f>YEAR(Q2796)</f>
        <v>2016</v>
      </c>
    </row>
    <row r="2797" spans="1:19" ht="60" x14ac:dyDescent="0.25">
      <c r="A2797">
        <v>2836</v>
      </c>
      <c r="B2797" s="3" t="s">
        <v>2836</v>
      </c>
      <c r="C2797" s="3" t="s">
        <v>6946</v>
      </c>
      <c r="D2797" s="6">
        <v>450</v>
      </c>
      <c r="E2797" s="8">
        <v>485</v>
      </c>
      <c r="F2797" t="s">
        <v>8218</v>
      </c>
      <c r="G2797" t="s">
        <v>8223</v>
      </c>
      <c r="H2797" t="s">
        <v>8245</v>
      </c>
      <c r="I2797">
        <v>1487393940</v>
      </c>
      <c r="J2797">
        <v>1484115418</v>
      </c>
      <c r="K2797" t="b">
        <v>0</v>
      </c>
      <c r="L2797">
        <v>11</v>
      </c>
      <c r="M2797" t="b">
        <v>1</v>
      </c>
      <c r="N2797" t="str">
        <f>O2797&amp;"/"&amp;P2797</f>
        <v>theater/plays</v>
      </c>
      <c r="O2797" t="s">
        <v>8274</v>
      </c>
      <c r="P2797" t="s">
        <v>8275</v>
      </c>
      <c r="Q2797" s="9">
        <f>(((J2797/60)/60)/24)+DATE(1970,1,1)</f>
        <v>42746.261782407411</v>
      </c>
      <c r="R2797" s="9">
        <f>(((I2797/60)/60)/24)+DATE(1970,1,1)</f>
        <v>42784.207638888889</v>
      </c>
      <c r="S2797">
        <f>YEAR(Q2797)</f>
        <v>2017</v>
      </c>
    </row>
    <row r="2798" spans="1:19" ht="45" x14ac:dyDescent="0.25">
      <c r="A2798">
        <v>539</v>
      </c>
      <c r="B2798" s="3" t="s">
        <v>540</v>
      </c>
      <c r="C2798" s="3" t="s">
        <v>4649</v>
      </c>
      <c r="D2798" s="6">
        <v>500</v>
      </c>
      <c r="E2798" s="8">
        <v>503.22</v>
      </c>
      <c r="F2798" t="s">
        <v>8218</v>
      </c>
      <c r="G2798" t="s">
        <v>8224</v>
      </c>
      <c r="H2798" t="s">
        <v>8246</v>
      </c>
      <c r="I2798">
        <v>1467681107</v>
      </c>
      <c r="J2798">
        <v>1465866707</v>
      </c>
      <c r="K2798" t="b">
        <v>0</v>
      </c>
      <c r="L2798">
        <v>20</v>
      </c>
      <c r="M2798" t="b">
        <v>1</v>
      </c>
      <c r="N2798" t="str">
        <f>O2798&amp;"/"&amp;P2798</f>
        <v>theater/plays</v>
      </c>
      <c r="O2798" t="s">
        <v>8274</v>
      </c>
      <c r="P2798" t="s">
        <v>8275</v>
      </c>
      <c r="Q2798" s="9">
        <f>(((J2798/60)/60)/24)+DATE(1970,1,1)</f>
        <v>42535.049849537041</v>
      </c>
      <c r="R2798" s="9">
        <f>(((I2798/60)/60)/24)+DATE(1970,1,1)</f>
        <v>42556.049849537041</v>
      </c>
      <c r="S2798">
        <f>YEAR(Q2798)</f>
        <v>2016</v>
      </c>
    </row>
    <row r="2799" spans="1:19" ht="60" x14ac:dyDescent="0.25">
      <c r="A2799">
        <v>1294</v>
      </c>
      <c r="B2799" s="3" t="s">
        <v>1295</v>
      </c>
      <c r="C2799" s="3" t="s">
        <v>5404</v>
      </c>
      <c r="D2799" s="6">
        <v>500</v>
      </c>
      <c r="E2799" s="8">
        <v>610</v>
      </c>
      <c r="F2799" t="s">
        <v>8218</v>
      </c>
      <c r="G2799" t="s">
        <v>8224</v>
      </c>
      <c r="H2799" t="s">
        <v>8246</v>
      </c>
      <c r="I2799">
        <v>1445252400</v>
      </c>
      <c r="J2799">
        <v>1443696797</v>
      </c>
      <c r="K2799" t="b">
        <v>0</v>
      </c>
      <c r="L2799">
        <v>22</v>
      </c>
      <c r="M2799" t="b">
        <v>1</v>
      </c>
      <c r="N2799" t="str">
        <f>O2799&amp;"/"&amp;P2799</f>
        <v>theater/plays</v>
      </c>
      <c r="O2799" t="s">
        <v>8274</v>
      </c>
      <c r="P2799" t="s">
        <v>8275</v>
      </c>
      <c r="Q2799" s="9">
        <f>(((J2799/60)/60)/24)+DATE(1970,1,1)</f>
        <v>42278.453668981485</v>
      </c>
      <c r="R2799" s="9">
        <f>(((I2799/60)/60)/24)+DATE(1970,1,1)</f>
        <v>42296.458333333328</v>
      </c>
      <c r="S2799">
        <f>YEAR(Q2799)</f>
        <v>2015</v>
      </c>
    </row>
    <row r="2800" spans="1:19" ht="45" x14ac:dyDescent="0.25">
      <c r="A2800">
        <v>2801</v>
      </c>
      <c r="B2800" s="3" t="s">
        <v>2801</v>
      </c>
      <c r="C2800" s="3" t="s">
        <v>6911</v>
      </c>
      <c r="D2800" s="6">
        <v>500</v>
      </c>
      <c r="E2800" s="8">
        <v>666</v>
      </c>
      <c r="F2800" t="s">
        <v>8218</v>
      </c>
      <c r="G2800" t="s">
        <v>8225</v>
      </c>
      <c r="H2800" t="s">
        <v>8247</v>
      </c>
      <c r="I2800">
        <v>1412938800</v>
      </c>
      <c r="J2800">
        <v>1411019409</v>
      </c>
      <c r="K2800" t="b">
        <v>0</v>
      </c>
      <c r="L2800">
        <v>13</v>
      </c>
      <c r="M2800" t="b">
        <v>1</v>
      </c>
      <c r="N2800" t="str">
        <f>O2800&amp;"/"&amp;P2800</f>
        <v>theater/plays</v>
      </c>
      <c r="O2800" t="s">
        <v>8274</v>
      </c>
      <c r="P2800" t="s">
        <v>8275</v>
      </c>
      <c r="Q2800" s="9">
        <f>(((J2800/60)/60)/24)+DATE(1970,1,1)</f>
        <v>41900.243159722224</v>
      </c>
      <c r="R2800" s="9">
        <f>(((I2800/60)/60)/24)+DATE(1970,1,1)</f>
        <v>41922.458333333336</v>
      </c>
      <c r="S2800">
        <f>YEAR(Q2800)</f>
        <v>2014</v>
      </c>
    </row>
    <row r="2801" spans="1:19" ht="60" x14ac:dyDescent="0.25">
      <c r="A2801">
        <v>3181</v>
      </c>
      <c r="B2801" s="3" t="s">
        <v>3181</v>
      </c>
      <c r="C2801" s="3" t="s">
        <v>7291</v>
      </c>
      <c r="D2801" s="6">
        <v>500</v>
      </c>
      <c r="E2801" s="8">
        <v>545</v>
      </c>
      <c r="F2801" t="s">
        <v>8218</v>
      </c>
      <c r="G2801" t="s">
        <v>8224</v>
      </c>
      <c r="H2801" t="s">
        <v>8246</v>
      </c>
      <c r="I2801">
        <v>1402848000</v>
      </c>
      <c r="J2801">
        <v>1400570787</v>
      </c>
      <c r="K2801" t="b">
        <v>1</v>
      </c>
      <c r="L2801">
        <v>15</v>
      </c>
      <c r="M2801" t="b">
        <v>1</v>
      </c>
      <c r="N2801" t="str">
        <f>O2801&amp;"/"&amp;P2801</f>
        <v>theater/plays</v>
      </c>
      <c r="O2801" t="s">
        <v>8274</v>
      </c>
      <c r="P2801" t="s">
        <v>8275</v>
      </c>
      <c r="Q2801" s="9">
        <f>(((J2801/60)/60)/24)+DATE(1970,1,1)</f>
        <v>41779.310034722221</v>
      </c>
      <c r="R2801" s="9">
        <f>(((I2801/60)/60)/24)+DATE(1970,1,1)</f>
        <v>41805.666666666664</v>
      </c>
      <c r="S2801">
        <f>YEAR(Q2801)</f>
        <v>2014</v>
      </c>
    </row>
    <row r="2802" spans="1:19" ht="60" x14ac:dyDescent="0.25">
      <c r="A2802">
        <v>3289</v>
      </c>
      <c r="B2802" s="3" t="s">
        <v>3289</v>
      </c>
      <c r="C2802" s="3" t="s">
        <v>7399</v>
      </c>
      <c r="D2802" s="6">
        <v>500</v>
      </c>
      <c r="E2802" s="8">
        <v>665.21</v>
      </c>
      <c r="F2802" t="s">
        <v>8218</v>
      </c>
      <c r="G2802" t="s">
        <v>8224</v>
      </c>
      <c r="H2802" t="s">
        <v>8246</v>
      </c>
      <c r="I2802">
        <v>1487580602</v>
      </c>
      <c r="J2802">
        <v>1485161402</v>
      </c>
      <c r="K2802" t="b">
        <v>0</v>
      </c>
      <c r="L2802">
        <v>25</v>
      </c>
      <c r="M2802" t="b">
        <v>1</v>
      </c>
      <c r="N2802" t="str">
        <f>O2802&amp;"/"&amp;P2802</f>
        <v>theater/plays</v>
      </c>
      <c r="O2802" t="s">
        <v>8274</v>
      </c>
      <c r="P2802" t="s">
        <v>8275</v>
      </c>
      <c r="Q2802" s="9">
        <f>(((J2802/60)/60)/24)+DATE(1970,1,1)</f>
        <v>42758.368078703701</v>
      </c>
      <c r="R2802" s="9">
        <f>(((I2802/60)/60)/24)+DATE(1970,1,1)</f>
        <v>42786.368078703701</v>
      </c>
      <c r="S2802">
        <f>YEAR(Q2802)</f>
        <v>2017</v>
      </c>
    </row>
    <row r="2803" spans="1:19" ht="60" x14ac:dyDescent="0.25">
      <c r="A2803">
        <v>3291</v>
      </c>
      <c r="B2803" s="3" t="s">
        <v>3291</v>
      </c>
      <c r="C2803" s="3" t="s">
        <v>7401</v>
      </c>
      <c r="D2803" s="6">
        <v>500</v>
      </c>
      <c r="E2803" s="8">
        <v>570</v>
      </c>
      <c r="F2803" t="s">
        <v>8218</v>
      </c>
      <c r="G2803" t="s">
        <v>8223</v>
      </c>
      <c r="H2803" t="s">
        <v>8245</v>
      </c>
      <c r="I2803">
        <v>1442462340</v>
      </c>
      <c r="J2803">
        <v>1439743900</v>
      </c>
      <c r="K2803" t="b">
        <v>0</v>
      </c>
      <c r="L2803">
        <v>14</v>
      </c>
      <c r="M2803" t="b">
        <v>1</v>
      </c>
      <c r="N2803" t="str">
        <f>O2803&amp;"/"&amp;P2803</f>
        <v>theater/plays</v>
      </c>
      <c r="O2803" t="s">
        <v>8274</v>
      </c>
      <c r="P2803" t="s">
        <v>8275</v>
      </c>
      <c r="Q2803" s="9">
        <f>(((J2803/60)/60)/24)+DATE(1970,1,1)</f>
        <v>42232.702546296292</v>
      </c>
      <c r="R2803" s="9">
        <f>(((I2803/60)/60)/24)+DATE(1970,1,1)</f>
        <v>42264.165972222225</v>
      </c>
      <c r="S2803">
        <f>YEAR(Q2803)</f>
        <v>2015</v>
      </c>
    </row>
    <row r="2804" spans="1:19" ht="60" x14ac:dyDescent="0.25">
      <c r="A2804">
        <v>3319</v>
      </c>
      <c r="B2804" s="3" t="s">
        <v>3319</v>
      </c>
      <c r="C2804" s="3" t="s">
        <v>7429</v>
      </c>
      <c r="D2804" s="6">
        <v>500</v>
      </c>
      <c r="E2804" s="8">
        <v>540</v>
      </c>
      <c r="F2804" t="s">
        <v>8218</v>
      </c>
      <c r="G2804" t="s">
        <v>8224</v>
      </c>
      <c r="H2804" t="s">
        <v>8246</v>
      </c>
      <c r="I2804">
        <v>1422712986</v>
      </c>
      <c r="J2804">
        <v>1418824986</v>
      </c>
      <c r="K2804" t="b">
        <v>0</v>
      </c>
      <c r="L2804">
        <v>16</v>
      </c>
      <c r="M2804" t="b">
        <v>1</v>
      </c>
      <c r="N2804" t="str">
        <f>O2804&amp;"/"&amp;P2804</f>
        <v>theater/plays</v>
      </c>
      <c r="O2804" t="s">
        <v>8274</v>
      </c>
      <c r="P2804" t="s">
        <v>8275</v>
      </c>
      <c r="Q2804" s="9">
        <f>(((J2804/60)/60)/24)+DATE(1970,1,1)</f>
        <v>41990.585486111115</v>
      </c>
      <c r="R2804" s="9">
        <f>(((I2804/60)/60)/24)+DATE(1970,1,1)</f>
        <v>42035.585486111115</v>
      </c>
      <c r="S2804">
        <f>YEAR(Q2804)</f>
        <v>2014</v>
      </c>
    </row>
    <row r="2805" spans="1:19" ht="60" x14ac:dyDescent="0.25">
      <c r="A2805">
        <v>3321</v>
      </c>
      <c r="B2805" s="3" t="s">
        <v>3321</v>
      </c>
      <c r="C2805" s="3" t="s">
        <v>7431</v>
      </c>
      <c r="D2805" s="6">
        <v>500</v>
      </c>
      <c r="E2805" s="8">
        <v>537</v>
      </c>
      <c r="F2805" t="s">
        <v>8218</v>
      </c>
      <c r="G2805" t="s">
        <v>8223</v>
      </c>
      <c r="H2805" t="s">
        <v>8245</v>
      </c>
      <c r="I2805">
        <v>1413431940</v>
      </c>
      <c r="J2805">
        <v>1412216665</v>
      </c>
      <c r="K2805" t="b">
        <v>0</v>
      </c>
      <c r="L2805">
        <v>15</v>
      </c>
      <c r="M2805" t="b">
        <v>1</v>
      </c>
      <c r="N2805" t="str">
        <f>O2805&amp;"/"&amp;P2805</f>
        <v>theater/plays</v>
      </c>
      <c r="O2805" t="s">
        <v>8274</v>
      </c>
      <c r="P2805" t="s">
        <v>8275</v>
      </c>
      <c r="Q2805" s="9">
        <f>(((J2805/60)/60)/24)+DATE(1970,1,1)</f>
        <v>41914.100289351853</v>
      </c>
      <c r="R2805" s="9">
        <f>(((I2805/60)/60)/24)+DATE(1970,1,1)</f>
        <v>41928.165972222225</v>
      </c>
      <c r="S2805">
        <f>YEAR(Q2805)</f>
        <v>2014</v>
      </c>
    </row>
    <row r="2806" spans="1:19" ht="60" x14ac:dyDescent="0.25">
      <c r="A2806">
        <v>3345</v>
      </c>
      <c r="B2806" s="3" t="s">
        <v>3345</v>
      </c>
      <c r="C2806" s="3" t="s">
        <v>7455</v>
      </c>
      <c r="D2806" s="6">
        <v>500</v>
      </c>
      <c r="E2806" s="8">
        <v>650</v>
      </c>
      <c r="F2806" t="s">
        <v>8218</v>
      </c>
      <c r="G2806" t="s">
        <v>8223</v>
      </c>
      <c r="H2806" t="s">
        <v>8245</v>
      </c>
      <c r="I2806">
        <v>1429317420</v>
      </c>
      <c r="J2806">
        <v>1424226768</v>
      </c>
      <c r="K2806" t="b">
        <v>0</v>
      </c>
      <c r="L2806">
        <v>13</v>
      </c>
      <c r="M2806" t="b">
        <v>1</v>
      </c>
      <c r="N2806" t="str">
        <f>O2806&amp;"/"&amp;P2806</f>
        <v>theater/plays</v>
      </c>
      <c r="O2806" t="s">
        <v>8274</v>
      </c>
      <c r="P2806" t="s">
        <v>8275</v>
      </c>
      <c r="Q2806" s="9">
        <f>(((J2806/60)/60)/24)+DATE(1970,1,1)</f>
        <v>42053.106111111112</v>
      </c>
      <c r="R2806" s="9">
        <f>(((I2806/60)/60)/24)+DATE(1970,1,1)</f>
        <v>42112.025694444441</v>
      </c>
      <c r="S2806">
        <f>YEAR(Q2806)</f>
        <v>2015</v>
      </c>
    </row>
    <row r="2807" spans="1:19" ht="60" x14ac:dyDescent="0.25">
      <c r="A2807">
        <v>3353</v>
      </c>
      <c r="B2807" s="3" t="s">
        <v>3352</v>
      </c>
      <c r="C2807" s="3" t="s">
        <v>7463</v>
      </c>
      <c r="D2807" s="6">
        <v>500</v>
      </c>
      <c r="E2807" s="8">
        <v>1575</v>
      </c>
      <c r="F2807" t="s">
        <v>8218</v>
      </c>
      <c r="G2807" t="s">
        <v>8224</v>
      </c>
      <c r="H2807" t="s">
        <v>8246</v>
      </c>
      <c r="I2807">
        <v>1462230000</v>
      </c>
      <c r="J2807">
        <v>1461061350</v>
      </c>
      <c r="K2807" t="b">
        <v>0</v>
      </c>
      <c r="L2807">
        <v>44</v>
      </c>
      <c r="M2807" t="b">
        <v>1</v>
      </c>
      <c r="N2807" t="str">
        <f>O2807&amp;"/"&amp;P2807</f>
        <v>theater/plays</v>
      </c>
      <c r="O2807" t="s">
        <v>8274</v>
      </c>
      <c r="P2807" t="s">
        <v>8275</v>
      </c>
      <c r="Q2807" s="9">
        <f>(((J2807/60)/60)/24)+DATE(1970,1,1)</f>
        <v>42479.432291666672</v>
      </c>
      <c r="R2807" s="9">
        <f>(((I2807/60)/60)/24)+DATE(1970,1,1)</f>
        <v>42492.958333333328</v>
      </c>
      <c r="S2807">
        <f>YEAR(Q2807)</f>
        <v>2016</v>
      </c>
    </row>
    <row r="2808" spans="1:19" ht="45" x14ac:dyDescent="0.25">
      <c r="A2808">
        <v>3362</v>
      </c>
      <c r="B2808" s="3" t="s">
        <v>3361</v>
      </c>
      <c r="C2808" s="3" t="s">
        <v>7472</v>
      </c>
      <c r="D2808" s="6">
        <v>500</v>
      </c>
      <c r="E2808" s="8">
        <v>1090</v>
      </c>
      <c r="F2808" t="s">
        <v>8218</v>
      </c>
      <c r="G2808" t="s">
        <v>8223</v>
      </c>
      <c r="H2808" t="s">
        <v>8245</v>
      </c>
      <c r="I2808">
        <v>1425704100</v>
      </c>
      <c r="J2808">
        <v>1424484717</v>
      </c>
      <c r="K2808" t="b">
        <v>0</v>
      </c>
      <c r="L2808">
        <v>20</v>
      </c>
      <c r="M2808" t="b">
        <v>1</v>
      </c>
      <c r="N2808" t="str">
        <f>O2808&amp;"/"&amp;P2808</f>
        <v>theater/plays</v>
      </c>
      <c r="O2808" t="s">
        <v>8274</v>
      </c>
      <c r="P2808" t="s">
        <v>8275</v>
      </c>
      <c r="Q2808" s="9">
        <f>(((J2808/60)/60)/24)+DATE(1970,1,1)</f>
        <v>42056.091631944444</v>
      </c>
      <c r="R2808" s="9">
        <f>(((I2808/60)/60)/24)+DATE(1970,1,1)</f>
        <v>42070.204861111109</v>
      </c>
      <c r="S2808">
        <f>YEAR(Q2808)</f>
        <v>2015</v>
      </c>
    </row>
    <row r="2809" spans="1:19" ht="45" x14ac:dyDescent="0.25">
      <c r="A2809">
        <v>3366</v>
      </c>
      <c r="B2809" s="3" t="s">
        <v>3365</v>
      </c>
      <c r="C2809" s="3" t="s">
        <v>7476</v>
      </c>
      <c r="D2809" s="6">
        <v>500</v>
      </c>
      <c r="E2809" s="8">
        <v>1105</v>
      </c>
      <c r="F2809" t="s">
        <v>8218</v>
      </c>
      <c r="G2809" t="s">
        <v>8223</v>
      </c>
      <c r="H2809" t="s">
        <v>8245</v>
      </c>
      <c r="I2809">
        <v>1431481037</v>
      </c>
      <c r="J2809">
        <v>1428889037</v>
      </c>
      <c r="K2809" t="b">
        <v>0</v>
      </c>
      <c r="L2809">
        <v>18</v>
      </c>
      <c r="M2809" t="b">
        <v>1</v>
      </c>
      <c r="N2809" t="str">
        <f>O2809&amp;"/"&amp;P2809</f>
        <v>theater/plays</v>
      </c>
      <c r="O2809" t="s">
        <v>8274</v>
      </c>
      <c r="P2809" t="s">
        <v>8275</v>
      </c>
      <c r="Q2809" s="9">
        <f>(((J2809/60)/60)/24)+DATE(1970,1,1)</f>
        <v>42107.067557870367</v>
      </c>
      <c r="R2809" s="9">
        <f>(((I2809/60)/60)/24)+DATE(1970,1,1)</f>
        <v>42137.067557870367</v>
      </c>
      <c r="S2809">
        <f>YEAR(Q2809)</f>
        <v>2015</v>
      </c>
    </row>
    <row r="2810" spans="1:19" ht="60" x14ac:dyDescent="0.25">
      <c r="A2810">
        <v>3391</v>
      </c>
      <c r="B2810" s="3" t="s">
        <v>3390</v>
      </c>
      <c r="C2810" s="3" t="s">
        <v>7501</v>
      </c>
      <c r="D2810" s="6">
        <v>500</v>
      </c>
      <c r="E2810" s="8">
        <v>1115</v>
      </c>
      <c r="F2810" t="s">
        <v>8218</v>
      </c>
      <c r="G2810" t="s">
        <v>8223</v>
      </c>
      <c r="H2810" t="s">
        <v>8245</v>
      </c>
      <c r="I2810">
        <v>1407536880</v>
      </c>
      <c r="J2810">
        <v>1404997548</v>
      </c>
      <c r="K2810" t="b">
        <v>0</v>
      </c>
      <c r="L2810">
        <v>18</v>
      </c>
      <c r="M2810" t="b">
        <v>1</v>
      </c>
      <c r="N2810" t="str">
        <f>O2810&amp;"/"&amp;P2810</f>
        <v>theater/plays</v>
      </c>
      <c r="O2810" t="s">
        <v>8274</v>
      </c>
      <c r="P2810" t="s">
        <v>8275</v>
      </c>
      <c r="Q2810" s="9">
        <f>(((J2810/60)/60)/24)+DATE(1970,1,1)</f>
        <v>41830.545694444445</v>
      </c>
      <c r="R2810" s="9">
        <f>(((I2810/60)/60)/24)+DATE(1970,1,1)</f>
        <v>41859.936111111114</v>
      </c>
      <c r="S2810">
        <f>YEAR(Q2810)</f>
        <v>2014</v>
      </c>
    </row>
    <row r="2811" spans="1:19" ht="60" x14ac:dyDescent="0.25">
      <c r="A2811">
        <v>3392</v>
      </c>
      <c r="B2811" s="3" t="s">
        <v>3391</v>
      </c>
      <c r="C2811" s="3" t="s">
        <v>7502</v>
      </c>
      <c r="D2811" s="6">
        <v>500</v>
      </c>
      <c r="E2811" s="8">
        <v>500</v>
      </c>
      <c r="F2811" t="s">
        <v>8218</v>
      </c>
      <c r="G2811" t="s">
        <v>8224</v>
      </c>
      <c r="H2811" t="s">
        <v>8246</v>
      </c>
      <c r="I2811">
        <v>1462565855</v>
      </c>
      <c r="J2811">
        <v>1458245855</v>
      </c>
      <c r="K2811" t="b">
        <v>0</v>
      </c>
      <c r="L2811">
        <v>12</v>
      </c>
      <c r="M2811" t="b">
        <v>1</v>
      </c>
      <c r="N2811" t="str">
        <f>O2811&amp;"/"&amp;P2811</f>
        <v>theater/plays</v>
      </c>
      <c r="O2811" t="s">
        <v>8274</v>
      </c>
      <c r="P2811" t="s">
        <v>8275</v>
      </c>
      <c r="Q2811" s="9">
        <f>(((J2811/60)/60)/24)+DATE(1970,1,1)</f>
        <v>42446.845543981486</v>
      </c>
      <c r="R2811" s="9">
        <f>(((I2811/60)/60)/24)+DATE(1970,1,1)</f>
        <v>42496.845543981486</v>
      </c>
      <c r="S2811">
        <f>YEAR(Q2811)</f>
        <v>2016</v>
      </c>
    </row>
    <row r="2812" spans="1:19" ht="30" x14ac:dyDescent="0.25">
      <c r="A2812">
        <v>3395</v>
      </c>
      <c r="B2812" s="3" t="s">
        <v>3394</v>
      </c>
      <c r="C2812" s="3" t="s">
        <v>7505</v>
      </c>
      <c r="D2812" s="6">
        <v>500</v>
      </c>
      <c r="E2812" s="8">
        <v>920</v>
      </c>
      <c r="F2812" t="s">
        <v>8218</v>
      </c>
      <c r="G2812" t="s">
        <v>8224</v>
      </c>
      <c r="H2812" t="s">
        <v>8246</v>
      </c>
      <c r="I2812">
        <v>1433009400</v>
      </c>
      <c r="J2812">
        <v>1431795944</v>
      </c>
      <c r="K2812" t="b">
        <v>0</v>
      </c>
      <c r="L2812">
        <v>38</v>
      </c>
      <c r="M2812" t="b">
        <v>1</v>
      </c>
      <c r="N2812" t="str">
        <f>O2812&amp;"/"&amp;P2812</f>
        <v>theater/plays</v>
      </c>
      <c r="O2812" t="s">
        <v>8274</v>
      </c>
      <c r="P2812" t="s">
        <v>8275</v>
      </c>
      <c r="Q2812" s="9">
        <f>(((J2812/60)/60)/24)+DATE(1970,1,1)</f>
        <v>42140.712314814817</v>
      </c>
      <c r="R2812" s="9">
        <f>(((I2812/60)/60)/24)+DATE(1970,1,1)</f>
        <v>42154.756944444445</v>
      </c>
      <c r="S2812">
        <f>YEAR(Q2812)</f>
        <v>2015</v>
      </c>
    </row>
    <row r="2813" spans="1:19" ht="60" x14ac:dyDescent="0.25">
      <c r="A2813">
        <v>3404</v>
      </c>
      <c r="B2813" s="3" t="s">
        <v>3403</v>
      </c>
      <c r="C2813" s="3" t="s">
        <v>7514</v>
      </c>
      <c r="D2813" s="6">
        <v>500</v>
      </c>
      <c r="E2813" s="8">
        <v>610</v>
      </c>
      <c r="F2813" t="s">
        <v>8218</v>
      </c>
      <c r="G2813" t="s">
        <v>8223</v>
      </c>
      <c r="H2813" t="s">
        <v>8245</v>
      </c>
      <c r="I2813">
        <v>1434542702</v>
      </c>
      <c r="J2813">
        <v>1432814702</v>
      </c>
      <c r="K2813" t="b">
        <v>0</v>
      </c>
      <c r="L2813">
        <v>3</v>
      </c>
      <c r="M2813" t="b">
        <v>1</v>
      </c>
      <c r="N2813" t="str">
        <f>O2813&amp;"/"&amp;P2813</f>
        <v>theater/plays</v>
      </c>
      <c r="O2813" t="s">
        <v>8274</v>
      </c>
      <c r="P2813" t="s">
        <v>8275</v>
      </c>
      <c r="Q2813" s="9">
        <f>(((J2813/60)/60)/24)+DATE(1970,1,1)</f>
        <v>42152.503495370373</v>
      </c>
      <c r="R2813" s="9">
        <f>(((I2813/60)/60)/24)+DATE(1970,1,1)</f>
        <v>42172.503495370373</v>
      </c>
      <c r="S2813">
        <f>YEAR(Q2813)</f>
        <v>2015</v>
      </c>
    </row>
    <row r="2814" spans="1:19" ht="45" x14ac:dyDescent="0.25">
      <c r="A2814">
        <v>3408</v>
      </c>
      <c r="B2814" s="3" t="s">
        <v>3407</v>
      </c>
      <c r="C2814" s="3" t="s">
        <v>7518</v>
      </c>
      <c r="D2814" s="6">
        <v>500</v>
      </c>
      <c r="E2814" s="8">
        <v>1055</v>
      </c>
      <c r="F2814" t="s">
        <v>8218</v>
      </c>
      <c r="G2814" t="s">
        <v>8223</v>
      </c>
      <c r="H2814" t="s">
        <v>8245</v>
      </c>
      <c r="I2814">
        <v>1405727304</v>
      </c>
      <c r="J2814">
        <v>1403135304</v>
      </c>
      <c r="K2814" t="b">
        <v>0</v>
      </c>
      <c r="L2814">
        <v>18</v>
      </c>
      <c r="M2814" t="b">
        <v>1</v>
      </c>
      <c r="N2814" t="str">
        <f>O2814&amp;"/"&amp;P2814</f>
        <v>theater/plays</v>
      </c>
      <c r="O2814" t="s">
        <v>8274</v>
      </c>
      <c r="P2814" t="s">
        <v>8275</v>
      </c>
      <c r="Q2814" s="9">
        <f>(((J2814/60)/60)/24)+DATE(1970,1,1)</f>
        <v>41808.991944444446</v>
      </c>
      <c r="R2814" s="9">
        <f>(((I2814/60)/60)/24)+DATE(1970,1,1)</f>
        <v>41838.991944444446</v>
      </c>
      <c r="S2814">
        <f>YEAR(Q2814)</f>
        <v>2014</v>
      </c>
    </row>
    <row r="2815" spans="1:19" ht="45" x14ac:dyDescent="0.25">
      <c r="A2815">
        <v>3409</v>
      </c>
      <c r="B2815" s="3" t="s">
        <v>3408</v>
      </c>
      <c r="C2815" s="3" t="s">
        <v>7519</v>
      </c>
      <c r="D2815" s="6">
        <v>500</v>
      </c>
      <c r="E2815" s="8">
        <v>618</v>
      </c>
      <c r="F2815" t="s">
        <v>8218</v>
      </c>
      <c r="G2815" t="s">
        <v>8224</v>
      </c>
      <c r="H2815" t="s">
        <v>8246</v>
      </c>
      <c r="I2815">
        <v>1469998680</v>
      </c>
      <c r="J2815">
        <v>1466710358</v>
      </c>
      <c r="K2815" t="b">
        <v>0</v>
      </c>
      <c r="L2815">
        <v>21</v>
      </c>
      <c r="M2815" t="b">
        <v>1</v>
      </c>
      <c r="N2815" t="str">
        <f>O2815&amp;"/"&amp;P2815</f>
        <v>theater/plays</v>
      </c>
      <c r="O2815" t="s">
        <v>8274</v>
      </c>
      <c r="P2815" t="s">
        <v>8275</v>
      </c>
      <c r="Q2815" s="9">
        <f>(((J2815/60)/60)/24)+DATE(1970,1,1)</f>
        <v>42544.814328703709</v>
      </c>
      <c r="R2815" s="9">
        <f>(((I2815/60)/60)/24)+DATE(1970,1,1)</f>
        <v>42582.873611111107</v>
      </c>
      <c r="S2815">
        <f>YEAR(Q2815)</f>
        <v>2016</v>
      </c>
    </row>
    <row r="2816" spans="1:19" ht="60" x14ac:dyDescent="0.25">
      <c r="A2816">
        <v>3413</v>
      </c>
      <c r="B2816" s="3" t="s">
        <v>3412</v>
      </c>
      <c r="C2816" s="3" t="s">
        <v>7523</v>
      </c>
      <c r="D2816" s="6">
        <v>500</v>
      </c>
      <c r="E2816" s="8">
        <v>650</v>
      </c>
      <c r="F2816" t="s">
        <v>8218</v>
      </c>
      <c r="G2816" t="s">
        <v>8223</v>
      </c>
      <c r="H2816" t="s">
        <v>8245</v>
      </c>
      <c r="I2816">
        <v>1425099540</v>
      </c>
      <c r="J2816">
        <v>1424280938</v>
      </c>
      <c r="K2816" t="b">
        <v>0</v>
      </c>
      <c r="L2816">
        <v>14</v>
      </c>
      <c r="M2816" t="b">
        <v>1</v>
      </c>
      <c r="N2816" t="str">
        <f>O2816&amp;"/"&amp;P2816</f>
        <v>theater/plays</v>
      </c>
      <c r="O2816" t="s">
        <v>8274</v>
      </c>
      <c r="P2816" t="s">
        <v>8275</v>
      </c>
      <c r="Q2816" s="9">
        <f>(((J2816/60)/60)/24)+DATE(1970,1,1)</f>
        <v>42053.733078703706</v>
      </c>
      <c r="R2816" s="9">
        <f>(((I2816/60)/60)/24)+DATE(1970,1,1)</f>
        <v>42063.207638888889</v>
      </c>
      <c r="S2816">
        <f>YEAR(Q2816)</f>
        <v>2015</v>
      </c>
    </row>
    <row r="2817" spans="1:19" ht="60" x14ac:dyDescent="0.25">
      <c r="A2817">
        <v>3450</v>
      </c>
      <c r="B2817" s="3" t="s">
        <v>3449</v>
      </c>
      <c r="C2817" s="3" t="s">
        <v>7560</v>
      </c>
      <c r="D2817" s="6">
        <v>500</v>
      </c>
      <c r="E2817" s="8">
        <v>760</v>
      </c>
      <c r="F2817" t="s">
        <v>8218</v>
      </c>
      <c r="G2817" t="s">
        <v>8224</v>
      </c>
      <c r="H2817" t="s">
        <v>8246</v>
      </c>
      <c r="I2817">
        <v>1427990071</v>
      </c>
      <c r="J2817">
        <v>1422809671</v>
      </c>
      <c r="K2817" t="b">
        <v>0</v>
      </c>
      <c r="L2817">
        <v>39</v>
      </c>
      <c r="M2817" t="b">
        <v>1</v>
      </c>
      <c r="N2817" t="str">
        <f>O2817&amp;"/"&amp;P2817</f>
        <v>theater/plays</v>
      </c>
      <c r="O2817" t="s">
        <v>8274</v>
      </c>
      <c r="P2817" t="s">
        <v>8275</v>
      </c>
      <c r="Q2817" s="9">
        <f>(((J2817/60)/60)/24)+DATE(1970,1,1)</f>
        <v>42036.704525462963</v>
      </c>
      <c r="R2817" s="9">
        <f>(((I2817/60)/60)/24)+DATE(1970,1,1)</f>
        <v>42096.662858796291</v>
      </c>
      <c r="S2817">
        <f>YEAR(Q2817)</f>
        <v>2015</v>
      </c>
    </row>
    <row r="2818" spans="1:19" ht="60" x14ac:dyDescent="0.25">
      <c r="A2818">
        <v>3459</v>
      </c>
      <c r="B2818" s="3" t="s">
        <v>3458</v>
      </c>
      <c r="C2818" s="3" t="s">
        <v>7569</v>
      </c>
      <c r="D2818" s="6">
        <v>500</v>
      </c>
      <c r="E2818" s="8">
        <v>631</v>
      </c>
      <c r="F2818" t="s">
        <v>8218</v>
      </c>
      <c r="G2818" t="s">
        <v>8224</v>
      </c>
      <c r="H2818" t="s">
        <v>8246</v>
      </c>
      <c r="I2818">
        <v>1463743860</v>
      </c>
      <c r="J2818">
        <v>1461151860</v>
      </c>
      <c r="K2818" t="b">
        <v>0</v>
      </c>
      <c r="L2818">
        <v>36</v>
      </c>
      <c r="M2818" t="b">
        <v>1</v>
      </c>
      <c r="N2818" t="str">
        <f>O2818&amp;"/"&amp;P2818</f>
        <v>theater/plays</v>
      </c>
      <c r="O2818" t="s">
        <v>8274</v>
      </c>
      <c r="P2818" t="s">
        <v>8275</v>
      </c>
      <c r="Q2818" s="9">
        <f>(((J2818/60)/60)/24)+DATE(1970,1,1)</f>
        <v>42480.479861111111</v>
      </c>
      <c r="R2818" s="9">
        <f>(((I2818/60)/60)/24)+DATE(1970,1,1)</f>
        <v>42510.479861111111</v>
      </c>
      <c r="S2818">
        <f>YEAR(Q2818)</f>
        <v>2016</v>
      </c>
    </row>
    <row r="2819" spans="1:19" ht="45" x14ac:dyDescent="0.25">
      <c r="A2819">
        <v>3460</v>
      </c>
      <c r="B2819" s="3" t="s">
        <v>3459</v>
      </c>
      <c r="C2819" s="3" t="s">
        <v>7570</v>
      </c>
      <c r="D2819" s="6">
        <v>500</v>
      </c>
      <c r="E2819" s="8">
        <v>950</v>
      </c>
      <c r="F2819" t="s">
        <v>8218</v>
      </c>
      <c r="G2819" t="s">
        <v>8224</v>
      </c>
      <c r="H2819" t="s">
        <v>8246</v>
      </c>
      <c r="I2819">
        <v>1408106352</v>
      </c>
      <c r="J2819">
        <v>1406896752</v>
      </c>
      <c r="K2819" t="b">
        <v>0</v>
      </c>
      <c r="L2819">
        <v>19</v>
      </c>
      <c r="M2819" t="b">
        <v>1</v>
      </c>
      <c r="N2819" t="str">
        <f>O2819&amp;"/"&amp;P2819</f>
        <v>theater/plays</v>
      </c>
      <c r="O2819" t="s">
        <v>8274</v>
      </c>
      <c r="P2819" t="s">
        <v>8275</v>
      </c>
      <c r="Q2819" s="9">
        <f>(((J2819/60)/60)/24)+DATE(1970,1,1)</f>
        <v>41852.527222222219</v>
      </c>
      <c r="R2819" s="9">
        <f>(((I2819/60)/60)/24)+DATE(1970,1,1)</f>
        <v>41866.527222222219</v>
      </c>
      <c r="S2819">
        <f>YEAR(Q2819)</f>
        <v>2014</v>
      </c>
    </row>
    <row r="2820" spans="1:19" ht="60" x14ac:dyDescent="0.25">
      <c r="A2820">
        <v>3461</v>
      </c>
      <c r="B2820" s="3" t="s">
        <v>3460</v>
      </c>
      <c r="C2820" s="3" t="s">
        <v>7571</v>
      </c>
      <c r="D2820" s="6">
        <v>500</v>
      </c>
      <c r="E2820" s="8">
        <v>695</v>
      </c>
      <c r="F2820" t="s">
        <v>8218</v>
      </c>
      <c r="G2820" t="s">
        <v>8223</v>
      </c>
      <c r="H2820" t="s">
        <v>8245</v>
      </c>
      <c r="I2820">
        <v>1477710000</v>
      </c>
      <c r="J2820">
        <v>1475248279</v>
      </c>
      <c r="K2820" t="b">
        <v>0</v>
      </c>
      <c r="L2820">
        <v>12</v>
      </c>
      <c r="M2820" t="b">
        <v>1</v>
      </c>
      <c r="N2820" t="str">
        <f>O2820&amp;"/"&amp;P2820</f>
        <v>theater/plays</v>
      </c>
      <c r="O2820" t="s">
        <v>8274</v>
      </c>
      <c r="P2820" t="s">
        <v>8275</v>
      </c>
      <c r="Q2820" s="9">
        <f>(((J2820/60)/60)/24)+DATE(1970,1,1)</f>
        <v>42643.632858796293</v>
      </c>
      <c r="R2820" s="9">
        <f>(((I2820/60)/60)/24)+DATE(1970,1,1)</f>
        <v>42672.125</v>
      </c>
      <c r="S2820">
        <f>YEAR(Q2820)</f>
        <v>2016</v>
      </c>
    </row>
    <row r="2821" spans="1:19" ht="60" x14ac:dyDescent="0.25">
      <c r="A2821">
        <v>3471</v>
      </c>
      <c r="B2821" s="3" t="s">
        <v>3470</v>
      </c>
      <c r="C2821" s="3" t="s">
        <v>7581</v>
      </c>
      <c r="D2821" s="6">
        <v>500</v>
      </c>
      <c r="E2821" s="8">
        <v>1073</v>
      </c>
      <c r="F2821" t="s">
        <v>8218</v>
      </c>
      <c r="G2821" t="s">
        <v>8224</v>
      </c>
      <c r="H2821" t="s">
        <v>8246</v>
      </c>
      <c r="I2821">
        <v>1409515200</v>
      </c>
      <c r="J2821">
        <v>1405971690</v>
      </c>
      <c r="K2821" t="b">
        <v>0</v>
      </c>
      <c r="L2821">
        <v>30</v>
      </c>
      <c r="M2821" t="b">
        <v>1</v>
      </c>
      <c r="N2821" t="str">
        <f>O2821&amp;"/"&amp;P2821</f>
        <v>theater/plays</v>
      </c>
      <c r="O2821" t="s">
        <v>8274</v>
      </c>
      <c r="P2821" t="s">
        <v>8275</v>
      </c>
      <c r="Q2821" s="9">
        <f>(((J2821/60)/60)/24)+DATE(1970,1,1)</f>
        <v>41841.820486111108</v>
      </c>
      <c r="R2821" s="9">
        <f>(((I2821/60)/60)/24)+DATE(1970,1,1)</f>
        <v>41882.833333333336</v>
      </c>
      <c r="S2821">
        <f>YEAR(Q2821)</f>
        <v>2014</v>
      </c>
    </row>
    <row r="2822" spans="1:19" ht="60" x14ac:dyDescent="0.25">
      <c r="A2822">
        <v>3491</v>
      </c>
      <c r="B2822" s="3" t="s">
        <v>3490</v>
      </c>
      <c r="C2822" s="3" t="s">
        <v>7601</v>
      </c>
      <c r="D2822" s="6">
        <v>500</v>
      </c>
      <c r="E2822" s="8">
        <v>791</v>
      </c>
      <c r="F2822" t="s">
        <v>8218</v>
      </c>
      <c r="G2822" t="s">
        <v>8223</v>
      </c>
      <c r="H2822" t="s">
        <v>8245</v>
      </c>
      <c r="I2822">
        <v>1431928784</v>
      </c>
      <c r="J2822">
        <v>1430114384</v>
      </c>
      <c r="K2822" t="b">
        <v>0</v>
      </c>
      <c r="L2822">
        <v>10</v>
      </c>
      <c r="M2822" t="b">
        <v>1</v>
      </c>
      <c r="N2822" t="str">
        <f>O2822&amp;"/"&amp;P2822</f>
        <v>theater/plays</v>
      </c>
      <c r="O2822" t="s">
        <v>8274</v>
      </c>
      <c r="P2822" t="s">
        <v>8275</v>
      </c>
      <c r="Q2822" s="9">
        <f>(((J2822/60)/60)/24)+DATE(1970,1,1)</f>
        <v>42121.249814814815</v>
      </c>
      <c r="R2822" s="9">
        <f>(((I2822/60)/60)/24)+DATE(1970,1,1)</f>
        <v>42142.249814814815</v>
      </c>
      <c r="S2822">
        <f>YEAR(Q2822)</f>
        <v>2015</v>
      </c>
    </row>
    <row r="2823" spans="1:19" ht="45" x14ac:dyDescent="0.25">
      <c r="A2823">
        <v>3514</v>
      </c>
      <c r="B2823" s="3" t="s">
        <v>3513</v>
      </c>
      <c r="C2823" s="3" t="s">
        <v>7624</v>
      </c>
      <c r="D2823" s="6">
        <v>500</v>
      </c>
      <c r="E2823" s="8">
        <v>550</v>
      </c>
      <c r="F2823" t="s">
        <v>8218</v>
      </c>
      <c r="G2823" t="s">
        <v>8223</v>
      </c>
      <c r="H2823" t="s">
        <v>8245</v>
      </c>
      <c r="I2823">
        <v>1422853140</v>
      </c>
      <c r="J2823">
        <v>1421439552</v>
      </c>
      <c r="K2823" t="b">
        <v>0</v>
      </c>
      <c r="L2823">
        <v>10</v>
      </c>
      <c r="M2823" t="b">
        <v>1</v>
      </c>
      <c r="N2823" t="str">
        <f>O2823&amp;"/"&amp;P2823</f>
        <v>theater/plays</v>
      </c>
      <c r="O2823" t="s">
        <v>8274</v>
      </c>
      <c r="P2823" t="s">
        <v>8275</v>
      </c>
      <c r="Q2823" s="9">
        <f>(((J2823/60)/60)/24)+DATE(1970,1,1)</f>
        <v>42020.846666666665</v>
      </c>
      <c r="R2823" s="9">
        <f>(((I2823/60)/60)/24)+DATE(1970,1,1)</f>
        <v>42037.207638888889</v>
      </c>
      <c r="S2823">
        <f>YEAR(Q2823)</f>
        <v>2015</v>
      </c>
    </row>
    <row r="2824" spans="1:19" ht="45" x14ac:dyDescent="0.25">
      <c r="A2824">
        <v>3525</v>
      </c>
      <c r="B2824" s="3" t="s">
        <v>3524</v>
      </c>
      <c r="C2824" s="3" t="s">
        <v>7635</v>
      </c>
      <c r="D2824" s="6">
        <v>500</v>
      </c>
      <c r="E2824" s="8">
        <v>530</v>
      </c>
      <c r="F2824" t="s">
        <v>8218</v>
      </c>
      <c r="G2824" t="s">
        <v>8223</v>
      </c>
      <c r="H2824" t="s">
        <v>8245</v>
      </c>
      <c r="I2824">
        <v>1439136000</v>
      </c>
      <c r="J2824">
        <v>1438188106</v>
      </c>
      <c r="K2824" t="b">
        <v>0</v>
      </c>
      <c r="L2824">
        <v>7</v>
      </c>
      <c r="M2824" t="b">
        <v>1</v>
      </c>
      <c r="N2824" t="str">
        <f>O2824&amp;"/"&amp;P2824</f>
        <v>theater/plays</v>
      </c>
      <c r="O2824" t="s">
        <v>8274</v>
      </c>
      <c r="P2824" t="s">
        <v>8275</v>
      </c>
      <c r="Q2824" s="9">
        <f>(((J2824/60)/60)/24)+DATE(1970,1,1)</f>
        <v>42214.6956712963</v>
      </c>
      <c r="R2824" s="9">
        <f>(((I2824/60)/60)/24)+DATE(1970,1,1)</f>
        <v>42225.666666666672</v>
      </c>
      <c r="S2824">
        <f>YEAR(Q2824)</f>
        <v>2015</v>
      </c>
    </row>
    <row r="2825" spans="1:19" ht="60" x14ac:dyDescent="0.25">
      <c r="A2825">
        <v>3529</v>
      </c>
      <c r="B2825" s="3" t="s">
        <v>3528</v>
      </c>
      <c r="C2825" s="3" t="s">
        <v>7639</v>
      </c>
      <c r="D2825" s="6">
        <v>500</v>
      </c>
      <c r="E2825" s="8">
        <v>660</v>
      </c>
      <c r="F2825" t="s">
        <v>8218</v>
      </c>
      <c r="G2825" t="s">
        <v>8223</v>
      </c>
      <c r="H2825" t="s">
        <v>8245</v>
      </c>
      <c r="I2825">
        <v>1436749200</v>
      </c>
      <c r="J2825">
        <v>1434997018</v>
      </c>
      <c r="K2825" t="b">
        <v>0</v>
      </c>
      <c r="L2825">
        <v>18</v>
      </c>
      <c r="M2825" t="b">
        <v>1</v>
      </c>
      <c r="N2825" t="str">
        <f>O2825&amp;"/"&amp;P2825</f>
        <v>theater/plays</v>
      </c>
      <c r="O2825" t="s">
        <v>8274</v>
      </c>
      <c r="P2825" t="s">
        <v>8275</v>
      </c>
      <c r="Q2825" s="9">
        <f>(((J2825/60)/60)/24)+DATE(1970,1,1)</f>
        <v>42177.761782407411</v>
      </c>
      <c r="R2825" s="9">
        <f>(((I2825/60)/60)/24)+DATE(1970,1,1)</f>
        <v>42198.041666666672</v>
      </c>
      <c r="S2825">
        <f>YEAR(Q2825)</f>
        <v>2015</v>
      </c>
    </row>
    <row r="2826" spans="1:19" ht="60" x14ac:dyDescent="0.25">
      <c r="A2826">
        <v>3533</v>
      </c>
      <c r="B2826" s="3" t="s">
        <v>3532</v>
      </c>
      <c r="C2826" s="3" t="s">
        <v>7643</v>
      </c>
      <c r="D2826" s="6">
        <v>500</v>
      </c>
      <c r="E2826" s="8">
        <v>631</v>
      </c>
      <c r="F2826" t="s">
        <v>8218</v>
      </c>
      <c r="G2826" t="s">
        <v>8223</v>
      </c>
      <c r="H2826" t="s">
        <v>8245</v>
      </c>
      <c r="I2826">
        <v>1447269367</v>
      </c>
      <c r="J2826">
        <v>1444673767</v>
      </c>
      <c r="K2826" t="b">
        <v>0</v>
      </c>
      <c r="L2826">
        <v>8</v>
      </c>
      <c r="M2826" t="b">
        <v>1</v>
      </c>
      <c r="N2826" t="str">
        <f>O2826&amp;"/"&amp;P2826</f>
        <v>theater/plays</v>
      </c>
      <c r="O2826" t="s">
        <v>8274</v>
      </c>
      <c r="P2826" t="s">
        <v>8275</v>
      </c>
      <c r="Q2826" s="9">
        <f>(((J2826/60)/60)/24)+DATE(1970,1,1)</f>
        <v>42289.761192129634</v>
      </c>
      <c r="R2826" s="9">
        <f>(((I2826/60)/60)/24)+DATE(1970,1,1)</f>
        <v>42319.802858796291</v>
      </c>
      <c r="S2826">
        <f>YEAR(Q2826)</f>
        <v>2015</v>
      </c>
    </row>
    <row r="2827" spans="1:19" ht="60" x14ac:dyDescent="0.25">
      <c r="A2827">
        <v>3563</v>
      </c>
      <c r="B2827" s="3" t="s">
        <v>3562</v>
      </c>
      <c r="C2827" s="3" t="s">
        <v>7673</v>
      </c>
      <c r="D2827" s="6">
        <v>500</v>
      </c>
      <c r="E2827" s="8">
        <v>527.45000000000005</v>
      </c>
      <c r="F2827" t="s">
        <v>8218</v>
      </c>
      <c r="G2827" t="s">
        <v>8224</v>
      </c>
      <c r="H2827" t="s">
        <v>8246</v>
      </c>
      <c r="I2827">
        <v>1470078000</v>
      </c>
      <c r="J2827">
        <v>1467648456</v>
      </c>
      <c r="K2827" t="b">
        <v>0</v>
      </c>
      <c r="L2827">
        <v>25</v>
      </c>
      <c r="M2827" t="b">
        <v>1</v>
      </c>
      <c r="N2827" t="str">
        <f>O2827&amp;"/"&amp;P2827</f>
        <v>theater/plays</v>
      </c>
      <c r="O2827" t="s">
        <v>8274</v>
      </c>
      <c r="P2827" t="s">
        <v>8275</v>
      </c>
      <c r="Q2827" s="9">
        <f>(((J2827/60)/60)/24)+DATE(1970,1,1)</f>
        <v>42555.671944444446</v>
      </c>
      <c r="R2827" s="9">
        <f>(((I2827/60)/60)/24)+DATE(1970,1,1)</f>
        <v>42583.791666666672</v>
      </c>
      <c r="S2827">
        <f>YEAR(Q2827)</f>
        <v>2016</v>
      </c>
    </row>
    <row r="2828" spans="1:19" ht="30" x14ac:dyDescent="0.25">
      <c r="A2828">
        <v>3572</v>
      </c>
      <c r="B2828" s="3" t="s">
        <v>3571</v>
      </c>
      <c r="C2828" s="3" t="s">
        <v>7682</v>
      </c>
      <c r="D2828" s="6">
        <v>500</v>
      </c>
      <c r="E2828" s="8">
        <v>500</v>
      </c>
      <c r="F2828" t="s">
        <v>8218</v>
      </c>
      <c r="G2828" t="s">
        <v>8224</v>
      </c>
      <c r="H2828" t="s">
        <v>8246</v>
      </c>
      <c r="I2828">
        <v>1434894082</v>
      </c>
      <c r="J2828">
        <v>1432302082</v>
      </c>
      <c r="K2828" t="b">
        <v>0</v>
      </c>
      <c r="L2828">
        <v>9</v>
      </c>
      <c r="M2828" t="b">
        <v>1</v>
      </c>
      <c r="N2828" t="str">
        <f>O2828&amp;"/"&amp;P2828</f>
        <v>theater/plays</v>
      </c>
      <c r="O2828" t="s">
        <v>8274</v>
      </c>
      <c r="P2828" t="s">
        <v>8275</v>
      </c>
      <c r="Q2828" s="9">
        <f>(((J2828/60)/60)/24)+DATE(1970,1,1)</f>
        <v>42146.570393518516</v>
      </c>
      <c r="R2828" s="9">
        <f>(((I2828/60)/60)/24)+DATE(1970,1,1)</f>
        <v>42176.570393518516</v>
      </c>
      <c r="S2828">
        <f>YEAR(Q2828)</f>
        <v>2015</v>
      </c>
    </row>
    <row r="2829" spans="1:19" ht="60" x14ac:dyDescent="0.25">
      <c r="A2829">
        <v>3579</v>
      </c>
      <c r="B2829" s="3" t="s">
        <v>3578</v>
      </c>
      <c r="C2829" s="3" t="s">
        <v>7689</v>
      </c>
      <c r="D2829" s="6">
        <v>500</v>
      </c>
      <c r="E2829" s="8">
        <v>500</v>
      </c>
      <c r="F2829" t="s">
        <v>8218</v>
      </c>
      <c r="G2829" t="s">
        <v>8224</v>
      </c>
      <c r="H2829" t="s">
        <v>8246</v>
      </c>
      <c r="I2829">
        <v>1459444656</v>
      </c>
      <c r="J2829">
        <v>1456856256</v>
      </c>
      <c r="K2829" t="b">
        <v>0</v>
      </c>
      <c r="L2829">
        <v>14</v>
      </c>
      <c r="M2829" t="b">
        <v>1</v>
      </c>
      <c r="N2829" t="str">
        <f>O2829&amp;"/"&amp;P2829</f>
        <v>theater/plays</v>
      </c>
      <c r="O2829" t="s">
        <v>8274</v>
      </c>
      <c r="P2829" t="s">
        <v>8275</v>
      </c>
      <c r="Q2829" s="9">
        <f>(((J2829/60)/60)/24)+DATE(1970,1,1)</f>
        <v>42430.762222222227</v>
      </c>
      <c r="R2829" s="9">
        <f>(((I2829/60)/60)/24)+DATE(1970,1,1)</f>
        <v>42460.720555555556</v>
      </c>
      <c r="S2829">
        <f>YEAR(Q2829)</f>
        <v>2016</v>
      </c>
    </row>
    <row r="2830" spans="1:19" ht="45" x14ac:dyDescent="0.25">
      <c r="A2830">
        <v>3587</v>
      </c>
      <c r="B2830" s="3" t="s">
        <v>3586</v>
      </c>
      <c r="C2830" s="3" t="s">
        <v>7697</v>
      </c>
      <c r="D2830" s="6">
        <v>500</v>
      </c>
      <c r="E2830" s="8">
        <v>633</v>
      </c>
      <c r="F2830" t="s">
        <v>8218</v>
      </c>
      <c r="G2830" t="s">
        <v>8224</v>
      </c>
      <c r="H2830" t="s">
        <v>8246</v>
      </c>
      <c r="I2830">
        <v>1467054000</v>
      </c>
      <c r="J2830">
        <v>1463144254</v>
      </c>
      <c r="K2830" t="b">
        <v>0</v>
      </c>
      <c r="L2830">
        <v>28</v>
      </c>
      <c r="M2830" t="b">
        <v>1</v>
      </c>
      <c r="N2830" t="str">
        <f>O2830&amp;"/"&amp;P2830</f>
        <v>theater/plays</v>
      </c>
      <c r="O2830" t="s">
        <v>8274</v>
      </c>
      <c r="P2830" t="s">
        <v>8275</v>
      </c>
      <c r="Q2830" s="9">
        <f>(((J2830/60)/60)/24)+DATE(1970,1,1)</f>
        <v>42503.539976851855</v>
      </c>
      <c r="R2830" s="9">
        <f>(((I2830/60)/60)/24)+DATE(1970,1,1)</f>
        <v>42548.791666666672</v>
      </c>
      <c r="S2830">
        <f>YEAR(Q2830)</f>
        <v>2016</v>
      </c>
    </row>
    <row r="2831" spans="1:19" ht="45" x14ac:dyDescent="0.25">
      <c r="A2831">
        <v>3599</v>
      </c>
      <c r="B2831" s="3" t="s">
        <v>3598</v>
      </c>
      <c r="C2831" s="3" t="s">
        <v>7709</v>
      </c>
      <c r="D2831" s="6">
        <v>500</v>
      </c>
      <c r="E2831" s="8">
        <v>1010</v>
      </c>
      <c r="F2831" t="s">
        <v>8218</v>
      </c>
      <c r="G2831" t="s">
        <v>8223</v>
      </c>
      <c r="H2831" t="s">
        <v>8245</v>
      </c>
      <c r="I2831">
        <v>1440892800</v>
      </c>
      <c r="J2831">
        <v>1438715077</v>
      </c>
      <c r="K2831" t="b">
        <v>0</v>
      </c>
      <c r="L2831">
        <v>17</v>
      </c>
      <c r="M2831" t="b">
        <v>1</v>
      </c>
      <c r="N2831" t="str">
        <f>O2831&amp;"/"&amp;P2831</f>
        <v>theater/plays</v>
      </c>
      <c r="O2831" t="s">
        <v>8274</v>
      </c>
      <c r="P2831" t="s">
        <v>8275</v>
      </c>
      <c r="Q2831" s="9">
        <f>(((J2831/60)/60)/24)+DATE(1970,1,1)</f>
        <v>42220.79487268519</v>
      </c>
      <c r="R2831" s="9">
        <f>(((I2831/60)/60)/24)+DATE(1970,1,1)</f>
        <v>42246</v>
      </c>
      <c r="S2831">
        <f>YEAR(Q2831)</f>
        <v>2015</v>
      </c>
    </row>
    <row r="2832" spans="1:19" ht="60" x14ac:dyDescent="0.25">
      <c r="A2832">
        <v>3650</v>
      </c>
      <c r="B2832" s="3" t="s">
        <v>3648</v>
      </c>
      <c r="C2832" s="3" t="s">
        <v>7760</v>
      </c>
      <c r="D2832" s="6">
        <v>500</v>
      </c>
      <c r="E2832" s="8">
        <v>500</v>
      </c>
      <c r="F2832" t="s">
        <v>8218</v>
      </c>
      <c r="G2832" t="s">
        <v>8224</v>
      </c>
      <c r="H2832" t="s">
        <v>8246</v>
      </c>
      <c r="I2832">
        <v>1454412584</v>
      </c>
      <c r="J2832">
        <v>1452598184</v>
      </c>
      <c r="K2832" t="b">
        <v>0</v>
      </c>
      <c r="L2832">
        <v>17</v>
      </c>
      <c r="M2832" t="b">
        <v>1</v>
      </c>
      <c r="N2832" t="str">
        <f>O2832&amp;"/"&amp;P2832</f>
        <v>theater/plays</v>
      </c>
      <c r="O2832" t="s">
        <v>8274</v>
      </c>
      <c r="P2832" t="s">
        <v>8275</v>
      </c>
      <c r="Q2832" s="9">
        <f>(((J2832/60)/60)/24)+DATE(1970,1,1)</f>
        <v>42381.478981481487</v>
      </c>
      <c r="R2832" s="9">
        <f>(((I2832/60)/60)/24)+DATE(1970,1,1)</f>
        <v>42402.478981481487</v>
      </c>
      <c r="S2832">
        <f>YEAR(Q2832)</f>
        <v>2016</v>
      </c>
    </row>
    <row r="2833" spans="1:19" ht="45" x14ac:dyDescent="0.25">
      <c r="A2833">
        <v>3651</v>
      </c>
      <c r="B2833" s="3" t="s">
        <v>3649</v>
      </c>
      <c r="C2833" s="3" t="s">
        <v>7761</v>
      </c>
      <c r="D2833" s="6">
        <v>500</v>
      </c>
      <c r="E2833" s="8">
        <v>520</v>
      </c>
      <c r="F2833" t="s">
        <v>8218</v>
      </c>
      <c r="G2833" t="s">
        <v>8223</v>
      </c>
      <c r="H2833" t="s">
        <v>8245</v>
      </c>
      <c r="I2833">
        <v>1407686340</v>
      </c>
      <c r="J2833">
        <v>1404833442</v>
      </c>
      <c r="K2833" t="b">
        <v>0</v>
      </c>
      <c r="L2833">
        <v>9</v>
      </c>
      <c r="M2833" t="b">
        <v>1</v>
      </c>
      <c r="N2833" t="str">
        <f>O2833&amp;"/"&amp;P2833</f>
        <v>theater/plays</v>
      </c>
      <c r="O2833" t="s">
        <v>8274</v>
      </c>
      <c r="P2833" t="s">
        <v>8275</v>
      </c>
      <c r="Q2833" s="9">
        <f>(((J2833/60)/60)/24)+DATE(1970,1,1)</f>
        <v>41828.646319444444</v>
      </c>
      <c r="R2833" s="9">
        <f>(((I2833/60)/60)/24)+DATE(1970,1,1)</f>
        <v>41861.665972222225</v>
      </c>
      <c r="S2833">
        <f>YEAR(Q2833)</f>
        <v>2014</v>
      </c>
    </row>
    <row r="2834" spans="1:19" ht="30" x14ac:dyDescent="0.25">
      <c r="A2834">
        <v>3700</v>
      </c>
      <c r="B2834" s="3" t="s">
        <v>3697</v>
      </c>
      <c r="C2834" s="3" t="s">
        <v>7810</v>
      </c>
      <c r="D2834" s="6">
        <v>500</v>
      </c>
      <c r="E2834" s="8">
        <v>606</v>
      </c>
      <c r="F2834" t="s">
        <v>8218</v>
      </c>
      <c r="G2834" t="s">
        <v>8223</v>
      </c>
      <c r="H2834" t="s">
        <v>8245</v>
      </c>
      <c r="I2834">
        <v>1412092800</v>
      </c>
      <c r="J2834">
        <v>1409493800</v>
      </c>
      <c r="K2834" t="b">
        <v>0</v>
      </c>
      <c r="L2834">
        <v>18</v>
      </c>
      <c r="M2834" t="b">
        <v>1</v>
      </c>
      <c r="N2834" t="str">
        <f>O2834&amp;"/"&amp;P2834</f>
        <v>theater/plays</v>
      </c>
      <c r="O2834" t="s">
        <v>8274</v>
      </c>
      <c r="P2834" t="s">
        <v>8275</v>
      </c>
      <c r="Q2834" s="9">
        <f>(((J2834/60)/60)/24)+DATE(1970,1,1)</f>
        <v>41882.585648148146</v>
      </c>
      <c r="R2834" s="9">
        <f>(((I2834/60)/60)/24)+DATE(1970,1,1)</f>
        <v>41912.666666666664</v>
      </c>
      <c r="S2834">
        <f>YEAR(Q2834)</f>
        <v>2014</v>
      </c>
    </row>
    <row r="2835" spans="1:19" ht="30" x14ac:dyDescent="0.25">
      <c r="A2835">
        <v>3711</v>
      </c>
      <c r="B2835" s="3" t="s">
        <v>3708</v>
      </c>
      <c r="C2835" s="3" t="s">
        <v>7821</v>
      </c>
      <c r="D2835" s="6">
        <v>500</v>
      </c>
      <c r="E2835" s="8">
        <v>570</v>
      </c>
      <c r="F2835" t="s">
        <v>8218</v>
      </c>
      <c r="G2835" t="s">
        <v>8223</v>
      </c>
      <c r="H2835" t="s">
        <v>8245</v>
      </c>
      <c r="I2835">
        <v>1402848000</v>
      </c>
      <c r="J2835">
        <v>1400606573</v>
      </c>
      <c r="K2835" t="b">
        <v>0</v>
      </c>
      <c r="L2835">
        <v>21</v>
      </c>
      <c r="M2835" t="b">
        <v>1</v>
      </c>
      <c r="N2835" t="str">
        <f>O2835&amp;"/"&amp;P2835</f>
        <v>theater/plays</v>
      </c>
      <c r="O2835" t="s">
        <v>8274</v>
      </c>
      <c r="P2835" t="s">
        <v>8275</v>
      </c>
      <c r="Q2835" s="9">
        <f>(((J2835/60)/60)/24)+DATE(1970,1,1)</f>
        <v>41779.724224537036</v>
      </c>
      <c r="R2835" s="9">
        <f>(((I2835/60)/60)/24)+DATE(1970,1,1)</f>
        <v>41805.666666666664</v>
      </c>
      <c r="S2835">
        <f>YEAR(Q2835)</f>
        <v>2014</v>
      </c>
    </row>
    <row r="2836" spans="1:19" ht="45" x14ac:dyDescent="0.25">
      <c r="A2836">
        <v>3718</v>
      </c>
      <c r="B2836" s="3" t="s">
        <v>3715</v>
      </c>
      <c r="C2836" s="3" t="s">
        <v>7828</v>
      </c>
      <c r="D2836" s="6">
        <v>500</v>
      </c>
      <c r="E2836" s="8">
        <v>1197</v>
      </c>
      <c r="F2836" t="s">
        <v>8218</v>
      </c>
      <c r="G2836" t="s">
        <v>8224</v>
      </c>
      <c r="H2836" t="s">
        <v>8246</v>
      </c>
      <c r="I2836">
        <v>1425057075</v>
      </c>
      <c r="J2836">
        <v>1422465075</v>
      </c>
      <c r="K2836" t="b">
        <v>0</v>
      </c>
      <c r="L2836">
        <v>46</v>
      </c>
      <c r="M2836" t="b">
        <v>1</v>
      </c>
      <c r="N2836" t="str">
        <f>O2836&amp;"/"&amp;P2836</f>
        <v>theater/plays</v>
      </c>
      <c r="O2836" t="s">
        <v>8274</v>
      </c>
      <c r="P2836" t="s">
        <v>8275</v>
      </c>
      <c r="Q2836" s="9">
        <f>(((J2836/60)/60)/24)+DATE(1970,1,1)</f>
        <v>42032.716145833328</v>
      </c>
      <c r="R2836" s="9">
        <f>(((I2836/60)/60)/24)+DATE(1970,1,1)</f>
        <v>42062.716145833328</v>
      </c>
      <c r="S2836">
        <f>YEAR(Q2836)</f>
        <v>2015</v>
      </c>
    </row>
    <row r="2837" spans="1:19" ht="60" x14ac:dyDescent="0.25">
      <c r="A2837">
        <v>3829</v>
      </c>
      <c r="B2837" s="3" t="s">
        <v>3826</v>
      </c>
      <c r="C2837" s="3" t="s">
        <v>7938</v>
      </c>
      <c r="D2837" s="6">
        <v>500</v>
      </c>
      <c r="E2837" s="8">
        <v>501</v>
      </c>
      <c r="F2837" t="s">
        <v>8218</v>
      </c>
      <c r="G2837" t="s">
        <v>8223</v>
      </c>
      <c r="H2837" t="s">
        <v>8245</v>
      </c>
      <c r="I2837">
        <v>1472676371</v>
      </c>
      <c r="J2837">
        <v>1470948371</v>
      </c>
      <c r="K2837" t="b">
        <v>0</v>
      </c>
      <c r="L2837">
        <v>8</v>
      </c>
      <c r="M2837" t="b">
        <v>1</v>
      </c>
      <c r="N2837" t="str">
        <f>O2837&amp;"/"&amp;P2837</f>
        <v>theater/plays</v>
      </c>
      <c r="O2837" t="s">
        <v>8274</v>
      </c>
      <c r="P2837" t="s">
        <v>8275</v>
      </c>
      <c r="Q2837" s="9">
        <f>(((J2837/60)/60)/24)+DATE(1970,1,1)</f>
        <v>42593.865405092598</v>
      </c>
      <c r="R2837" s="9">
        <f>(((I2837/60)/60)/24)+DATE(1970,1,1)</f>
        <v>42613.865405092598</v>
      </c>
      <c r="S2837">
        <f>YEAR(Q2837)</f>
        <v>2016</v>
      </c>
    </row>
    <row r="2838" spans="1:19" ht="60" x14ac:dyDescent="0.25">
      <c r="A2838">
        <v>3831</v>
      </c>
      <c r="B2838" s="3" t="s">
        <v>3828</v>
      </c>
      <c r="C2838" s="3" t="s">
        <v>7940</v>
      </c>
      <c r="D2838" s="6">
        <v>500</v>
      </c>
      <c r="E2838" s="8">
        <v>530.11</v>
      </c>
      <c r="F2838" t="s">
        <v>8218</v>
      </c>
      <c r="G2838" t="s">
        <v>8223</v>
      </c>
      <c r="H2838" t="s">
        <v>8245</v>
      </c>
      <c r="I2838">
        <v>1415222545</v>
      </c>
      <c r="J2838">
        <v>1413404545</v>
      </c>
      <c r="K2838" t="b">
        <v>0</v>
      </c>
      <c r="L2838">
        <v>9</v>
      </c>
      <c r="M2838" t="b">
        <v>1</v>
      </c>
      <c r="N2838" t="str">
        <f>O2838&amp;"/"&amp;P2838</f>
        <v>theater/plays</v>
      </c>
      <c r="O2838" t="s">
        <v>8274</v>
      </c>
      <c r="P2838" t="s">
        <v>8275</v>
      </c>
      <c r="Q2838" s="9">
        <f>(((J2838/60)/60)/24)+DATE(1970,1,1)</f>
        <v>41927.848900462966</v>
      </c>
      <c r="R2838" s="9">
        <f>(((I2838/60)/60)/24)+DATE(1970,1,1)</f>
        <v>41948.890567129631</v>
      </c>
      <c r="S2838">
        <f>YEAR(Q2838)</f>
        <v>2014</v>
      </c>
    </row>
    <row r="2839" spans="1:19" ht="60" x14ac:dyDescent="0.25">
      <c r="A2839">
        <v>3378</v>
      </c>
      <c r="B2839" s="3" t="s">
        <v>3377</v>
      </c>
      <c r="C2839" s="3" t="s">
        <v>7488</v>
      </c>
      <c r="D2839" s="6">
        <v>550</v>
      </c>
      <c r="E2839" s="8">
        <v>592</v>
      </c>
      <c r="F2839" t="s">
        <v>8218</v>
      </c>
      <c r="G2839" t="s">
        <v>8224</v>
      </c>
      <c r="H2839" t="s">
        <v>8246</v>
      </c>
      <c r="I2839">
        <v>1409490480</v>
      </c>
      <c r="J2839">
        <v>1407400306</v>
      </c>
      <c r="K2839" t="b">
        <v>0</v>
      </c>
      <c r="L2839">
        <v>21</v>
      </c>
      <c r="M2839" t="b">
        <v>1</v>
      </c>
      <c r="N2839" t="str">
        <f>O2839&amp;"/"&amp;P2839</f>
        <v>theater/plays</v>
      </c>
      <c r="O2839" t="s">
        <v>8274</v>
      </c>
      <c r="P2839" t="s">
        <v>8275</v>
      </c>
      <c r="Q2839" s="9">
        <f>(((J2839/60)/60)/24)+DATE(1970,1,1)</f>
        <v>41858.355393518519</v>
      </c>
      <c r="R2839" s="9">
        <f>(((I2839/60)/60)/24)+DATE(1970,1,1)</f>
        <v>41882.547222222223</v>
      </c>
      <c r="S2839">
        <f>YEAR(Q2839)</f>
        <v>2014</v>
      </c>
    </row>
    <row r="2840" spans="1:19" ht="60" x14ac:dyDescent="0.25">
      <c r="A2840">
        <v>3394</v>
      </c>
      <c r="B2840" s="3" t="s">
        <v>3393</v>
      </c>
      <c r="C2840" s="3" t="s">
        <v>7504</v>
      </c>
      <c r="D2840" s="6">
        <v>550</v>
      </c>
      <c r="E2840" s="8">
        <v>783</v>
      </c>
      <c r="F2840" t="s">
        <v>8218</v>
      </c>
      <c r="G2840" t="s">
        <v>8224</v>
      </c>
      <c r="H2840" t="s">
        <v>8246</v>
      </c>
      <c r="I2840">
        <v>1406470645</v>
      </c>
      <c r="J2840">
        <v>1403878645</v>
      </c>
      <c r="K2840" t="b">
        <v>0</v>
      </c>
      <c r="L2840">
        <v>27</v>
      </c>
      <c r="M2840" t="b">
        <v>1</v>
      </c>
      <c r="N2840" t="str">
        <f>O2840&amp;"/"&amp;P2840</f>
        <v>theater/plays</v>
      </c>
      <c r="O2840" t="s">
        <v>8274</v>
      </c>
      <c r="P2840" t="s">
        <v>8275</v>
      </c>
      <c r="Q2840" s="9">
        <f>(((J2840/60)/60)/24)+DATE(1970,1,1)</f>
        <v>41817.59542824074</v>
      </c>
      <c r="R2840" s="9">
        <f>(((I2840/60)/60)/24)+DATE(1970,1,1)</f>
        <v>41847.59542824074</v>
      </c>
      <c r="S2840">
        <f>YEAR(Q2840)</f>
        <v>2014</v>
      </c>
    </row>
    <row r="2841" spans="1:19" ht="30" x14ac:dyDescent="0.25">
      <c r="A2841">
        <v>3607</v>
      </c>
      <c r="B2841" s="3" t="s">
        <v>3606</v>
      </c>
      <c r="C2841" s="3" t="s">
        <v>7717</v>
      </c>
      <c r="D2841" s="6">
        <v>550</v>
      </c>
      <c r="E2841" s="8">
        <v>580</v>
      </c>
      <c r="F2841" t="s">
        <v>8218</v>
      </c>
      <c r="G2841" t="s">
        <v>8224</v>
      </c>
      <c r="H2841" t="s">
        <v>8246</v>
      </c>
      <c r="I2841">
        <v>1450137600</v>
      </c>
      <c r="J2841">
        <v>1448924882</v>
      </c>
      <c r="K2841" t="b">
        <v>0</v>
      </c>
      <c r="L2841">
        <v>20</v>
      </c>
      <c r="M2841" t="b">
        <v>1</v>
      </c>
      <c r="N2841" t="str">
        <f>O2841&amp;"/"&amp;P2841</f>
        <v>theater/plays</v>
      </c>
      <c r="O2841" t="s">
        <v>8274</v>
      </c>
      <c r="P2841" t="s">
        <v>8275</v>
      </c>
      <c r="Q2841" s="9">
        <f>(((J2841/60)/60)/24)+DATE(1970,1,1)</f>
        <v>42338.963912037041</v>
      </c>
      <c r="R2841" s="9">
        <f>(((I2841/60)/60)/24)+DATE(1970,1,1)</f>
        <v>42353</v>
      </c>
      <c r="S2841">
        <f>YEAR(Q2841)</f>
        <v>2015</v>
      </c>
    </row>
    <row r="2842" spans="1:19" ht="60" x14ac:dyDescent="0.25">
      <c r="A2842">
        <v>2817</v>
      </c>
      <c r="B2842" s="3" t="s">
        <v>2817</v>
      </c>
      <c r="C2842" s="3" t="s">
        <v>6927</v>
      </c>
      <c r="D2842" s="6">
        <v>600</v>
      </c>
      <c r="E2842" s="8">
        <v>780</v>
      </c>
      <c r="F2842" t="s">
        <v>8218</v>
      </c>
      <c r="G2842" t="s">
        <v>8224</v>
      </c>
      <c r="H2842" t="s">
        <v>8246</v>
      </c>
      <c r="I2842">
        <v>1425136462</v>
      </c>
      <c r="J2842">
        <v>1421680462</v>
      </c>
      <c r="K2842" t="b">
        <v>0</v>
      </c>
      <c r="L2842">
        <v>33</v>
      </c>
      <c r="M2842" t="b">
        <v>1</v>
      </c>
      <c r="N2842" t="str">
        <f>O2842&amp;"/"&amp;P2842</f>
        <v>theater/plays</v>
      </c>
      <c r="O2842" t="s">
        <v>8274</v>
      </c>
      <c r="P2842" t="s">
        <v>8275</v>
      </c>
      <c r="Q2842" s="9">
        <f>(((J2842/60)/60)/24)+DATE(1970,1,1)</f>
        <v>42023.634976851856</v>
      </c>
      <c r="R2842" s="9">
        <f>(((I2842/60)/60)/24)+DATE(1970,1,1)</f>
        <v>42063.634976851856</v>
      </c>
      <c r="S2842">
        <f>YEAR(Q2842)</f>
        <v>2015</v>
      </c>
    </row>
    <row r="2843" spans="1:19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tr">
        <f>O2843&amp;"/"&amp;P2843</f>
        <v>theater/plays</v>
      </c>
      <c r="O2843" t="s">
        <v>8274</v>
      </c>
      <c r="P2843" t="s">
        <v>8275</v>
      </c>
      <c r="Q2843" s="9">
        <f>(((J2843/60)/60)/24)+DATE(1970,1,1)</f>
        <v>42291.739548611105</v>
      </c>
      <c r="R2843" s="9">
        <f>(((I2843/60)/60)/24)+DATE(1970,1,1)</f>
        <v>42351.781215277777</v>
      </c>
      <c r="S2843">
        <f>YEAR(Q2843)</f>
        <v>2015</v>
      </c>
    </row>
    <row r="2844" spans="1:19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tr">
        <f>O2844&amp;"/"&amp;P2844</f>
        <v>theater/plays</v>
      </c>
      <c r="O2844" t="s">
        <v>8274</v>
      </c>
      <c r="P2844" t="s">
        <v>8275</v>
      </c>
      <c r="Q2844" s="9">
        <f>(((J2844/60)/60)/24)+DATE(1970,1,1)</f>
        <v>41784.952488425923</v>
      </c>
      <c r="R2844" s="9">
        <f>(((I2844/60)/60)/24)+DATE(1970,1,1)</f>
        <v>41811.458333333336</v>
      </c>
      <c r="S2844">
        <f>YEAR(Q2844)</f>
        <v>2014</v>
      </c>
    </row>
    <row r="2845" spans="1:19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tr">
        <f>O2845&amp;"/"&amp;P2845</f>
        <v>theater/plays</v>
      </c>
      <c r="O2845" t="s">
        <v>8274</v>
      </c>
      <c r="P2845" t="s">
        <v>8275</v>
      </c>
      <c r="Q2845" s="9">
        <f>(((J2845/60)/60)/24)+DATE(1970,1,1)</f>
        <v>42492.737847222219</v>
      </c>
      <c r="R2845" s="9">
        <f>(((I2845/60)/60)/24)+DATE(1970,1,1)</f>
        <v>42534.166666666672</v>
      </c>
      <c r="S2845">
        <f>YEAR(Q2845)</f>
        <v>2016</v>
      </c>
    </row>
    <row r="2846" spans="1:19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tr">
        <f>O2846&amp;"/"&amp;P2846</f>
        <v>theater/plays</v>
      </c>
      <c r="O2846" t="s">
        <v>8274</v>
      </c>
      <c r="P2846" t="s">
        <v>8275</v>
      </c>
      <c r="Q2846" s="9">
        <f>(((J2846/60)/60)/24)+DATE(1970,1,1)</f>
        <v>42709.546064814815</v>
      </c>
      <c r="R2846" s="9">
        <f>(((I2846/60)/60)/24)+DATE(1970,1,1)</f>
        <v>42739.546064814815</v>
      </c>
      <c r="S2846">
        <f>YEAR(Q2846)</f>
        <v>2016</v>
      </c>
    </row>
    <row r="2847" spans="1:19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tr">
        <f>O2847&amp;"/"&amp;P2847</f>
        <v>theater/plays</v>
      </c>
      <c r="O2847" t="s">
        <v>8274</v>
      </c>
      <c r="P2847" t="s">
        <v>8275</v>
      </c>
      <c r="Q2847" s="9">
        <f>(((J2847/60)/60)/24)+DATE(1970,1,1)</f>
        <v>42103.016585648147</v>
      </c>
      <c r="R2847" s="9">
        <f>(((I2847/60)/60)/24)+DATE(1970,1,1)</f>
        <v>42163.016585648147</v>
      </c>
      <c r="S2847">
        <f>YEAR(Q2847)</f>
        <v>2015</v>
      </c>
    </row>
    <row r="2848" spans="1:19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tr">
        <f>O2848&amp;"/"&amp;P2848</f>
        <v>theater/plays</v>
      </c>
      <c r="O2848" t="s">
        <v>8274</v>
      </c>
      <c r="P2848" t="s">
        <v>8275</v>
      </c>
      <c r="Q2848" s="9">
        <f>(((J2848/60)/60)/24)+DATE(1970,1,1)</f>
        <v>42108.692060185189</v>
      </c>
      <c r="R2848" s="9">
        <f>(((I2848/60)/60)/24)+DATE(1970,1,1)</f>
        <v>42153.692060185189</v>
      </c>
      <c r="S2848">
        <f>YEAR(Q2848)</f>
        <v>2015</v>
      </c>
    </row>
    <row r="2849" spans="1:19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tr">
        <f>O2849&amp;"/"&amp;P2849</f>
        <v>theater/plays</v>
      </c>
      <c r="O2849" t="s">
        <v>8274</v>
      </c>
      <c r="P2849" t="s">
        <v>8275</v>
      </c>
      <c r="Q2849" s="9">
        <f>(((J2849/60)/60)/24)+DATE(1970,1,1)</f>
        <v>42453.806307870371</v>
      </c>
      <c r="R2849" s="9">
        <f>(((I2849/60)/60)/24)+DATE(1970,1,1)</f>
        <v>42513.806307870371</v>
      </c>
      <c r="S2849">
        <f>YEAR(Q2849)</f>
        <v>2016</v>
      </c>
    </row>
    <row r="2850" spans="1:19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tr">
        <f>O2850&amp;"/"&amp;P2850</f>
        <v>theater/plays</v>
      </c>
      <c r="O2850" t="s">
        <v>8274</v>
      </c>
      <c r="P2850" t="s">
        <v>8275</v>
      </c>
      <c r="Q2850" s="9">
        <f>(((J2850/60)/60)/24)+DATE(1970,1,1)</f>
        <v>42123.648831018523</v>
      </c>
      <c r="R2850" s="9">
        <f>(((I2850/60)/60)/24)+DATE(1970,1,1)</f>
        <v>42153.648831018523</v>
      </c>
      <c r="S2850">
        <f>YEAR(Q2850)</f>
        <v>2015</v>
      </c>
    </row>
    <row r="2851" spans="1:19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tr">
        <f>O2851&amp;"/"&amp;P2851</f>
        <v>theater/plays</v>
      </c>
      <c r="O2851" t="s">
        <v>8274</v>
      </c>
      <c r="P2851" t="s">
        <v>8275</v>
      </c>
      <c r="Q2851" s="9">
        <f>(((J2851/60)/60)/24)+DATE(1970,1,1)</f>
        <v>42453.428240740745</v>
      </c>
      <c r="R2851" s="9">
        <f>(((I2851/60)/60)/24)+DATE(1970,1,1)</f>
        <v>42483.428240740745</v>
      </c>
      <c r="S2851">
        <f>YEAR(Q2851)</f>
        <v>2016</v>
      </c>
    </row>
    <row r="2852" spans="1:19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tr">
        <f>O2852&amp;"/"&amp;P2852</f>
        <v>theater/plays</v>
      </c>
      <c r="O2852" t="s">
        <v>8274</v>
      </c>
      <c r="P2852" t="s">
        <v>8275</v>
      </c>
      <c r="Q2852" s="9">
        <f>(((J2852/60)/60)/24)+DATE(1970,1,1)</f>
        <v>41858.007071759261</v>
      </c>
      <c r="R2852" s="9">
        <f>(((I2852/60)/60)/24)+DATE(1970,1,1)</f>
        <v>41888.007071759261</v>
      </c>
      <c r="S2852">
        <f>YEAR(Q2852)</f>
        <v>2014</v>
      </c>
    </row>
    <row r="2853" spans="1:19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tr">
        <f>O2853&amp;"/"&amp;P2853</f>
        <v>theater/plays</v>
      </c>
      <c r="O2853" t="s">
        <v>8274</v>
      </c>
      <c r="P2853" t="s">
        <v>8275</v>
      </c>
      <c r="Q2853" s="9">
        <f>(((J2853/60)/60)/24)+DATE(1970,1,1)</f>
        <v>42390.002650462964</v>
      </c>
      <c r="R2853" s="9">
        <f>(((I2853/60)/60)/24)+DATE(1970,1,1)</f>
        <v>42398.970138888893</v>
      </c>
      <c r="S2853">
        <f>YEAR(Q2853)</f>
        <v>2016</v>
      </c>
    </row>
    <row r="2854" spans="1:19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tr">
        <f>O2854&amp;"/"&amp;P2854</f>
        <v>theater/plays</v>
      </c>
      <c r="O2854" t="s">
        <v>8274</v>
      </c>
      <c r="P2854" t="s">
        <v>8275</v>
      </c>
      <c r="Q2854" s="9">
        <f>(((J2854/60)/60)/24)+DATE(1970,1,1)</f>
        <v>41781.045173611114</v>
      </c>
      <c r="R2854" s="9">
        <f>(((I2854/60)/60)/24)+DATE(1970,1,1)</f>
        <v>41811.045173611114</v>
      </c>
      <c r="S2854">
        <f>YEAR(Q2854)</f>
        <v>2014</v>
      </c>
    </row>
    <row r="2855" spans="1:19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tr">
        <f>O2855&amp;"/"&amp;P2855</f>
        <v>theater/plays</v>
      </c>
      <c r="O2855" t="s">
        <v>8274</v>
      </c>
      <c r="P2855" t="s">
        <v>8275</v>
      </c>
      <c r="Q2855" s="9">
        <f>(((J2855/60)/60)/24)+DATE(1970,1,1)</f>
        <v>41836.190937499996</v>
      </c>
      <c r="R2855" s="9">
        <f>(((I2855/60)/60)/24)+DATE(1970,1,1)</f>
        <v>41896.190937499996</v>
      </c>
      <c r="S2855">
        <f>YEAR(Q2855)</f>
        <v>2014</v>
      </c>
    </row>
    <row r="2856" spans="1:19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tr">
        <f>O2856&amp;"/"&amp;P2856</f>
        <v>theater/plays</v>
      </c>
      <c r="O2856" t="s">
        <v>8274</v>
      </c>
      <c r="P2856" t="s">
        <v>8275</v>
      </c>
      <c r="Q2856" s="9">
        <f>(((J2856/60)/60)/24)+DATE(1970,1,1)</f>
        <v>42111.71665509259</v>
      </c>
      <c r="R2856" s="9">
        <f>(((I2856/60)/60)/24)+DATE(1970,1,1)</f>
        <v>42131.71665509259</v>
      </c>
      <c r="S2856">
        <f>YEAR(Q2856)</f>
        <v>2015</v>
      </c>
    </row>
    <row r="2857" spans="1:19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tr">
        <f>O2857&amp;"/"&amp;P2857</f>
        <v>theater/plays</v>
      </c>
      <c r="O2857" t="s">
        <v>8274</v>
      </c>
      <c r="P2857" t="s">
        <v>8275</v>
      </c>
      <c r="Q2857" s="9">
        <f>(((J2857/60)/60)/24)+DATE(1970,1,1)</f>
        <v>42370.007766203707</v>
      </c>
      <c r="R2857" s="9">
        <f>(((I2857/60)/60)/24)+DATE(1970,1,1)</f>
        <v>42398.981944444444</v>
      </c>
      <c r="S2857">
        <f>YEAR(Q2857)</f>
        <v>2016</v>
      </c>
    </row>
    <row r="2858" spans="1:19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tr">
        <f>O2858&amp;"/"&amp;P2858</f>
        <v>theater/plays</v>
      </c>
      <c r="O2858" t="s">
        <v>8274</v>
      </c>
      <c r="P2858" t="s">
        <v>8275</v>
      </c>
      <c r="Q2858" s="9">
        <f>(((J2858/60)/60)/24)+DATE(1970,1,1)</f>
        <v>42165.037581018521</v>
      </c>
      <c r="R2858" s="9">
        <f>(((I2858/60)/60)/24)+DATE(1970,1,1)</f>
        <v>42224.898611111115</v>
      </c>
      <c r="S2858">
        <f>YEAR(Q2858)</f>
        <v>2015</v>
      </c>
    </row>
    <row r="2859" spans="1:19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tr">
        <f>O2859&amp;"/"&amp;P2859</f>
        <v>theater/plays</v>
      </c>
      <c r="O2859" t="s">
        <v>8274</v>
      </c>
      <c r="P2859" t="s">
        <v>8275</v>
      </c>
      <c r="Q2859" s="9">
        <f>(((J2859/60)/60)/24)+DATE(1970,1,1)</f>
        <v>42726.920081018514</v>
      </c>
      <c r="R2859" s="9">
        <f>(((I2859/60)/60)/24)+DATE(1970,1,1)</f>
        <v>42786.75</v>
      </c>
      <c r="S2859">
        <f>YEAR(Q2859)</f>
        <v>2016</v>
      </c>
    </row>
    <row r="2860" spans="1:19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tr">
        <f>O2860&amp;"/"&amp;P2860</f>
        <v>theater/plays</v>
      </c>
      <c r="O2860" t="s">
        <v>8274</v>
      </c>
      <c r="P2860" t="s">
        <v>8275</v>
      </c>
      <c r="Q2860" s="9">
        <f>(((J2860/60)/60)/24)+DATE(1970,1,1)</f>
        <v>41954.545081018514</v>
      </c>
      <c r="R2860" s="9">
        <f>(((I2860/60)/60)/24)+DATE(1970,1,1)</f>
        <v>41978.477777777778</v>
      </c>
      <c r="S2860">
        <f>YEAR(Q2860)</f>
        <v>2014</v>
      </c>
    </row>
    <row r="2861" spans="1:19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tr">
        <f>O2861&amp;"/"&amp;P2861</f>
        <v>theater/plays</v>
      </c>
      <c r="O2861" t="s">
        <v>8274</v>
      </c>
      <c r="P2861" t="s">
        <v>8275</v>
      </c>
      <c r="Q2861" s="9">
        <f>(((J2861/60)/60)/24)+DATE(1970,1,1)</f>
        <v>42233.362314814818</v>
      </c>
      <c r="R2861" s="9">
        <f>(((I2861/60)/60)/24)+DATE(1970,1,1)</f>
        <v>42293.362314814818</v>
      </c>
      <c r="S2861">
        <f>YEAR(Q2861)</f>
        <v>2015</v>
      </c>
    </row>
    <row r="2862" spans="1:19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tr">
        <f>O2862&amp;"/"&amp;P2862</f>
        <v>theater/plays</v>
      </c>
      <c r="O2862" t="s">
        <v>8274</v>
      </c>
      <c r="P2862" t="s">
        <v>8275</v>
      </c>
      <c r="Q2862" s="9">
        <f>(((J2862/60)/60)/24)+DATE(1970,1,1)</f>
        <v>42480.800648148142</v>
      </c>
      <c r="R2862" s="9">
        <f>(((I2862/60)/60)/24)+DATE(1970,1,1)</f>
        <v>42540.800648148142</v>
      </c>
      <c r="S2862">
        <f>YEAR(Q2862)</f>
        <v>2016</v>
      </c>
    </row>
    <row r="2863" spans="1:19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tr">
        <f>O2863&amp;"/"&amp;P2863</f>
        <v>theater/plays</v>
      </c>
      <c r="O2863" t="s">
        <v>8274</v>
      </c>
      <c r="P2863" t="s">
        <v>8275</v>
      </c>
      <c r="Q2863" s="9">
        <f>(((J2863/60)/60)/24)+DATE(1970,1,1)</f>
        <v>42257.590833333335</v>
      </c>
      <c r="R2863" s="9">
        <f>(((I2863/60)/60)/24)+DATE(1970,1,1)</f>
        <v>42271.590833333335</v>
      </c>
      <c r="S2863">
        <f>YEAR(Q2863)</f>
        <v>2015</v>
      </c>
    </row>
    <row r="2864" spans="1:19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tr">
        <f>O2864&amp;"/"&amp;P2864</f>
        <v>theater/plays</v>
      </c>
      <c r="O2864" t="s">
        <v>8274</v>
      </c>
      <c r="P2864" t="s">
        <v>8275</v>
      </c>
      <c r="Q2864" s="9">
        <f>(((J2864/60)/60)/24)+DATE(1970,1,1)</f>
        <v>41784.789687500001</v>
      </c>
      <c r="R2864" s="9">
        <f>(((I2864/60)/60)/24)+DATE(1970,1,1)</f>
        <v>41814.789687500001</v>
      </c>
      <c r="S2864">
        <f>YEAR(Q2864)</f>
        <v>2014</v>
      </c>
    </row>
    <row r="2865" spans="1:19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tr">
        <f>O2865&amp;"/"&amp;P2865</f>
        <v>theater/plays</v>
      </c>
      <c r="O2865" t="s">
        <v>8274</v>
      </c>
      <c r="P2865" t="s">
        <v>8275</v>
      </c>
      <c r="Q2865" s="9">
        <f>(((J2865/60)/60)/24)+DATE(1970,1,1)</f>
        <v>41831.675034722226</v>
      </c>
      <c r="R2865" s="9">
        <f>(((I2865/60)/60)/24)+DATE(1970,1,1)</f>
        <v>41891.675034722226</v>
      </c>
      <c r="S2865">
        <f>YEAR(Q2865)</f>
        <v>2014</v>
      </c>
    </row>
    <row r="2866" spans="1:19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tr">
        <f>O2866&amp;"/"&amp;P2866</f>
        <v>theater/plays</v>
      </c>
      <c r="O2866" t="s">
        <v>8274</v>
      </c>
      <c r="P2866" t="s">
        <v>8275</v>
      </c>
      <c r="Q2866" s="9">
        <f>(((J2866/60)/60)/24)+DATE(1970,1,1)</f>
        <v>42172.613506944443</v>
      </c>
      <c r="R2866" s="9">
        <f>(((I2866/60)/60)/24)+DATE(1970,1,1)</f>
        <v>42202.554166666669</v>
      </c>
      <c r="S2866">
        <f>YEAR(Q2866)</f>
        <v>2015</v>
      </c>
    </row>
    <row r="2867" spans="1:19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tr">
        <f>O2867&amp;"/"&amp;P2867</f>
        <v>theater/plays</v>
      </c>
      <c r="O2867" t="s">
        <v>8274</v>
      </c>
      <c r="P2867" t="s">
        <v>8275</v>
      </c>
      <c r="Q2867" s="9">
        <f>(((J2867/60)/60)/24)+DATE(1970,1,1)</f>
        <v>41950.114108796297</v>
      </c>
      <c r="R2867" s="9">
        <f>(((I2867/60)/60)/24)+DATE(1970,1,1)</f>
        <v>42010.114108796297</v>
      </c>
      <c r="S2867">
        <f>YEAR(Q2867)</f>
        <v>2014</v>
      </c>
    </row>
    <row r="2868" spans="1:19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tr">
        <f>O2868&amp;"/"&amp;P2868</f>
        <v>theater/plays</v>
      </c>
      <c r="O2868" t="s">
        <v>8274</v>
      </c>
      <c r="P2868" t="s">
        <v>8275</v>
      </c>
      <c r="Q2868" s="9">
        <f>(((J2868/60)/60)/24)+DATE(1970,1,1)</f>
        <v>42627.955104166671</v>
      </c>
      <c r="R2868" s="9">
        <f>(((I2868/60)/60)/24)+DATE(1970,1,1)</f>
        <v>42657.916666666672</v>
      </c>
      <c r="S2868">
        <f>YEAR(Q2868)</f>
        <v>2016</v>
      </c>
    </row>
    <row r="2869" spans="1:19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tr">
        <f>O2869&amp;"/"&amp;P2869</f>
        <v>theater/plays</v>
      </c>
      <c r="O2869" t="s">
        <v>8274</v>
      </c>
      <c r="P2869" t="s">
        <v>8275</v>
      </c>
      <c r="Q2869" s="9">
        <f>(((J2869/60)/60)/24)+DATE(1970,1,1)</f>
        <v>42531.195277777777</v>
      </c>
      <c r="R2869" s="9">
        <f>(((I2869/60)/60)/24)+DATE(1970,1,1)</f>
        <v>42555.166666666672</v>
      </c>
      <c r="S2869">
        <f>YEAR(Q2869)</f>
        <v>2016</v>
      </c>
    </row>
    <row r="2870" spans="1:19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tr">
        <f>O2870&amp;"/"&amp;P2870</f>
        <v>theater/plays</v>
      </c>
      <c r="O2870" t="s">
        <v>8274</v>
      </c>
      <c r="P2870" t="s">
        <v>8275</v>
      </c>
      <c r="Q2870" s="9">
        <f>(((J2870/60)/60)/24)+DATE(1970,1,1)</f>
        <v>42618.827013888891</v>
      </c>
      <c r="R2870" s="9">
        <f>(((I2870/60)/60)/24)+DATE(1970,1,1)</f>
        <v>42648.827013888891</v>
      </c>
      <c r="S2870">
        <f>YEAR(Q2870)</f>
        <v>2016</v>
      </c>
    </row>
    <row r="2871" spans="1:19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tr">
        <f>O2871&amp;"/"&amp;P2871</f>
        <v>theater/plays</v>
      </c>
      <c r="O2871" t="s">
        <v>8274</v>
      </c>
      <c r="P2871" t="s">
        <v>8275</v>
      </c>
      <c r="Q2871" s="9">
        <f>(((J2871/60)/60)/24)+DATE(1970,1,1)</f>
        <v>42540.593530092592</v>
      </c>
      <c r="R2871" s="9">
        <f>(((I2871/60)/60)/24)+DATE(1970,1,1)</f>
        <v>42570.593530092592</v>
      </c>
      <c r="S2871">
        <f>YEAR(Q2871)</f>
        <v>2016</v>
      </c>
    </row>
    <row r="2872" spans="1:19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tr">
        <f>O2872&amp;"/"&amp;P2872</f>
        <v>theater/plays</v>
      </c>
      <c r="O2872" t="s">
        <v>8274</v>
      </c>
      <c r="P2872" t="s">
        <v>8275</v>
      </c>
      <c r="Q2872" s="9">
        <f>(((J2872/60)/60)/24)+DATE(1970,1,1)</f>
        <v>41746.189409722225</v>
      </c>
      <c r="R2872" s="9">
        <f>(((I2872/60)/60)/24)+DATE(1970,1,1)</f>
        <v>41776.189409722225</v>
      </c>
      <c r="S2872">
        <f>YEAR(Q2872)</f>
        <v>2014</v>
      </c>
    </row>
    <row r="2873" spans="1:19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tr">
        <f>O2873&amp;"/"&amp;P2873</f>
        <v>theater/plays</v>
      </c>
      <c r="O2873" t="s">
        <v>8274</v>
      </c>
      <c r="P2873" t="s">
        <v>8275</v>
      </c>
      <c r="Q2873" s="9">
        <f>(((J2873/60)/60)/24)+DATE(1970,1,1)</f>
        <v>41974.738576388889</v>
      </c>
      <c r="R2873" s="9">
        <f>(((I2873/60)/60)/24)+DATE(1970,1,1)</f>
        <v>41994.738576388889</v>
      </c>
      <c r="S2873">
        <f>YEAR(Q2873)</f>
        <v>2014</v>
      </c>
    </row>
    <row r="2874" spans="1:19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tr">
        <f>O2874&amp;"/"&amp;P2874</f>
        <v>theater/plays</v>
      </c>
      <c r="O2874" t="s">
        <v>8274</v>
      </c>
      <c r="P2874" t="s">
        <v>8275</v>
      </c>
      <c r="Q2874" s="9">
        <f>(((J2874/60)/60)/24)+DATE(1970,1,1)</f>
        <v>42115.11618055556</v>
      </c>
      <c r="R2874" s="9">
        <f>(((I2874/60)/60)/24)+DATE(1970,1,1)</f>
        <v>42175.11618055556</v>
      </c>
      <c r="S2874">
        <f>YEAR(Q2874)</f>
        <v>2015</v>
      </c>
    </row>
    <row r="2875" spans="1:19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tr">
        <f>O2875&amp;"/"&amp;P2875</f>
        <v>theater/plays</v>
      </c>
      <c r="O2875" t="s">
        <v>8274</v>
      </c>
      <c r="P2875" t="s">
        <v>8275</v>
      </c>
      <c r="Q2875" s="9">
        <f>(((J2875/60)/60)/24)+DATE(1970,1,1)</f>
        <v>42002.817488425921</v>
      </c>
      <c r="R2875" s="9">
        <f>(((I2875/60)/60)/24)+DATE(1970,1,1)</f>
        <v>42032.817488425921</v>
      </c>
      <c r="S2875">
        <f>YEAR(Q2875)</f>
        <v>2014</v>
      </c>
    </row>
    <row r="2876" spans="1:19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tr">
        <f>O2876&amp;"/"&amp;P2876</f>
        <v>theater/plays</v>
      </c>
      <c r="O2876" t="s">
        <v>8274</v>
      </c>
      <c r="P2876" t="s">
        <v>8275</v>
      </c>
      <c r="Q2876" s="9">
        <f>(((J2876/60)/60)/24)+DATE(1970,1,1)</f>
        <v>42722.84474537037</v>
      </c>
      <c r="R2876" s="9">
        <f>(((I2876/60)/60)/24)+DATE(1970,1,1)</f>
        <v>42752.84474537037</v>
      </c>
      <c r="S2876">
        <f>YEAR(Q2876)</f>
        <v>2016</v>
      </c>
    </row>
    <row r="2877" spans="1:19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tr">
        <f>O2877&amp;"/"&amp;P2877</f>
        <v>theater/plays</v>
      </c>
      <c r="O2877" t="s">
        <v>8274</v>
      </c>
      <c r="P2877" t="s">
        <v>8275</v>
      </c>
      <c r="Q2877" s="9">
        <f>(((J2877/60)/60)/24)+DATE(1970,1,1)</f>
        <v>42465.128391203703</v>
      </c>
      <c r="R2877" s="9">
        <f>(((I2877/60)/60)/24)+DATE(1970,1,1)</f>
        <v>42495.128391203703</v>
      </c>
      <c r="S2877">
        <f>YEAR(Q2877)</f>
        <v>2016</v>
      </c>
    </row>
    <row r="2878" spans="1:19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tr">
        <f>O2878&amp;"/"&amp;P2878</f>
        <v>theater/plays</v>
      </c>
      <c r="O2878" t="s">
        <v>8274</v>
      </c>
      <c r="P2878" t="s">
        <v>8275</v>
      </c>
      <c r="Q2878" s="9">
        <f>(((J2878/60)/60)/24)+DATE(1970,1,1)</f>
        <v>42171.743969907402</v>
      </c>
      <c r="R2878" s="9">
        <f>(((I2878/60)/60)/24)+DATE(1970,1,1)</f>
        <v>42201.743969907402</v>
      </c>
      <c r="S2878">
        <f>YEAR(Q2878)</f>
        <v>2015</v>
      </c>
    </row>
    <row r="2879" spans="1:19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tr">
        <f>O2879&amp;"/"&amp;P2879</f>
        <v>theater/plays</v>
      </c>
      <c r="O2879" t="s">
        <v>8274</v>
      </c>
      <c r="P2879" t="s">
        <v>8275</v>
      </c>
      <c r="Q2879" s="9">
        <f>(((J2879/60)/60)/24)+DATE(1970,1,1)</f>
        <v>42672.955138888887</v>
      </c>
      <c r="R2879" s="9">
        <f>(((I2879/60)/60)/24)+DATE(1970,1,1)</f>
        <v>42704.708333333328</v>
      </c>
      <c r="S2879">
        <f>YEAR(Q2879)</f>
        <v>2016</v>
      </c>
    </row>
    <row r="2880" spans="1:19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tr">
        <f>O2880&amp;"/"&amp;P2880</f>
        <v>theater/plays</v>
      </c>
      <c r="O2880" t="s">
        <v>8274</v>
      </c>
      <c r="P2880" t="s">
        <v>8275</v>
      </c>
      <c r="Q2880" s="9">
        <f>(((J2880/60)/60)/24)+DATE(1970,1,1)</f>
        <v>42128.615682870368</v>
      </c>
      <c r="R2880" s="9">
        <f>(((I2880/60)/60)/24)+DATE(1970,1,1)</f>
        <v>42188.615682870368</v>
      </c>
      <c r="S2880">
        <f>YEAR(Q2880)</f>
        <v>2015</v>
      </c>
    </row>
    <row r="2881" spans="1:19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tr">
        <f>O2881&amp;"/"&amp;P2881</f>
        <v>theater/plays</v>
      </c>
      <c r="O2881" t="s">
        <v>8274</v>
      </c>
      <c r="P2881" t="s">
        <v>8275</v>
      </c>
      <c r="Q2881" s="9">
        <f>(((J2881/60)/60)/24)+DATE(1970,1,1)</f>
        <v>42359.725243055553</v>
      </c>
      <c r="R2881" s="9">
        <f>(((I2881/60)/60)/24)+DATE(1970,1,1)</f>
        <v>42389.725243055553</v>
      </c>
      <c r="S2881">
        <f>YEAR(Q2881)</f>
        <v>2015</v>
      </c>
    </row>
    <row r="2882" spans="1:19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tr">
        <f>O2882&amp;"/"&amp;P2882</f>
        <v>theater/plays</v>
      </c>
      <c r="O2882" t="s">
        <v>8274</v>
      </c>
      <c r="P2882" t="s">
        <v>8275</v>
      </c>
      <c r="Q2882" s="9">
        <f>(((J2882/60)/60)/24)+DATE(1970,1,1)</f>
        <v>42192.905694444446</v>
      </c>
      <c r="R2882" s="9">
        <f>(((I2882/60)/60)/24)+DATE(1970,1,1)</f>
        <v>42236.711805555555</v>
      </c>
      <c r="S2882">
        <f>YEAR(Q2882)</f>
        <v>2015</v>
      </c>
    </row>
    <row r="2883" spans="1:19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tr">
        <f>O2883&amp;"/"&amp;P2883</f>
        <v>theater/plays</v>
      </c>
      <c r="O2883" t="s">
        <v>8274</v>
      </c>
      <c r="P2883" t="s">
        <v>8275</v>
      </c>
      <c r="Q2883" s="9">
        <f>(((J2883/60)/60)/24)+DATE(1970,1,1)</f>
        <v>41916.597638888888</v>
      </c>
      <c r="R2883" s="9">
        <f>(((I2883/60)/60)/24)+DATE(1970,1,1)</f>
        <v>41976.639305555553</v>
      </c>
      <c r="S2883">
        <f>YEAR(Q2883)</f>
        <v>2014</v>
      </c>
    </row>
    <row r="2884" spans="1:19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tr">
        <f>O2884&amp;"/"&amp;P2884</f>
        <v>theater/plays</v>
      </c>
      <c r="O2884" t="s">
        <v>8274</v>
      </c>
      <c r="P2884" t="s">
        <v>8275</v>
      </c>
      <c r="Q2884" s="9">
        <f>(((J2884/60)/60)/24)+DATE(1970,1,1)</f>
        <v>42461.596273148149</v>
      </c>
      <c r="R2884" s="9">
        <f>(((I2884/60)/60)/24)+DATE(1970,1,1)</f>
        <v>42491.596273148149</v>
      </c>
      <c r="S2884">
        <f>YEAR(Q2884)</f>
        <v>2016</v>
      </c>
    </row>
    <row r="2885" spans="1:19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tr">
        <f>O2885&amp;"/"&amp;P2885</f>
        <v>theater/plays</v>
      </c>
      <c r="O2885" t="s">
        <v>8274</v>
      </c>
      <c r="P2885" t="s">
        <v>8275</v>
      </c>
      <c r="Q2885" s="9">
        <f>(((J2885/60)/60)/24)+DATE(1970,1,1)</f>
        <v>42370.90320601852</v>
      </c>
      <c r="R2885" s="9">
        <f>(((I2885/60)/60)/24)+DATE(1970,1,1)</f>
        <v>42406.207638888889</v>
      </c>
      <c r="S2885">
        <f>YEAR(Q2885)</f>
        <v>2016</v>
      </c>
    </row>
    <row r="2886" spans="1:19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tr">
        <f>O2886&amp;"/"&amp;P2886</f>
        <v>theater/plays</v>
      </c>
      <c r="O2886" t="s">
        <v>8274</v>
      </c>
      <c r="P2886" t="s">
        <v>8275</v>
      </c>
      <c r="Q2886" s="9">
        <f>(((J2886/60)/60)/24)+DATE(1970,1,1)</f>
        <v>41948.727256944447</v>
      </c>
      <c r="R2886" s="9">
        <f>(((I2886/60)/60)/24)+DATE(1970,1,1)</f>
        <v>41978.727256944447</v>
      </c>
      <c r="S2886">
        <f>YEAR(Q2886)</f>
        <v>2014</v>
      </c>
    </row>
    <row r="2887" spans="1:19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tr">
        <f>O2887&amp;"/"&amp;P2887</f>
        <v>theater/plays</v>
      </c>
      <c r="O2887" t="s">
        <v>8274</v>
      </c>
      <c r="P2887" t="s">
        <v>8275</v>
      </c>
      <c r="Q2887" s="9">
        <f>(((J2887/60)/60)/24)+DATE(1970,1,1)</f>
        <v>42047.07640046296</v>
      </c>
      <c r="R2887" s="9">
        <f>(((I2887/60)/60)/24)+DATE(1970,1,1)</f>
        <v>42077.034733796296</v>
      </c>
      <c r="S2887">
        <f>YEAR(Q2887)</f>
        <v>2015</v>
      </c>
    </row>
    <row r="2888" spans="1:19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tr">
        <f>O2888&amp;"/"&amp;P2888</f>
        <v>theater/plays</v>
      </c>
      <c r="O2888" t="s">
        <v>8274</v>
      </c>
      <c r="P2888" t="s">
        <v>8275</v>
      </c>
      <c r="Q2888" s="9">
        <f>(((J2888/60)/60)/24)+DATE(1970,1,1)</f>
        <v>42261.632916666669</v>
      </c>
      <c r="R2888" s="9">
        <f>(((I2888/60)/60)/24)+DATE(1970,1,1)</f>
        <v>42266.165972222225</v>
      </c>
      <c r="S2888">
        <f>YEAR(Q2888)</f>
        <v>2015</v>
      </c>
    </row>
    <row r="2889" spans="1:19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tr">
        <f>O2889&amp;"/"&amp;P2889</f>
        <v>theater/plays</v>
      </c>
      <c r="O2889" t="s">
        <v>8274</v>
      </c>
      <c r="P2889" t="s">
        <v>8275</v>
      </c>
      <c r="Q2889" s="9">
        <f>(((J2889/60)/60)/24)+DATE(1970,1,1)</f>
        <v>41985.427361111113</v>
      </c>
      <c r="R2889" s="9">
        <f>(((I2889/60)/60)/24)+DATE(1970,1,1)</f>
        <v>42015.427361111113</v>
      </c>
      <c r="S2889">
        <f>YEAR(Q2889)</f>
        <v>2014</v>
      </c>
    </row>
    <row r="2890" spans="1:19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tr">
        <f>O2890&amp;"/"&amp;P2890</f>
        <v>theater/plays</v>
      </c>
      <c r="O2890" t="s">
        <v>8274</v>
      </c>
      <c r="P2890" t="s">
        <v>8275</v>
      </c>
      <c r="Q2890" s="9">
        <f>(((J2890/60)/60)/24)+DATE(1970,1,1)</f>
        <v>41922.535185185188</v>
      </c>
      <c r="R2890" s="9">
        <f>(((I2890/60)/60)/24)+DATE(1970,1,1)</f>
        <v>41930.207638888889</v>
      </c>
      <c r="S2890">
        <f>YEAR(Q2890)</f>
        <v>2014</v>
      </c>
    </row>
    <row r="2891" spans="1:19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tr">
        <f>O2891&amp;"/"&amp;P2891</f>
        <v>theater/plays</v>
      </c>
      <c r="O2891" t="s">
        <v>8274</v>
      </c>
      <c r="P2891" t="s">
        <v>8275</v>
      </c>
      <c r="Q2891" s="9">
        <f>(((J2891/60)/60)/24)+DATE(1970,1,1)</f>
        <v>41850.863252314812</v>
      </c>
      <c r="R2891" s="9">
        <f>(((I2891/60)/60)/24)+DATE(1970,1,1)</f>
        <v>41880.863252314812</v>
      </c>
      <c r="S2891">
        <f>YEAR(Q2891)</f>
        <v>2014</v>
      </c>
    </row>
    <row r="2892" spans="1:19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tr">
        <f>O2892&amp;"/"&amp;P2892</f>
        <v>theater/plays</v>
      </c>
      <c r="O2892" t="s">
        <v>8274</v>
      </c>
      <c r="P2892" t="s">
        <v>8275</v>
      </c>
      <c r="Q2892" s="9">
        <f>(((J2892/60)/60)/24)+DATE(1970,1,1)</f>
        <v>41831.742962962962</v>
      </c>
      <c r="R2892" s="9">
        <f>(((I2892/60)/60)/24)+DATE(1970,1,1)</f>
        <v>41860.125</v>
      </c>
      <c r="S2892">
        <f>YEAR(Q2892)</f>
        <v>2014</v>
      </c>
    </row>
    <row r="2893" spans="1:19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tr">
        <f>O2893&amp;"/"&amp;P2893</f>
        <v>theater/plays</v>
      </c>
      <c r="O2893" t="s">
        <v>8274</v>
      </c>
      <c r="P2893" t="s">
        <v>8275</v>
      </c>
      <c r="Q2893" s="9">
        <f>(((J2893/60)/60)/24)+DATE(1970,1,1)</f>
        <v>42415.883425925931</v>
      </c>
      <c r="R2893" s="9">
        <f>(((I2893/60)/60)/24)+DATE(1970,1,1)</f>
        <v>42475.84175925926</v>
      </c>
      <c r="S2893">
        <f>YEAR(Q2893)</f>
        <v>2016</v>
      </c>
    </row>
    <row r="2894" spans="1:19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tr">
        <f>O2894&amp;"/"&amp;P2894</f>
        <v>theater/plays</v>
      </c>
      <c r="O2894" t="s">
        <v>8274</v>
      </c>
      <c r="P2894" t="s">
        <v>8275</v>
      </c>
      <c r="Q2894" s="9">
        <f>(((J2894/60)/60)/24)+DATE(1970,1,1)</f>
        <v>41869.714166666665</v>
      </c>
      <c r="R2894" s="9">
        <f>(((I2894/60)/60)/24)+DATE(1970,1,1)</f>
        <v>41876.875</v>
      </c>
      <c r="S2894">
        <f>YEAR(Q2894)</f>
        <v>2014</v>
      </c>
    </row>
    <row r="2895" spans="1:19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tr">
        <f>O2895&amp;"/"&amp;P2895</f>
        <v>theater/plays</v>
      </c>
      <c r="O2895" t="s">
        <v>8274</v>
      </c>
      <c r="P2895" t="s">
        <v>8275</v>
      </c>
      <c r="Q2895" s="9">
        <f>(((J2895/60)/60)/24)+DATE(1970,1,1)</f>
        <v>41953.773090277777</v>
      </c>
      <c r="R2895" s="9">
        <f>(((I2895/60)/60)/24)+DATE(1970,1,1)</f>
        <v>42013.083333333328</v>
      </c>
      <c r="S2895">
        <f>YEAR(Q2895)</f>
        <v>2014</v>
      </c>
    </row>
    <row r="2896" spans="1:19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tr">
        <f>O2896&amp;"/"&amp;P2896</f>
        <v>theater/plays</v>
      </c>
      <c r="O2896" t="s">
        <v>8274</v>
      </c>
      <c r="P2896" t="s">
        <v>8275</v>
      </c>
      <c r="Q2896" s="9">
        <f>(((J2896/60)/60)/24)+DATE(1970,1,1)</f>
        <v>42037.986284722225</v>
      </c>
      <c r="R2896" s="9">
        <f>(((I2896/60)/60)/24)+DATE(1970,1,1)</f>
        <v>42097.944618055553</v>
      </c>
      <c r="S2896">
        <f>YEAR(Q2896)</f>
        <v>2015</v>
      </c>
    </row>
    <row r="2897" spans="1:19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tr">
        <f>O2897&amp;"/"&amp;P2897</f>
        <v>theater/plays</v>
      </c>
      <c r="O2897" t="s">
        <v>8274</v>
      </c>
      <c r="P2897" t="s">
        <v>8275</v>
      </c>
      <c r="Q2897" s="9">
        <f>(((J2897/60)/60)/24)+DATE(1970,1,1)</f>
        <v>41811.555462962962</v>
      </c>
      <c r="R2897" s="9">
        <f>(((I2897/60)/60)/24)+DATE(1970,1,1)</f>
        <v>41812.875</v>
      </c>
      <c r="S2897">
        <f>YEAR(Q2897)</f>
        <v>2014</v>
      </c>
    </row>
    <row r="2898" spans="1:19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tr">
        <f>O2898&amp;"/"&amp;P2898</f>
        <v>theater/plays</v>
      </c>
      <c r="O2898" t="s">
        <v>8274</v>
      </c>
      <c r="P2898" t="s">
        <v>8275</v>
      </c>
      <c r="Q2898" s="9">
        <f>(((J2898/60)/60)/24)+DATE(1970,1,1)</f>
        <v>42701.908807870372</v>
      </c>
      <c r="R2898" s="9">
        <f>(((I2898/60)/60)/24)+DATE(1970,1,1)</f>
        <v>42716.25</v>
      </c>
      <c r="S2898">
        <f>YEAR(Q2898)</f>
        <v>2016</v>
      </c>
    </row>
    <row r="2899" spans="1:19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tr">
        <f>O2899&amp;"/"&amp;P2899</f>
        <v>theater/plays</v>
      </c>
      <c r="O2899" t="s">
        <v>8274</v>
      </c>
      <c r="P2899" t="s">
        <v>8275</v>
      </c>
      <c r="Q2899" s="9">
        <f>(((J2899/60)/60)/24)+DATE(1970,1,1)</f>
        <v>42258.646504629629</v>
      </c>
      <c r="R2899" s="9">
        <f>(((I2899/60)/60)/24)+DATE(1970,1,1)</f>
        <v>42288.645196759258</v>
      </c>
      <c r="S2899">
        <f>YEAR(Q2899)</f>
        <v>2015</v>
      </c>
    </row>
    <row r="2900" spans="1:19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tr">
        <f>O2900&amp;"/"&amp;P2900</f>
        <v>theater/plays</v>
      </c>
      <c r="O2900" t="s">
        <v>8274</v>
      </c>
      <c r="P2900" t="s">
        <v>8275</v>
      </c>
      <c r="Q2900" s="9">
        <f>(((J2900/60)/60)/24)+DATE(1970,1,1)</f>
        <v>42278.664965277778</v>
      </c>
      <c r="R2900" s="9">
        <f>(((I2900/60)/60)/24)+DATE(1970,1,1)</f>
        <v>42308.664965277778</v>
      </c>
      <c r="S2900">
        <f>YEAR(Q2900)</f>
        <v>2015</v>
      </c>
    </row>
    <row r="2901" spans="1:19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tr">
        <f>O2901&amp;"/"&amp;P2901</f>
        <v>theater/plays</v>
      </c>
      <c r="O2901" t="s">
        <v>8274</v>
      </c>
      <c r="P2901" t="s">
        <v>8275</v>
      </c>
      <c r="Q2901" s="9">
        <f>(((J2901/60)/60)/24)+DATE(1970,1,1)</f>
        <v>42515.078217592592</v>
      </c>
      <c r="R2901" s="9">
        <f>(((I2901/60)/60)/24)+DATE(1970,1,1)</f>
        <v>42575.078217592592</v>
      </c>
      <c r="S2901">
        <f>YEAR(Q2901)</f>
        <v>2016</v>
      </c>
    </row>
    <row r="2902" spans="1:19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tr">
        <f>O2902&amp;"/"&amp;P2902</f>
        <v>theater/plays</v>
      </c>
      <c r="O2902" t="s">
        <v>8274</v>
      </c>
      <c r="P2902" t="s">
        <v>8275</v>
      </c>
      <c r="Q2902" s="9">
        <f>(((J2902/60)/60)/24)+DATE(1970,1,1)</f>
        <v>41830.234166666669</v>
      </c>
      <c r="R2902" s="9">
        <f>(((I2902/60)/60)/24)+DATE(1970,1,1)</f>
        <v>41860.234166666669</v>
      </c>
      <c r="S2902">
        <f>YEAR(Q2902)</f>
        <v>2014</v>
      </c>
    </row>
    <row r="2903" spans="1:19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tr">
        <f>O2903&amp;"/"&amp;P2903</f>
        <v>theater/plays</v>
      </c>
      <c r="O2903" t="s">
        <v>8274</v>
      </c>
      <c r="P2903" t="s">
        <v>8275</v>
      </c>
      <c r="Q2903" s="9">
        <f>(((J2903/60)/60)/24)+DATE(1970,1,1)</f>
        <v>41982.904386574075</v>
      </c>
      <c r="R2903" s="9">
        <f>(((I2903/60)/60)/24)+DATE(1970,1,1)</f>
        <v>42042.904386574075</v>
      </c>
      <c r="S2903">
        <f>YEAR(Q2903)</f>
        <v>2014</v>
      </c>
    </row>
    <row r="2904" spans="1:19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tr">
        <f>O2904&amp;"/"&amp;P2904</f>
        <v>theater/plays</v>
      </c>
      <c r="O2904" t="s">
        <v>8274</v>
      </c>
      <c r="P2904" t="s">
        <v>8275</v>
      </c>
      <c r="Q2904" s="9">
        <f>(((J2904/60)/60)/24)+DATE(1970,1,1)</f>
        <v>42210.439768518518</v>
      </c>
      <c r="R2904" s="9">
        <f>(((I2904/60)/60)/24)+DATE(1970,1,1)</f>
        <v>42240.439768518518</v>
      </c>
      <c r="S2904">
        <f>YEAR(Q2904)</f>
        <v>2015</v>
      </c>
    </row>
    <row r="2905" spans="1:19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tr">
        <f>O2905&amp;"/"&amp;P2905</f>
        <v>theater/plays</v>
      </c>
      <c r="O2905" t="s">
        <v>8274</v>
      </c>
      <c r="P2905" t="s">
        <v>8275</v>
      </c>
      <c r="Q2905" s="9">
        <f>(((J2905/60)/60)/24)+DATE(1970,1,1)</f>
        <v>42196.166874999995</v>
      </c>
      <c r="R2905" s="9">
        <f>(((I2905/60)/60)/24)+DATE(1970,1,1)</f>
        <v>42256.166874999995</v>
      </c>
      <c r="S2905">
        <f>YEAR(Q2905)</f>
        <v>2015</v>
      </c>
    </row>
    <row r="2906" spans="1:19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tr">
        <f>O2906&amp;"/"&amp;P2906</f>
        <v>theater/plays</v>
      </c>
      <c r="O2906" t="s">
        <v>8274</v>
      </c>
      <c r="P2906" t="s">
        <v>8275</v>
      </c>
      <c r="Q2906" s="9">
        <f>(((J2906/60)/60)/24)+DATE(1970,1,1)</f>
        <v>41940.967951388891</v>
      </c>
      <c r="R2906" s="9">
        <f>(((I2906/60)/60)/24)+DATE(1970,1,1)</f>
        <v>41952.5</v>
      </c>
      <c r="S2906">
        <f>YEAR(Q2906)</f>
        <v>2014</v>
      </c>
    </row>
    <row r="2907" spans="1:19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tr">
        <f>O2907&amp;"/"&amp;P2907</f>
        <v>theater/plays</v>
      </c>
      <c r="O2907" t="s">
        <v>8274</v>
      </c>
      <c r="P2907" t="s">
        <v>8275</v>
      </c>
      <c r="Q2907" s="9">
        <f>(((J2907/60)/60)/24)+DATE(1970,1,1)</f>
        <v>42606.056863425925</v>
      </c>
      <c r="R2907" s="9">
        <f>(((I2907/60)/60)/24)+DATE(1970,1,1)</f>
        <v>42620.056863425925</v>
      </c>
      <c r="S2907">
        <f>YEAR(Q2907)</f>
        <v>2016</v>
      </c>
    </row>
    <row r="2908" spans="1:19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tr">
        <f>O2908&amp;"/"&amp;P2908</f>
        <v>theater/plays</v>
      </c>
      <c r="O2908" t="s">
        <v>8274</v>
      </c>
      <c r="P2908" t="s">
        <v>8275</v>
      </c>
      <c r="Q2908" s="9">
        <f>(((J2908/60)/60)/24)+DATE(1970,1,1)</f>
        <v>42199.648912037039</v>
      </c>
      <c r="R2908" s="9">
        <f>(((I2908/60)/60)/24)+DATE(1970,1,1)</f>
        <v>42217.041666666672</v>
      </c>
      <c r="S2908">
        <f>YEAR(Q2908)</f>
        <v>2015</v>
      </c>
    </row>
    <row r="2909" spans="1:19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tr">
        <f>O2909&amp;"/"&amp;P2909</f>
        <v>theater/plays</v>
      </c>
      <c r="O2909" t="s">
        <v>8274</v>
      </c>
      <c r="P2909" t="s">
        <v>8275</v>
      </c>
      <c r="Q2909" s="9">
        <f>(((J2909/60)/60)/24)+DATE(1970,1,1)</f>
        <v>42444.877743055549</v>
      </c>
      <c r="R2909" s="9">
        <f>(((I2909/60)/60)/24)+DATE(1970,1,1)</f>
        <v>42504.877743055549</v>
      </c>
      <c r="S2909">
        <f>YEAR(Q2909)</f>
        <v>2016</v>
      </c>
    </row>
    <row r="2910" spans="1:19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tr">
        <f>O2910&amp;"/"&amp;P2910</f>
        <v>theater/plays</v>
      </c>
      <c r="O2910" t="s">
        <v>8274</v>
      </c>
      <c r="P2910" t="s">
        <v>8275</v>
      </c>
      <c r="Q2910" s="9">
        <f>(((J2910/60)/60)/24)+DATE(1970,1,1)</f>
        <v>42499.731701388882</v>
      </c>
      <c r="R2910" s="9">
        <f>(((I2910/60)/60)/24)+DATE(1970,1,1)</f>
        <v>42529.731701388882</v>
      </c>
      <c r="S2910">
        <f>YEAR(Q2910)</f>
        <v>2016</v>
      </c>
    </row>
    <row r="2911" spans="1:19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tr">
        <f>O2911&amp;"/"&amp;P2911</f>
        <v>theater/plays</v>
      </c>
      <c r="O2911" t="s">
        <v>8274</v>
      </c>
      <c r="P2911" t="s">
        <v>8275</v>
      </c>
      <c r="Q2911" s="9">
        <f>(((J2911/60)/60)/24)+DATE(1970,1,1)</f>
        <v>41929.266215277778</v>
      </c>
      <c r="R2911" s="9">
        <f>(((I2911/60)/60)/24)+DATE(1970,1,1)</f>
        <v>41968.823611111111</v>
      </c>
      <c r="S2911">
        <f>YEAR(Q2911)</f>
        <v>2014</v>
      </c>
    </row>
    <row r="2912" spans="1:19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tr">
        <f>O2912&amp;"/"&amp;P2912</f>
        <v>theater/plays</v>
      </c>
      <c r="O2912" t="s">
        <v>8274</v>
      </c>
      <c r="P2912" t="s">
        <v>8275</v>
      </c>
      <c r="Q2912" s="9">
        <f>(((J2912/60)/60)/24)+DATE(1970,1,1)</f>
        <v>42107.841284722221</v>
      </c>
      <c r="R2912" s="9">
        <f>(((I2912/60)/60)/24)+DATE(1970,1,1)</f>
        <v>42167.841284722221</v>
      </c>
      <c r="S2912">
        <f>YEAR(Q2912)</f>
        <v>2015</v>
      </c>
    </row>
    <row r="2913" spans="1:19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tr">
        <f>O2913&amp;"/"&amp;P2913</f>
        <v>theater/plays</v>
      </c>
      <c r="O2913" t="s">
        <v>8274</v>
      </c>
      <c r="P2913" t="s">
        <v>8275</v>
      </c>
      <c r="Q2913" s="9">
        <f>(((J2913/60)/60)/24)+DATE(1970,1,1)</f>
        <v>42142.768819444449</v>
      </c>
      <c r="R2913" s="9">
        <f>(((I2913/60)/60)/24)+DATE(1970,1,1)</f>
        <v>42182.768819444449</v>
      </c>
      <c r="S2913">
        <f>YEAR(Q2913)</f>
        <v>2015</v>
      </c>
    </row>
    <row r="2914" spans="1:19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tr">
        <f>O2914&amp;"/"&amp;P2914</f>
        <v>theater/plays</v>
      </c>
      <c r="O2914" t="s">
        <v>8274</v>
      </c>
      <c r="P2914" t="s">
        <v>8275</v>
      </c>
      <c r="Q2914" s="9">
        <f>(((J2914/60)/60)/24)+DATE(1970,1,1)</f>
        <v>42354.131643518514</v>
      </c>
      <c r="R2914" s="9">
        <f>(((I2914/60)/60)/24)+DATE(1970,1,1)</f>
        <v>42384.131643518514</v>
      </c>
      <c r="S2914">
        <f>YEAR(Q2914)</f>
        <v>2015</v>
      </c>
    </row>
    <row r="2915" spans="1:19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tr">
        <f>O2915&amp;"/"&amp;P2915</f>
        <v>theater/plays</v>
      </c>
      <c r="O2915" t="s">
        <v>8274</v>
      </c>
      <c r="P2915" t="s">
        <v>8275</v>
      </c>
      <c r="Q2915" s="9">
        <f>(((J2915/60)/60)/24)+DATE(1970,1,1)</f>
        <v>41828.922905092593</v>
      </c>
      <c r="R2915" s="9">
        <f>(((I2915/60)/60)/24)+DATE(1970,1,1)</f>
        <v>41888.922905092593</v>
      </c>
      <c r="S2915">
        <f>YEAR(Q2915)</f>
        <v>2014</v>
      </c>
    </row>
    <row r="2916" spans="1:19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tr">
        <f>O2916&amp;"/"&amp;P2916</f>
        <v>theater/plays</v>
      </c>
      <c r="O2916" t="s">
        <v>8274</v>
      </c>
      <c r="P2916" t="s">
        <v>8275</v>
      </c>
      <c r="Q2916" s="9">
        <f>(((J2916/60)/60)/24)+DATE(1970,1,1)</f>
        <v>42017.907337962963</v>
      </c>
      <c r="R2916" s="9">
        <f>(((I2916/60)/60)/24)+DATE(1970,1,1)</f>
        <v>42077.865671296298</v>
      </c>
      <c r="S2916">
        <f>YEAR(Q2916)</f>
        <v>2015</v>
      </c>
    </row>
    <row r="2917" spans="1:19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tr">
        <f>O2917&amp;"/"&amp;P2917</f>
        <v>theater/plays</v>
      </c>
      <c r="O2917" t="s">
        <v>8274</v>
      </c>
      <c r="P2917" t="s">
        <v>8275</v>
      </c>
      <c r="Q2917" s="9">
        <f>(((J2917/60)/60)/24)+DATE(1970,1,1)</f>
        <v>42415.398032407407</v>
      </c>
      <c r="R2917" s="9">
        <f>(((I2917/60)/60)/24)+DATE(1970,1,1)</f>
        <v>42445.356365740736</v>
      </c>
      <c r="S2917">
        <f>YEAR(Q2917)</f>
        <v>2016</v>
      </c>
    </row>
    <row r="2918" spans="1:19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tr">
        <f>O2918&amp;"/"&amp;P2918</f>
        <v>theater/plays</v>
      </c>
      <c r="O2918" t="s">
        <v>8274</v>
      </c>
      <c r="P2918" t="s">
        <v>8275</v>
      </c>
      <c r="Q2918" s="9">
        <f>(((J2918/60)/60)/24)+DATE(1970,1,1)</f>
        <v>41755.476724537039</v>
      </c>
      <c r="R2918" s="9">
        <f>(((I2918/60)/60)/24)+DATE(1970,1,1)</f>
        <v>41778.476724537039</v>
      </c>
      <c r="S2918">
        <f>YEAR(Q2918)</f>
        <v>2014</v>
      </c>
    </row>
    <row r="2919" spans="1:19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tr">
        <f>O2919&amp;"/"&amp;P2919</f>
        <v>theater/plays</v>
      </c>
      <c r="O2919" t="s">
        <v>8274</v>
      </c>
      <c r="P2919" t="s">
        <v>8275</v>
      </c>
      <c r="Q2919" s="9">
        <f>(((J2919/60)/60)/24)+DATE(1970,1,1)</f>
        <v>42245.234340277777</v>
      </c>
      <c r="R2919" s="9">
        <f>(((I2919/60)/60)/24)+DATE(1970,1,1)</f>
        <v>42263.234340277777</v>
      </c>
      <c r="S2919">
        <f>YEAR(Q2919)</f>
        <v>2015</v>
      </c>
    </row>
    <row r="2920" spans="1:19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tr">
        <f>O2920&amp;"/"&amp;P2920</f>
        <v>theater/plays</v>
      </c>
      <c r="O2920" t="s">
        <v>8274</v>
      </c>
      <c r="P2920" t="s">
        <v>8275</v>
      </c>
      <c r="Q2920" s="9">
        <f>(((J2920/60)/60)/24)+DATE(1970,1,1)</f>
        <v>42278.629710648151</v>
      </c>
      <c r="R2920" s="9">
        <f>(((I2920/60)/60)/24)+DATE(1970,1,1)</f>
        <v>42306.629710648151</v>
      </c>
      <c r="S2920">
        <f>YEAR(Q2920)</f>
        <v>2015</v>
      </c>
    </row>
    <row r="2921" spans="1:19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tr">
        <f>O2921&amp;"/"&amp;P2921</f>
        <v>theater/plays</v>
      </c>
      <c r="O2921" t="s">
        <v>8274</v>
      </c>
      <c r="P2921" t="s">
        <v>8275</v>
      </c>
      <c r="Q2921" s="9">
        <f>(((J2921/60)/60)/24)+DATE(1970,1,1)</f>
        <v>41826.61954861111</v>
      </c>
      <c r="R2921" s="9">
        <f>(((I2921/60)/60)/24)+DATE(1970,1,1)</f>
        <v>41856.61954861111</v>
      </c>
      <c r="S2921">
        <f>YEAR(Q2921)</f>
        <v>2014</v>
      </c>
    </row>
    <row r="2922" spans="1:19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tr">
        <f>O2922&amp;"/"&amp;P2922</f>
        <v>theater/plays</v>
      </c>
      <c r="O2922" t="s">
        <v>8274</v>
      </c>
      <c r="P2922" t="s">
        <v>8275</v>
      </c>
      <c r="Q2922" s="9">
        <f>(((J2922/60)/60)/24)+DATE(1970,1,1)</f>
        <v>42058.792476851857</v>
      </c>
      <c r="R2922" s="9">
        <f>(((I2922/60)/60)/24)+DATE(1970,1,1)</f>
        <v>42088.750810185185</v>
      </c>
      <c r="S2922">
        <f>YEAR(Q2922)</f>
        <v>2015</v>
      </c>
    </row>
    <row r="2923" spans="1:19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tr">
        <f>O2923&amp;"/"&amp;P2923</f>
        <v>theater/musical</v>
      </c>
      <c r="O2923" t="s">
        <v>8274</v>
      </c>
      <c r="P2923" t="s">
        <v>8316</v>
      </c>
      <c r="Q2923" s="9">
        <f>(((J2923/60)/60)/24)+DATE(1970,1,1)</f>
        <v>41877.886620370373</v>
      </c>
      <c r="R2923" s="9">
        <f>(((I2923/60)/60)/24)+DATE(1970,1,1)</f>
        <v>41907.886620370373</v>
      </c>
      <c r="S2923">
        <f>YEAR(Q2923)</f>
        <v>2014</v>
      </c>
    </row>
    <row r="2924" spans="1:19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tr">
        <f>O2924&amp;"/"&amp;P2924</f>
        <v>theater/musical</v>
      </c>
      <c r="O2924" t="s">
        <v>8274</v>
      </c>
      <c r="P2924" t="s">
        <v>8316</v>
      </c>
      <c r="Q2924" s="9">
        <f>(((J2924/60)/60)/24)+DATE(1970,1,1)</f>
        <v>42097.874155092592</v>
      </c>
      <c r="R2924" s="9">
        <f>(((I2924/60)/60)/24)+DATE(1970,1,1)</f>
        <v>42142.874155092592</v>
      </c>
      <c r="S2924">
        <f>YEAR(Q2924)</f>
        <v>2015</v>
      </c>
    </row>
    <row r="2925" spans="1:19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tr">
        <f>O2925&amp;"/"&amp;P2925</f>
        <v>theater/musical</v>
      </c>
      <c r="O2925" t="s">
        <v>8274</v>
      </c>
      <c r="P2925" t="s">
        <v>8316</v>
      </c>
      <c r="Q2925" s="9">
        <f>(((J2925/60)/60)/24)+DATE(1970,1,1)</f>
        <v>42013.15253472222</v>
      </c>
      <c r="R2925" s="9">
        <f>(((I2925/60)/60)/24)+DATE(1970,1,1)</f>
        <v>42028.125</v>
      </c>
      <c r="S2925">
        <f>YEAR(Q2925)</f>
        <v>2015</v>
      </c>
    </row>
    <row r="2926" spans="1:19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tr">
        <f>O2926&amp;"/"&amp;P2926</f>
        <v>theater/musical</v>
      </c>
      <c r="O2926" t="s">
        <v>8274</v>
      </c>
      <c r="P2926" t="s">
        <v>8316</v>
      </c>
      <c r="Q2926" s="9">
        <f>(((J2926/60)/60)/24)+DATE(1970,1,1)</f>
        <v>42103.556828703702</v>
      </c>
      <c r="R2926" s="9">
        <f>(((I2926/60)/60)/24)+DATE(1970,1,1)</f>
        <v>42133.165972222225</v>
      </c>
      <c r="S2926">
        <f>YEAR(Q2926)</f>
        <v>2015</v>
      </c>
    </row>
    <row r="2927" spans="1:19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tr">
        <f>O2927&amp;"/"&amp;P2927</f>
        <v>theater/musical</v>
      </c>
      <c r="O2927" t="s">
        <v>8274</v>
      </c>
      <c r="P2927" t="s">
        <v>8316</v>
      </c>
      <c r="Q2927" s="9">
        <f>(((J2927/60)/60)/24)+DATE(1970,1,1)</f>
        <v>41863.584120370368</v>
      </c>
      <c r="R2927" s="9">
        <f>(((I2927/60)/60)/24)+DATE(1970,1,1)</f>
        <v>41893.584120370368</v>
      </c>
      <c r="S2927">
        <f>YEAR(Q2927)</f>
        <v>2014</v>
      </c>
    </row>
    <row r="2928" spans="1:19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tr">
        <f>O2928&amp;"/"&amp;P2928</f>
        <v>theater/musical</v>
      </c>
      <c r="O2928" t="s">
        <v>8274</v>
      </c>
      <c r="P2928" t="s">
        <v>8316</v>
      </c>
      <c r="Q2928" s="9">
        <f>(((J2928/60)/60)/24)+DATE(1970,1,1)</f>
        <v>42044.765960648147</v>
      </c>
      <c r="R2928" s="9">
        <f>(((I2928/60)/60)/24)+DATE(1970,1,1)</f>
        <v>42058.765960648147</v>
      </c>
      <c r="S2928">
        <f>YEAR(Q2928)</f>
        <v>2015</v>
      </c>
    </row>
    <row r="2929" spans="1:19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tr">
        <f>O2929&amp;"/"&amp;P2929</f>
        <v>theater/musical</v>
      </c>
      <c r="O2929" t="s">
        <v>8274</v>
      </c>
      <c r="P2929" t="s">
        <v>8316</v>
      </c>
      <c r="Q2929" s="9">
        <f>(((J2929/60)/60)/24)+DATE(1970,1,1)</f>
        <v>41806.669317129628</v>
      </c>
      <c r="R2929" s="9">
        <f>(((I2929/60)/60)/24)+DATE(1970,1,1)</f>
        <v>41835.208333333336</v>
      </c>
      <c r="S2929">
        <f>YEAR(Q2929)</f>
        <v>2014</v>
      </c>
    </row>
    <row r="2930" spans="1:19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tr">
        <f>O2930&amp;"/"&amp;P2930</f>
        <v>theater/musical</v>
      </c>
      <c r="O2930" t="s">
        <v>8274</v>
      </c>
      <c r="P2930" t="s">
        <v>8316</v>
      </c>
      <c r="Q2930" s="9">
        <f>(((J2930/60)/60)/24)+DATE(1970,1,1)</f>
        <v>42403.998217592598</v>
      </c>
      <c r="R2930" s="9">
        <f>(((I2930/60)/60)/24)+DATE(1970,1,1)</f>
        <v>42433.998217592598</v>
      </c>
      <c r="S2930">
        <f>YEAR(Q2930)</f>
        <v>2016</v>
      </c>
    </row>
    <row r="2931" spans="1:19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tr">
        <f>O2931&amp;"/"&amp;P2931</f>
        <v>theater/musical</v>
      </c>
      <c r="O2931" t="s">
        <v>8274</v>
      </c>
      <c r="P2931" t="s">
        <v>8316</v>
      </c>
      <c r="Q2931" s="9">
        <f>(((J2931/60)/60)/24)+DATE(1970,1,1)</f>
        <v>41754.564328703702</v>
      </c>
      <c r="R2931" s="9">
        <f>(((I2931/60)/60)/24)+DATE(1970,1,1)</f>
        <v>41784.564328703702</v>
      </c>
      <c r="S2931">
        <f>YEAR(Q2931)</f>
        <v>2014</v>
      </c>
    </row>
    <row r="2932" spans="1:19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tr">
        <f>O2932&amp;"/"&amp;P2932</f>
        <v>theater/musical</v>
      </c>
      <c r="O2932" t="s">
        <v>8274</v>
      </c>
      <c r="P2932" t="s">
        <v>8316</v>
      </c>
      <c r="Q2932" s="9">
        <f>(((J2932/60)/60)/24)+DATE(1970,1,1)</f>
        <v>42101.584074074075</v>
      </c>
      <c r="R2932" s="9">
        <f>(((I2932/60)/60)/24)+DATE(1970,1,1)</f>
        <v>42131.584074074075</v>
      </c>
      <c r="S2932">
        <f>YEAR(Q2932)</f>
        <v>2015</v>
      </c>
    </row>
    <row r="2933" spans="1:19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tr">
        <f>O2933&amp;"/"&amp;P2933</f>
        <v>theater/musical</v>
      </c>
      <c r="O2933" t="s">
        <v>8274</v>
      </c>
      <c r="P2933" t="s">
        <v>8316</v>
      </c>
      <c r="Q2933" s="9">
        <f>(((J2933/60)/60)/24)+DATE(1970,1,1)</f>
        <v>41872.291238425925</v>
      </c>
      <c r="R2933" s="9">
        <f>(((I2933/60)/60)/24)+DATE(1970,1,1)</f>
        <v>41897.255555555559</v>
      </c>
      <c r="S2933">
        <f>YEAR(Q2933)</f>
        <v>2014</v>
      </c>
    </row>
    <row r="2934" spans="1:19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tr">
        <f>O2934&amp;"/"&amp;P2934</f>
        <v>theater/musical</v>
      </c>
      <c r="O2934" t="s">
        <v>8274</v>
      </c>
      <c r="P2934" t="s">
        <v>8316</v>
      </c>
      <c r="Q2934" s="9">
        <f>(((J2934/60)/60)/24)+DATE(1970,1,1)</f>
        <v>42025.164780092593</v>
      </c>
      <c r="R2934" s="9">
        <f>(((I2934/60)/60)/24)+DATE(1970,1,1)</f>
        <v>42056.458333333328</v>
      </c>
      <c r="S2934">
        <f>YEAR(Q2934)</f>
        <v>2015</v>
      </c>
    </row>
    <row r="2935" spans="1:19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tr">
        <f>O2935&amp;"/"&amp;P2935</f>
        <v>theater/musical</v>
      </c>
      <c r="O2935" t="s">
        <v>8274</v>
      </c>
      <c r="P2935" t="s">
        <v>8316</v>
      </c>
      <c r="Q2935" s="9">
        <f>(((J2935/60)/60)/24)+DATE(1970,1,1)</f>
        <v>42495.956631944442</v>
      </c>
      <c r="R2935" s="9">
        <f>(((I2935/60)/60)/24)+DATE(1970,1,1)</f>
        <v>42525.956631944442</v>
      </c>
      <c r="S2935">
        <f>YEAR(Q2935)</f>
        <v>2016</v>
      </c>
    </row>
    <row r="2936" spans="1:19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tr">
        <f>O2936&amp;"/"&amp;P2936</f>
        <v>theater/musical</v>
      </c>
      <c r="O2936" t="s">
        <v>8274</v>
      </c>
      <c r="P2936" t="s">
        <v>8316</v>
      </c>
      <c r="Q2936" s="9">
        <f>(((J2936/60)/60)/24)+DATE(1970,1,1)</f>
        <v>41775.636157407411</v>
      </c>
      <c r="R2936" s="9">
        <f>(((I2936/60)/60)/24)+DATE(1970,1,1)</f>
        <v>41805.636157407411</v>
      </c>
      <c r="S2936">
        <f>YEAR(Q2936)</f>
        <v>2014</v>
      </c>
    </row>
    <row r="2937" spans="1:19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tr">
        <f>O2937&amp;"/"&amp;P2937</f>
        <v>theater/musical</v>
      </c>
      <c r="O2937" t="s">
        <v>8274</v>
      </c>
      <c r="P2937" t="s">
        <v>8316</v>
      </c>
      <c r="Q2937" s="9">
        <f>(((J2937/60)/60)/24)+DATE(1970,1,1)</f>
        <v>42553.583425925928</v>
      </c>
      <c r="R2937" s="9">
        <f>(((I2937/60)/60)/24)+DATE(1970,1,1)</f>
        <v>42611.708333333328</v>
      </c>
      <c r="S2937">
        <f>YEAR(Q2937)</f>
        <v>2016</v>
      </c>
    </row>
    <row r="2938" spans="1:19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tr">
        <f>O2938&amp;"/"&amp;P2938</f>
        <v>theater/musical</v>
      </c>
      <c r="O2938" t="s">
        <v>8274</v>
      </c>
      <c r="P2938" t="s">
        <v>8316</v>
      </c>
      <c r="Q2938" s="9">
        <f>(((J2938/60)/60)/24)+DATE(1970,1,1)</f>
        <v>41912.650729166664</v>
      </c>
      <c r="R2938" s="9">
        <f>(((I2938/60)/60)/24)+DATE(1970,1,1)</f>
        <v>41925.207638888889</v>
      </c>
      <c r="S2938">
        <f>YEAR(Q2938)</f>
        <v>2014</v>
      </c>
    </row>
    <row r="2939" spans="1:19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tr">
        <f>O2939&amp;"/"&amp;P2939</f>
        <v>theater/musical</v>
      </c>
      <c r="O2939" t="s">
        <v>8274</v>
      </c>
      <c r="P2939" t="s">
        <v>8316</v>
      </c>
      <c r="Q2939" s="9">
        <f>(((J2939/60)/60)/24)+DATE(1970,1,1)</f>
        <v>41803.457326388889</v>
      </c>
      <c r="R2939" s="9">
        <f>(((I2939/60)/60)/24)+DATE(1970,1,1)</f>
        <v>41833.457326388889</v>
      </c>
      <c r="S2939">
        <f>YEAR(Q2939)</f>
        <v>2014</v>
      </c>
    </row>
    <row r="2940" spans="1:19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tr">
        <f>O2940&amp;"/"&amp;P2940</f>
        <v>theater/musical</v>
      </c>
      <c r="O2940" t="s">
        <v>8274</v>
      </c>
      <c r="P2940" t="s">
        <v>8316</v>
      </c>
      <c r="Q2940" s="9">
        <f>(((J2940/60)/60)/24)+DATE(1970,1,1)</f>
        <v>42004.703865740739</v>
      </c>
      <c r="R2940" s="9">
        <f>(((I2940/60)/60)/24)+DATE(1970,1,1)</f>
        <v>42034.703865740739</v>
      </c>
      <c r="S2940">
        <f>YEAR(Q2940)</f>
        <v>2014</v>
      </c>
    </row>
    <row r="2941" spans="1:19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tr">
        <f>O2941&amp;"/"&amp;P2941</f>
        <v>theater/musical</v>
      </c>
      <c r="O2941" t="s">
        <v>8274</v>
      </c>
      <c r="P2941" t="s">
        <v>8316</v>
      </c>
      <c r="Q2941" s="9">
        <f>(((J2941/60)/60)/24)+DATE(1970,1,1)</f>
        <v>41845.809166666666</v>
      </c>
      <c r="R2941" s="9">
        <f>(((I2941/60)/60)/24)+DATE(1970,1,1)</f>
        <v>41879.041666666664</v>
      </c>
      <c r="S2941">
        <f>YEAR(Q2941)</f>
        <v>2014</v>
      </c>
    </row>
    <row r="2942" spans="1:19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tr">
        <f>O2942&amp;"/"&amp;P2942</f>
        <v>theater/musical</v>
      </c>
      <c r="O2942" t="s">
        <v>8274</v>
      </c>
      <c r="P2942" t="s">
        <v>8316</v>
      </c>
      <c r="Q2942" s="9">
        <f>(((J2942/60)/60)/24)+DATE(1970,1,1)</f>
        <v>41982.773356481484</v>
      </c>
      <c r="R2942" s="9">
        <f>(((I2942/60)/60)/24)+DATE(1970,1,1)</f>
        <v>42022.773356481484</v>
      </c>
      <c r="S2942">
        <f>YEAR(Q2942)</f>
        <v>2014</v>
      </c>
    </row>
    <row r="2943" spans="1:19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tr">
        <f>O2943&amp;"/"&amp;P2943</f>
        <v>theater/spaces</v>
      </c>
      <c r="O2943" t="s">
        <v>8274</v>
      </c>
      <c r="P2943" t="s">
        <v>8314</v>
      </c>
      <c r="Q2943" s="9">
        <f>(((J2943/60)/60)/24)+DATE(1970,1,1)</f>
        <v>42034.960127314815</v>
      </c>
      <c r="R2943" s="9">
        <f>(((I2943/60)/60)/24)+DATE(1970,1,1)</f>
        <v>42064.960127314815</v>
      </c>
      <c r="S2943">
        <f>YEAR(Q2943)</f>
        <v>2015</v>
      </c>
    </row>
    <row r="2944" spans="1:19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tr">
        <f>O2944&amp;"/"&amp;P2944</f>
        <v>theater/spaces</v>
      </c>
      <c r="O2944" t="s">
        <v>8274</v>
      </c>
      <c r="P2944" t="s">
        <v>8314</v>
      </c>
      <c r="Q2944" s="9">
        <f>(((J2944/60)/60)/24)+DATE(1970,1,1)</f>
        <v>42334.803923611107</v>
      </c>
      <c r="R2944" s="9">
        <f>(((I2944/60)/60)/24)+DATE(1970,1,1)</f>
        <v>42354.845833333333</v>
      </c>
      <c r="S2944">
        <f>YEAR(Q2944)</f>
        <v>2015</v>
      </c>
    </row>
    <row r="2945" spans="1:19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tr">
        <f>O2945&amp;"/"&amp;P2945</f>
        <v>theater/spaces</v>
      </c>
      <c r="O2945" t="s">
        <v>8274</v>
      </c>
      <c r="P2945" t="s">
        <v>8314</v>
      </c>
      <c r="Q2945" s="9">
        <f>(((J2945/60)/60)/24)+DATE(1970,1,1)</f>
        <v>42077.129398148143</v>
      </c>
      <c r="R2945" s="9">
        <f>(((I2945/60)/60)/24)+DATE(1970,1,1)</f>
        <v>42107.129398148143</v>
      </c>
      <c r="S2945">
        <f>YEAR(Q2945)</f>
        <v>2015</v>
      </c>
    </row>
    <row r="2946" spans="1:19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tr">
        <f>O2946&amp;"/"&amp;P2946</f>
        <v>theater/spaces</v>
      </c>
      <c r="O2946" t="s">
        <v>8274</v>
      </c>
      <c r="P2946" t="s">
        <v>8314</v>
      </c>
      <c r="Q2946" s="9">
        <f>(((J2946/60)/60)/24)+DATE(1970,1,1)</f>
        <v>42132.9143287037</v>
      </c>
      <c r="R2946" s="9">
        <f>(((I2946/60)/60)/24)+DATE(1970,1,1)</f>
        <v>42162.9143287037</v>
      </c>
      <c r="S2946">
        <f>YEAR(Q2946)</f>
        <v>2015</v>
      </c>
    </row>
    <row r="2947" spans="1:19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tr">
        <f>O2947&amp;"/"&amp;P2947</f>
        <v>theater/spaces</v>
      </c>
      <c r="O2947" t="s">
        <v>8274</v>
      </c>
      <c r="P2947" t="s">
        <v>8314</v>
      </c>
      <c r="Q2947" s="9">
        <f>(((J2947/60)/60)/24)+DATE(1970,1,1)</f>
        <v>42118.139583333337</v>
      </c>
      <c r="R2947" s="9">
        <f>(((I2947/60)/60)/24)+DATE(1970,1,1)</f>
        <v>42148.139583333337</v>
      </c>
      <c r="S2947">
        <f>YEAR(Q2947)</f>
        <v>2015</v>
      </c>
    </row>
    <row r="2948" spans="1:19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tr">
        <f>O2948&amp;"/"&amp;P2948</f>
        <v>theater/spaces</v>
      </c>
      <c r="O2948" t="s">
        <v>8274</v>
      </c>
      <c r="P2948" t="s">
        <v>8314</v>
      </c>
      <c r="Q2948" s="9">
        <f>(((J2948/60)/60)/24)+DATE(1970,1,1)</f>
        <v>42567.531157407408</v>
      </c>
      <c r="R2948" s="9">
        <f>(((I2948/60)/60)/24)+DATE(1970,1,1)</f>
        <v>42597.531157407408</v>
      </c>
      <c r="S2948">
        <f>YEAR(Q2948)</f>
        <v>2016</v>
      </c>
    </row>
    <row r="2949" spans="1:19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tr">
        <f>O2949&amp;"/"&amp;P2949</f>
        <v>theater/spaces</v>
      </c>
      <c r="O2949" t="s">
        <v>8274</v>
      </c>
      <c r="P2949" t="s">
        <v>8314</v>
      </c>
      <c r="Q2949" s="9">
        <f>(((J2949/60)/60)/24)+DATE(1970,1,1)</f>
        <v>42649.562118055561</v>
      </c>
      <c r="R2949" s="9">
        <f>(((I2949/60)/60)/24)+DATE(1970,1,1)</f>
        <v>42698.715972222228</v>
      </c>
      <c r="S2949">
        <f>YEAR(Q2949)</f>
        <v>2016</v>
      </c>
    </row>
    <row r="2950" spans="1:19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tr">
        <f>O2950&amp;"/"&amp;P2950</f>
        <v>theater/spaces</v>
      </c>
      <c r="O2950" t="s">
        <v>8274</v>
      </c>
      <c r="P2950" t="s">
        <v>8314</v>
      </c>
      <c r="Q2950" s="9">
        <f>(((J2950/60)/60)/24)+DATE(1970,1,1)</f>
        <v>42097.649224537032</v>
      </c>
      <c r="R2950" s="9">
        <f>(((I2950/60)/60)/24)+DATE(1970,1,1)</f>
        <v>42157.649224537032</v>
      </c>
      <c r="S2950">
        <f>YEAR(Q2950)</f>
        <v>2015</v>
      </c>
    </row>
    <row r="2951" spans="1:19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tr">
        <f>O2951&amp;"/"&amp;P2951</f>
        <v>theater/spaces</v>
      </c>
      <c r="O2951" t="s">
        <v>8274</v>
      </c>
      <c r="P2951" t="s">
        <v>8314</v>
      </c>
      <c r="Q2951" s="9">
        <f>(((J2951/60)/60)/24)+DATE(1970,1,1)</f>
        <v>42297.823113425926</v>
      </c>
      <c r="R2951" s="9">
        <f>(((I2951/60)/60)/24)+DATE(1970,1,1)</f>
        <v>42327.864780092597</v>
      </c>
      <c r="S2951">
        <f>YEAR(Q2951)</f>
        <v>2015</v>
      </c>
    </row>
    <row r="2952" spans="1:19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tr">
        <f>O2952&amp;"/"&amp;P2952</f>
        <v>theater/spaces</v>
      </c>
      <c r="O2952" t="s">
        <v>8274</v>
      </c>
      <c r="P2952" t="s">
        <v>8314</v>
      </c>
      <c r="Q2952" s="9">
        <f>(((J2952/60)/60)/24)+DATE(1970,1,1)</f>
        <v>42362.36518518519</v>
      </c>
      <c r="R2952" s="9">
        <f>(((I2952/60)/60)/24)+DATE(1970,1,1)</f>
        <v>42392.36518518519</v>
      </c>
      <c r="S2952">
        <f>YEAR(Q2952)</f>
        <v>2015</v>
      </c>
    </row>
    <row r="2953" spans="1:19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tr">
        <f>O2953&amp;"/"&amp;P2953</f>
        <v>theater/spaces</v>
      </c>
      <c r="O2953" t="s">
        <v>8274</v>
      </c>
      <c r="P2953" t="s">
        <v>8314</v>
      </c>
      <c r="Q2953" s="9">
        <f>(((J2953/60)/60)/24)+DATE(1970,1,1)</f>
        <v>41872.802928240737</v>
      </c>
      <c r="R2953" s="9">
        <f>(((I2953/60)/60)/24)+DATE(1970,1,1)</f>
        <v>41917.802928240737</v>
      </c>
      <c r="S2953">
        <f>YEAR(Q2953)</f>
        <v>2014</v>
      </c>
    </row>
    <row r="2954" spans="1:19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tr">
        <f>O2954&amp;"/"&amp;P2954</f>
        <v>theater/spaces</v>
      </c>
      <c r="O2954" t="s">
        <v>8274</v>
      </c>
      <c r="P2954" t="s">
        <v>8314</v>
      </c>
      <c r="Q2954" s="9">
        <f>(((J2954/60)/60)/24)+DATE(1970,1,1)</f>
        <v>42628.690266203703</v>
      </c>
      <c r="R2954" s="9">
        <f>(((I2954/60)/60)/24)+DATE(1970,1,1)</f>
        <v>42660.166666666672</v>
      </c>
      <c r="S2954">
        <f>YEAR(Q2954)</f>
        <v>2016</v>
      </c>
    </row>
    <row r="2955" spans="1:19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tr">
        <f>O2955&amp;"/"&amp;P2955</f>
        <v>theater/spaces</v>
      </c>
      <c r="O2955" t="s">
        <v>8274</v>
      </c>
      <c r="P2955" t="s">
        <v>8314</v>
      </c>
      <c r="Q2955" s="9">
        <f>(((J2955/60)/60)/24)+DATE(1970,1,1)</f>
        <v>42255.791909722218</v>
      </c>
      <c r="R2955" s="9">
        <f>(((I2955/60)/60)/24)+DATE(1970,1,1)</f>
        <v>42285.791909722218</v>
      </c>
      <c r="S2955">
        <f>YEAR(Q2955)</f>
        <v>2015</v>
      </c>
    </row>
    <row r="2956" spans="1:19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tr">
        <f>O2956&amp;"/"&amp;P2956</f>
        <v>theater/spaces</v>
      </c>
      <c r="O2956" t="s">
        <v>8274</v>
      </c>
      <c r="P2956" t="s">
        <v>8314</v>
      </c>
      <c r="Q2956" s="9">
        <f>(((J2956/60)/60)/24)+DATE(1970,1,1)</f>
        <v>42790.583368055552</v>
      </c>
      <c r="R2956" s="9">
        <f>(((I2956/60)/60)/24)+DATE(1970,1,1)</f>
        <v>42810.541701388895</v>
      </c>
      <c r="S2956">
        <f>YEAR(Q2956)</f>
        <v>2017</v>
      </c>
    </row>
    <row r="2957" spans="1:19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tr">
        <f>O2957&amp;"/"&amp;P2957</f>
        <v>theater/spaces</v>
      </c>
      <c r="O2957" t="s">
        <v>8274</v>
      </c>
      <c r="P2957" t="s">
        <v>8314</v>
      </c>
      <c r="Q2957" s="9">
        <f>(((J2957/60)/60)/24)+DATE(1970,1,1)</f>
        <v>42141.741307870368</v>
      </c>
      <c r="R2957" s="9">
        <f>(((I2957/60)/60)/24)+DATE(1970,1,1)</f>
        <v>42171.741307870368</v>
      </c>
      <c r="S2957">
        <f>YEAR(Q2957)</f>
        <v>2015</v>
      </c>
    </row>
    <row r="2958" spans="1:19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tr">
        <f>O2958&amp;"/"&amp;P2958</f>
        <v>theater/spaces</v>
      </c>
      <c r="O2958" t="s">
        <v>8274</v>
      </c>
      <c r="P2958" t="s">
        <v>8314</v>
      </c>
      <c r="Q2958" s="9">
        <f>(((J2958/60)/60)/24)+DATE(1970,1,1)</f>
        <v>42464.958912037036</v>
      </c>
      <c r="R2958" s="9">
        <f>(((I2958/60)/60)/24)+DATE(1970,1,1)</f>
        <v>42494.958912037036</v>
      </c>
      <c r="S2958">
        <f>YEAR(Q2958)</f>
        <v>2016</v>
      </c>
    </row>
    <row r="2959" spans="1:19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tr">
        <f>O2959&amp;"/"&amp;P2959</f>
        <v>theater/spaces</v>
      </c>
      <c r="O2959" t="s">
        <v>8274</v>
      </c>
      <c r="P2959" t="s">
        <v>8314</v>
      </c>
      <c r="Q2959" s="9">
        <f>(((J2959/60)/60)/24)+DATE(1970,1,1)</f>
        <v>42031.011249999996</v>
      </c>
      <c r="R2959" s="9">
        <f>(((I2959/60)/60)/24)+DATE(1970,1,1)</f>
        <v>42090.969583333332</v>
      </c>
      <c r="S2959">
        <f>YEAR(Q2959)</f>
        <v>2015</v>
      </c>
    </row>
    <row r="2960" spans="1:19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tr">
        <f>O2960&amp;"/"&amp;P2960</f>
        <v>theater/spaces</v>
      </c>
      <c r="O2960" t="s">
        <v>8274</v>
      </c>
      <c r="P2960" t="s">
        <v>8314</v>
      </c>
      <c r="Q2960" s="9">
        <f>(((J2960/60)/60)/24)+DATE(1970,1,1)</f>
        <v>42438.779131944444</v>
      </c>
      <c r="R2960" s="9">
        <f>(((I2960/60)/60)/24)+DATE(1970,1,1)</f>
        <v>42498.73746527778</v>
      </c>
      <c r="S2960">
        <f>YEAR(Q2960)</f>
        <v>2016</v>
      </c>
    </row>
    <row r="2961" spans="1:19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tr">
        <f>O2961&amp;"/"&amp;P2961</f>
        <v>theater/spaces</v>
      </c>
      <c r="O2961" t="s">
        <v>8274</v>
      </c>
      <c r="P2961" t="s">
        <v>8314</v>
      </c>
      <c r="Q2961" s="9">
        <f>(((J2961/60)/60)/24)+DATE(1970,1,1)</f>
        <v>42498.008391203708</v>
      </c>
      <c r="R2961" s="9">
        <f>(((I2961/60)/60)/24)+DATE(1970,1,1)</f>
        <v>42528.008391203708</v>
      </c>
      <c r="S2961">
        <f>YEAR(Q2961)</f>
        <v>2016</v>
      </c>
    </row>
    <row r="2962" spans="1:19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tr">
        <f>O2962&amp;"/"&amp;P2962</f>
        <v>theater/spaces</v>
      </c>
      <c r="O2962" t="s">
        <v>8274</v>
      </c>
      <c r="P2962" t="s">
        <v>8314</v>
      </c>
      <c r="Q2962" s="9">
        <f>(((J2962/60)/60)/24)+DATE(1970,1,1)</f>
        <v>41863.757210648146</v>
      </c>
      <c r="R2962" s="9">
        <f>(((I2962/60)/60)/24)+DATE(1970,1,1)</f>
        <v>41893.757210648146</v>
      </c>
      <c r="S2962">
        <f>YEAR(Q2962)</f>
        <v>2014</v>
      </c>
    </row>
    <row r="2963" spans="1:19" ht="60" x14ac:dyDescent="0.25">
      <c r="A2963">
        <v>3294</v>
      </c>
      <c r="B2963" s="3" t="s">
        <v>3294</v>
      </c>
      <c r="C2963" s="3" t="s">
        <v>7404</v>
      </c>
      <c r="D2963" s="6">
        <v>600</v>
      </c>
      <c r="E2963" s="8">
        <v>710</v>
      </c>
      <c r="F2963" t="s">
        <v>8218</v>
      </c>
      <c r="G2963" t="s">
        <v>8224</v>
      </c>
      <c r="H2963" t="s">
        <v>8246</v>
      </c>
      <c r="I2963">
        <v>1434459554</v>
      </c>
      <c r="J2963">
        <v>1431867554</v>
      </c>
      <c r="K2963" t="b">
        <v>0</v>
      </c>
      <c r="L2963">
        <v>24</v>
      </c>
      <c r="M2963" t="b">
        <v>1</v>
      </c>
      <c r="N2963" t="str">
        <f>O2963&amp;"/"&amp;P2963</f>
        <v>theater/plays</v>
      </c>
      <c r="O2963" t="s">
        <v>8274</v>
      </c>
      <c r="P2963" t="s">
        <v>8275</v>
      </c>
      <c r="Q2963" s="9">
        <f>(((J2963/60)/60)/24)+DATE(1970,1,1)</f>
        <v>42141.541134259256</v>
      </c>
      <c r="R2963" s="9">
        <f>(((I2963/60)/60)/24)+DATE(1970,1,1)</f>
        <v>42171.541134259256</v>
      </c>
      <c r="S2963">
        <f>YEAR(Q2963)</f>
        <v>2015</v>
      </c>
    </row>
    <row r="2964" spans="1:19" ht="60" x14ac:dyDescent="0.25">
      <c r="A2964">
        <v>3539</v>
      </c>
      <c r="B2964" s="3" t="s">
        <v>3538</v>
      </c>
      <c r="C2964" s="3" t="s">
        <v>7649</v>
      </c>
      <c r="D2964" s="6">
        <v>600</v>
      </c>
      <c r="E2964" s="8">
        <v>718</v>
      </c>
      <c r="F2964" t="s">
        <v>8218</v>
      </c>
      <c r="G2964" t="s">
        <v>8223</v>
      </c>
      <c r="H2964" t="s">
        <v>8245</v>
      </c>
      <c r="I2964">
        <v>1473358122</v>
      </c>
      <c r="J2964">
        <v>1471543722</v>
      </c>
      <c r="K2964" t="b">
        <v>0</v>
      </c>
      <c r="L2964">
        <v>13</v>
      </c>
      <c r="M2964" t="b">
        <v>1</v>
      </c>
      <c r="N2964" t="str">
        <f>O2964&amp;"/"&amp;P2964</f>
        <v>theater/plays</v>
      </c>
      <c r="O2964" t="s">
        <v>8274</v>
      </c>
      <c r="P2964" t="s">
        <v>8275</v>
      </c>
      <c r="Q2964" s="9">
        <f>(((J2964/60)/60)/24)+DATE(1970,1,1)</f>
        <v>42600.756041666667</v>
      </c>
      <c r="R2964" s="9">
        <f>(((I2964/60)/60)/24)+DATE(1970,1,1)</f>
        <v>42621.756041666667</v>
      </c>
      <c r="S2964">
        <f>YEAR(Q2964)</f>
        <v>2016</v>
      </c>
    </row>
    <row r="2965" spans="1:19" ht="45" x14ac:dyDescent="0.25">
      <c r="A2965">
        <v>3577</v>
      </c>
      <c r="B2965" s="3" t="s">
        <v>3576</v>
      </c>
      <c r="C2965" s="3" t="s">
        <v>7687</v>
      </c>
      <c r="D2965" s="6">
        <v>600</v>
      </c>
      <c r="E2965" s="8">
        <v>780</v>
      </c>
      <c r="F2965" t="s">
        <v>8218</v>
      </c>
      <c r="G2965" t="s">
        <v>8223</v>
      </c>
      <c r="H2965" t="s">
        <v>8245</v>
      </c>
      <c r="I2965">
        <v>1430029680</v>
      </c>
      <c r="J2965">
        <v>1427741583</v>
      </c>
      <c r="K2965" t="b">
        <v>0</v>
      </c>
      <c r="L2965">
        <v>27</v>
      </c>
      <c r="M2965" t="b">
        <v>1</v>
      </c>
      <c r="N2965" t="str">
        <f>O2965&amp;"/"&amp;P2965</f>
        <v>theater/plays</v>
      </c>
      <c r="O2965" t="s">
        <v>8274</v>
      </c>
      <c r="P2965" t="s">
        <v>8275</v>
      </c>
      <c r="Q2965" s="9">
        <f>(((J2965/60)/60)/24)+DATE(1970,1,1)</f>
        <v>42093.786840277782</v>
      </c>
      <c r="R2965" s="9">
        <f>(((I2965/60)/60)/24)+DATE(1970,1,1)</f>
        <v>42120.26944444445</v>
      </c>
      <c r="S2965">
        <f>YEAR(Q2965)</f>
        <v>2015</v>
      </c>
    </row>
    <row r="2966" spans="1:19" ht="45" x14ac:dyDescent="0.25">
      <c r="A2966">
        <v>3826</v>
      </c>
      <c r="B2966" s="3" t="s">
        <v>3823</v>
      </c>
      <c r="C2966" s="3" t="s">
        <v>7935</v>
      </c>
      <c r="D2966" s="6">
        <v>600</v>
      </c>
      <c r="E2966" s="8">
        <v>715</v>
      </c>
      <c r="F2966" t="s">
        <v>8218</v>
      </c>
      <c r="G2966" t="s">
        <v>8224</v>
      </c>
      <c r="H2966" t="s">
        <v>8246</v>
      </c>
      <c r="I2966">
        <v>1430993394</v>
      </c>
      <c r="J2966">
        <v>1428401394</v>
      </c>
      <c r="K2966" t="b">
        <v>0</v>
      </c>
      <c r="L2966">
        <v>26</v>
      </c>
      <c r="M2966" t="b">
        <v>1</v>
      </c>
      <c r="N2966" t="str">
        <f>O2966&amp;"/"&amp;P2966</f>
        <v>theater/plays</v>
      </c>
      <c r="O2966" t="s">
        <v>8274</v>
      </c>
      <c r="P2966" t="s">
        <v>8275</v>
      </c>
      <c r="Q2966" s="9">
        <f>(((J2966/60)/60)/24)+DATE(1970,1,1)</f>
        <v>42101.423541666663</v>
      </c>
      <c r="R2966" s="9">
        <f>(((I2966/60)/60)/24)+DATE(1970,1,1)</f>
        <v>42131.423541666663</v>
      </c>
      <c r="S2966">
        <f>YEAR(Q2966)</f>
        <v>2015</v>
      </c>
    </row>
    <row r="2967" spans="1:19" ht="60" x14ac:dyDescent="0.25">
      <c r="A2967">
        <v>3665</v>
      </c>
      <c r="B2967" s="3" t="s">
        <v>3662</v>
      </c>
      <c r="C2967" s="3" t="s">
        <v>7775</v>
      </c>
      <c r="D2967" s="6">
        <v>620</v>
      </c>
      <c r="E2967" s="8">
        <v>714</v>
      </c>
      <c r="F2967" t="s">
        <v>8218</v>
      </c>
      <c r="G2967" t="s">
        <v>8229</v>
      </c>
      <c r="H2967" t="s">
        <v>8248</v>
      </c>
      <c r="I2967">
        <v>1446062040</v>
      </c>
      <c r="J2967">
        <v>1445109822</v>
      </c>
      <c r="K2967" t="b">
        <v>0</v>
      </c>
      <c r="L2967">
        <v>14</v>
      </c>
      <c r="M2967" t="b">
        <v>1</v>
      </c>
      <c r="N2967" t="str">
        <f>O2967&amp;"/"&amp;P2967</f>
        <v>theater/plays</v>
      </c>
      <c r="O2967" t="s">
        <v>8274</v>
      </c>
      <c r="P2967" t="s">
        <v>8275</v>
      </c>
      <c r="Q2967" s="9">
        <f>(((J2967/60)/60)/24)+DATE(1970,1,1)</f>
        <v>42294.808124999996</v>
      </c>
      <c r="R2967" s="9">
        <f>(((I2967/60)/60)/24)+DATE(1970,1,1)</f>
        <v>42305.829166666663</v>
      </c>
      <c r="S2967">
        <f>YEAR(Q2967)</f>
        <v>2015</v>
      </c>
    </row>
    <row r="2968" spans="1:19" ht="45" x14ac:dyDescent="0.25">
      <c r="A2968">
        <v>2824</v>
      </c>
      <c r="B2968" s="3" t="s">
        <v>2824</v>
      </c>
      <c r="C2968" s="3" t="s">
        <v>6934</v>
      </c>
      <c r="D2968" s="6">
        <v>650</v>
      </c>
      <c r="E2968" s="8">
        <v>760</v>
      </c>
      <c r="F2968" t="s">
        <v>8218</v>
      </c>
      <c r="G2968" t="s">
        <v>8223</v>
      </c>
      <c r="H2968" t="s">
        <v>8245</v>
      </c>
      <c r="I2968">
        <v>1434159780</v>
      </c>
      <c r="J2968">
        <v>1431412196</v>
      </c>
      <c r="K2968" t="b">
        <v>0</v>
      </c>
      <c r="L2968">
        <v>15</v>
      </c>
      <c r="M2968" t="b">
        <v>1</v>
      </c>
      <c r="N2968" t="str">
        <f>O2968&amp;"/"&amp;P2968</f>
        <v>theater/plays</v>
      </c>
      <c r="O2968" t="s">
        <v>8274</v>
      </c>
      <c r="P2968" t="s">
        <v>8275</v>
      </c>
      <c r="Q2968" s="9">
        <f>(((J2968/60)/60)/24)+DATE(1970,1,1)</f>
        <v>42136.270787037036</v>
      </c>
      <c r="R2968" s="9">
        <f>(((I2968/60)/60)/24)+DATE(1970,1,1)</f>
        <v>42168.071527777778</v>
      </c>
      <c r="S2968">
        <f>YEAR(Q2968)</f>
        <v>2015</v>
      </c>
    </row>
    <row r="2969" spans="1:19" ht="60" x14ac:dyDescent="0.25">
      <c r="A2969">
        <v>3451</v>
      </c>
      <c r="B2969" s="3" t="s">
        <v>3450</v>
      </c>
      <c r="C2969" s="3" t="s">
        <v>7561</v>
      </c>
      <c r="D2969" s="6">
        <v>650</v>
      </c>
      <c r="E2969" s="8">
        <v>658</v>
      </c>
      <c r="F2969" t="s">
        <v>8218</v>
      </c>
      <c r="G2969" t="s">
        <v>8223</v>
      </c>
      <c r="H2969" t="s">
        <v>8245</v>
      </c>
      <c r="I2969">
        <v>1429636927</v>
      </c>
      <c r="J2969">
        <v>1427304127</v>
      </c>
      <c r="K2969" t="b">
        <v>0</v>
      </c>
      <c r="L2969">
        <v>16</v>
      </c>
      <c r="M2969" t="b">
        <v>1</v>
      </c>
      <c r="N2969" t="str">
        <f>O2969&amp;"/"&amp;P2969</f>
        <v>theater/plays</v>
      </c>
      <c r="O2969" t="s">
        <v>8274</v>
      </c>
      <c r="P2969" t="s">
        <v>8275</v>
      </c>
      <c r="Q2969" s="9">
        <f>(((J2969/60)/60)/24)+DATE(1970,1,1)</f>
        <v>42088.723692129628</v>
      </c>
      <c r="R2969" s="9">
        <f>(((I2969/60)/60)/24)+DATE(1970,1,1)</f>
        <v>42115.723692129628</v>
      </c>
      <c r="S2969">
        <f>YEAR(Q2969)</f>
        <v>2015</v>
      </c>
    </row>
    <row r="2970" spans="1:19" ht="60" x14ac:dyDescent="0.25">
      <c r="A2970">
        <v>3537</v>
      </c>
      <c r="B2970" s="3" t="s">
        <v>3536</v>
      </c>
      <c r="C2970" s="3" t="s">
        <v>7647</v>
      </c>
      <c r="D2970" s="6">
        <v>675</v>
      </c>
      <c r="E2970" s="8">
        <v>1218</v>
      </c>
      <c r="F2970" t="s">
        <v>8218</v>
      </c>
      <c r="G2970" t="s">
        <v>8228</v>
      </c>
      <c r="H2970" t="s">
        <v>8250</v>
      </c>
      <c r="I2970">
        <v>1416211140</v>
      </c>
      <c r="J2970">
        <v>1413016216</v>
      </c>
      <c r="K2970" t="b">
        <v>0</v>
      </c>
      <c r="L2970">
        <v>28</v>
      </c>
      <c r="M2970" t="b">
        <v>1</v>
      </c>
      <c r="N2970" t="str">
        <f>O2970&amp;"/"&amp;P2970</f>
        <v>theater/plays</v>
      </c>
      <c r="O2970" t="s">
        <v>8274</v>
      </c>
      <c r="P2970" t="s">
        <v>8275</v>
      </c>
      <c r="Q2970" s="9">
        <f>(((J2970/60)/60)/24)+DATE(1970,1,1)</f>
        <v>41923.354351851849</v>
      </c>
      <c r="R2970" s="9">
        <f>(((I2970/60)/60)/24)+DATE(1970,1,1)</f>
        <v>41960.332638888889</v>
      </c>
      <c r="S2970">
        <f>YEAR(Q2970)</f>
        <v>2014</v>
      </c>
    </row>
    <row r="2971" spans="1:19" ht="45" x14ac:dyDescent="0.25">
      <c r="A2971">
        <v>2795</v>
      </c>
      <c r="B2971" s="3" t="s">
        <v>2795</v>
      </c>
      <c r="C2971" s="3" t="s">
        <v>6905</v>
      </c>
      <c r="D2971" s="6">
        <v>700</v>
      </c>
      <c r="E2971" s="8">
        <v>730</v>
      </c>
      <c r="F2971" t="s">
        <v>8218</v>
      </c>
      <c r="G2971" t="s">
        <v>8223</v>
      </c>
      <c r="H2971" t="s">
        <v>8245</v>
      </c>
      <c r="I2971">
        <v>1402095600</v>
      </c>
      <c r="J2971">
        <v>1400675841</v>
      </c>
      <c r="K2971" t="b">
        <v>0</v>
      </c>
      <c r="L2971">
        <v>20</v>
      </c>
      <c r="M2971" t="b">
        <v>1</v>
      </c>
      <c r="N2971" t="str">
        <f>O2971&amp;"/"&amp;P2971</f>
        <v>theater/plays</v>
      </c>
      <c r="O2971" t="s">
        <v>8274</v>
      </c>
      <c r="P2971" t="s">
        <v>8275</v>
      </c>
      <c r="Q2971" s="9">
        <f>(((J2971/60)/60)/24)+DATE(1970,1,1)</f>
        <v>41780.525937500002</v>
      </c>
      <c r="R2971" s="9">
        <f>(((I2971/60)/60)/24)+DATE(1970,1,1)</f>
        <v>41796.958333333336</v>
      </c>
      <c r="S2971">
        <f>YEAR(Q2971)</f>
        <v>2014</v>
      </c>
    </row>
    <row r="2972" spans="1:19" ht="60" x14ac:dyDescent="0.25">
      <c r="A2972">
        <v>3295</v>
      </c>
      <c r="B2972" s="3" t="s">
        <v>3295</v>
      </c>
      <c r="C2972" s="3" t="s">
        <v>7405</v>
      </c>
      <c r="D2972" s="6">
        <v>700</v>
      </c>
      <c r="E2972" s="8">
        <v>720.01</v>
      </c>
      <c r="F2972" t="s">
        <v>8218</v>
      </c>
      <c r="G2972" t="s">
        <v>8224</v>
      </c>
      <c r="H2972" t="s">
        <v>8246</v>
      </c>
      <c r="I2972">
        <v>1474886229</v>
      </c>
      <c r="J2972">
        <v>1472294229</v>
      </c>
      <c r="K2972" t="b">
        <v>0</v>
      </c>
      <c r="L2972">
        <v>27</v>
      </c>
      <c r="M2972" t="b">
        <v>1</v>
      </c>
      <c r="N2972" t="str">
        <f>O2972&amp;"/"&amp;P2972</f>
        <v>theater/plays</v>
      </c>
      <c r="O2972" t="s">
        <v>8274</v>
      </c>
      <c r="P2972" t="s">
        <v>8275</v>
      </c>
      <c r="Q2972" s="9">
        <f>(((J2972/60)/60)/24)+DATE(1970,1,1)</f>
        <v>42609.442465277782</v>
      </c>
      <c r="R2972" s="9">
        <f>(((I2972/60)/60)/24)+DATE(1970,1,1)</f>
        <v>42639.442465277782</v>
      </c>
      <c r="S2972">
        <f>YEAR(Q2972)</f>
        <v>2016</v>
      </c>
    </row>
    <row r="2973" spans="1:19" ht="45" x14ac:dyDescent="0.25">
      <c r="A2973">
        <v>3343</v>
      </c>
      <c r="B2973" s="3" t="s">
        <v>3343</v>
      </c>
      <c r="C2973" s="3" t="s">
        <v>7453</v>
      </c>
      <c r="D2973" s="6">
        <v>700</v>
      </c>
      <c r="E2973" s="8">
        <v>1200</v>
      </c>
      <c r="F2973" t="s">
        <v>8218</v>
      </c>
      <c r="G2973" t="s">
        <v>8224</v>
      </c>
      <c r="H2973" t="s">
        <v>8246</v>
      </c>
      <c r="I2973">
        <v>1460553480</v>
      </c>
      <c r="J2973">
        <v>1458770384</v>
      </c>
      <c r="K2973" t="b">
        <v>0</v>
      </c>
      <c r="L2973">
        <v>23</v>
      </c>
      <c r="M2973" t="b">
        <v>1</v>
      </c>
      <c r="N2973" t="str">
        <f>O2973&amp;"/"&amp;P2973</f>
        <v>theater/plays</v>
      </c>
      <c r="O2973" t="s">
        <v>8274</v>
      </c>
      <c r="P2973" t="s">
        <v>8275</v>
      </c>
      <c r="Q2973" s="9">
        <f>(((J2973/60)/60)/24)+DATE(1970,1,1)</f>
        <v>42452.916481481487</v>
      </c>
      <c r="R2973" s="9">
        <f>(((I2973/60)/60)/24)+DATE(1970,1,1)</f>
        <v>42473.554166666669</v>
      </c>
      <c r="S2973">
        <f>YEAR(Q2973)</f>
        <v>2016</v>
      </c>
    </row>
    <row r="2974" spans="1:19" ht="45" x14ac:dyDescent="0.25">
      <c r="A2974">
        <v>3420</v>
      </c>
      <c r="B2974" s="3" t="s">
        <v>3419</v>
      </c>
      <c r="C2974" s="3" t="s">
        <v>7530</v>
      </c>
      <c r="D2974" s="6">
        <v>700</v>
      </c>
      <c r="E2974" s="8">
        <v>966</v>
      </c>
      <c r="F2974" t="s">
        <v>8218</v>
      </c>
      <c r="G2974" t="s">
        <v>8224</v>
      </c>
      <c r="H2974" t="s">
        <v>8246</v>
      </c>
      <c r="I2974">
        <v>1455408000</v>
      </c>
      <c r="J2974">
        <v>1454638202</v>
      </c>
      <c r="K2974" t="b">
        <v>0</v>
      </c>
      <c r="L2974">
        <v>34</v>
      </c>
      <c r="M2974" t="b">
        <v>1</v>
      </c>
      <c r="N2974" t="str">
        <f>O2974&amp;"/"&amp;P2974</f>
        <v>theater/plays</v>
      </c>
      <c r="O2974" t="s">
        <v>8274</v>
      </c>
      <c r="P2974" t="s">
        <v>8275</v>
      </c>
      <c r="Q2974" s="9">
        <f>(((J2974/60)/60)/24)+DATE(1970,1,1)</f>
        <v>42405.090300925927</v>
      </c>
      <c r="R2974" s="9">
        <f>(((I2974/60)/60)/24)+DATE(1970,1,1)</f>
        <v>42414</v>
      </c>
      <c r="S2974">
        <f>YEAR(Q2974)</f>
        <v>2016</v>
      </c>
    </row>
    <row r="2975" spans="1:19" ht="60" x14ac:dyDescent="0.25">
      <c r="A2975">
        <v>3454</v>
      </c>
      <c r="B2975" s="3" t="s">
        <v>3453</v>
      </c>
      <c r="C2975" s="3" t="s">
        <v>7564</v>
      </c>
      <c r="D2975" s="6">
        <v>700</v>
      </c>
      <c r="E2975" s="8">
        <v>705</v>
      </c>
      <c r="F2975" t="s">
        <v>8218</v>
      </c>
      <c r="G2975" t="s">
        <v>8224</v>
      </c>
      <c r="H2975" t="s">
        <v>8246</v>
      </c>
      <c r="I2975">
        <v>1406825159</v>
      </c>
      <c r="J2975">
        <v>1404233159</v>
      </c>
      <c r="K2975" t="b">
        <v>0</v>
      </c>
      <c r="L2975">
        <v>21</v>
      </c>
      <c r="M2975" t="b">
        <v>1</v>
      </c>
      <c r="N2975" t="str">
        <f>O2975&amp;"/"&amp;P2975</f>
        <v>theater/plays</v>
      </c>
      <c r="O2975" t="s">
        <v>8274</v>
      </c>
      <c r="P2975" t="s">
        <v>8275</v>
      </c>
      <c r="Q2975" s="9">
        <f>(((J2975/60)/60)/24)+DATE(1970,1,1)</f>
        <v>41821.698599537034</v>
      </c>
      <c r="R2975" s="9">
        <f>(((I2975/60)/60)/24)+DATE(1970,1,1)</f>
        <v>41851.698599537034</v>
      </c>
      <c r="S2975">
        <f>YEAR(Q2975)</f>
        <v>2014</v>
      </c>
    </row>
    <row r="2976" spans="1:19" ht="60" x14ac:dyDescent="0.25">
      <c r="A2976">
        <v>3591</v>
      </c>
      <c r="B2976" s="3" t="s">
        <v>3590</v>
      </c>
      <c r="C2976" s="3" t="s">
        <v>7701</v>
      </c>
      <c r="D2976" s="6">
        <v>700</v>
      </c>
      <c r="E2976" s="8">
        <v>1225</v>
      </c>
      <c r="F2976" t="s">
        <v>8218</v>
      </c>
      <c r="G2976" t="s">
        <v>8223</v>
      </c>
      <c r="H2976" t="s">
        <v>8245</v>
      </c>
      <c r="I2976">
        <v>1422075540</v>
      </c>
      <c r="J2976">
        <v>1419979544</v>
      </c>
      <c r="K2976" t="b">
        <v>0</v>
      </c>
      <c r="L2976">
        <v>18</v>
      </c>
      <c r="M2976" t="b">
        <v>1</v>
      </c>
      <c r="N2976" t="str">
        <f>O2976&amp;"/"&amp;P2976</f>
        <v>theater/plays</v>
      </c>
      <c r="O2976" t="s">
        <v>8274</v>
      </c>
      <c r="P2976" t="s">
        <v>8275</v>
      </c>
      <c r="Q2976" s="9">
        <f>(((J2976/60)/60)/24)+DATE(1970,1,1)</f>
        <v>42003.948425925926</v>
      </c>
      <c r="R2976" s="9">
        <f>(((I2976/60)/60)/24)+DATE(1970,1,1)</f>
        <v>42028.207638888889</v>
      </c>
      <c r="S2976">
        <f>YEAR(Q2976)</f>
        <v>2014</v>
      </c>
    </row>
    <row r="2977" spans="1:19" ht="60" x14ac:dyDescent="0.25">
      <c r="A2977">
        <v>3708</v>
      </c>
      <c r="B2977" s="3" t="s">
        <v>3705</v>
      </c>
      <c r="C2977" s="3" t="s">
        <v>7818</v>
      </c>
      <c r="D2977" s="6">
        <v>700</v>
      </c>
      <c r="E2977" s="8">
        <v>2100</v>
      </c>
      <c r="F2977" t="s">
        <v>8218</v>
      </c>
      <c r="G2977" t="s">
        <v>8223</v>
      </c>
      <c r="H2977" t="s">
        <v>8245</v>
      </c>
      <c r="I2977">
        <v>1404444286</v>
      </c>
      <c r="J2977">
        <v>1403234686</v>
      </c>
      <c r="K2977" t="b">
        <v>0</v>
      </c>
      <c r="L2977">
        <v>39</v>
      </c>
      <c r="M2977" t="b">
        <v>1</v>
      </c>
      <c r="N2977" t="str">
        <f>O2977&amp;"/"&amp;P2977</f>
        <v>theater/plays</v>
      </c>
      <c r="O2977" t="s">
        <v>8274</v>
      </c>
      <c r="P2977" t="s">
        <v>8275</v>
      </c>
      <c r="Q2977" s="9">
        <f>(((J2977/60)/60)/24)+DATE(1970,1,1)</f>
        <v>41810.142199074071</v>
      </c>
      <c r="R2977" s="9">
        <f>(((I2977/60)/60)/24)+DATE(1970,1,1)</f>
        <v>41824.142199074071</v>
      </c>
      <c r="S2977">
        <f>YEAR(Q2977)</f>
        <v>2014</v>
      </c>
    </row>
    <row r="2978" spans="1:19" ht="60" x14ac:dyDescent="0.25">
      <c r="A2978">
        <v>3617</v>
      </c>
      <c r="B2978" s="3" t="s">
        <v>3615</v>
      </c>
      <c r="C2978" s="3" t="s">
        <v>7727</v>
      </c>
      <c r="D2978" s="6">
        <v>740</v>
      </c>
      <c r="E2978" s="8">
        <v>880</v>
      </c>
      <c r="F2978" t="s">
        <v>8218</v>
      </c>
      <c r="G2978" t="s">
        <v>8224</v>
      </c>
      <c r="H2978" t="s">
        <v>8246</v>
      </c>
      <c r="I2978">
        <v>1488240000</v>
      </c>
      <c r="J2978">
        <v>1486996729</v>
      </c>
      <c r="K2978" t="b">
        <v>0</v>
      </c>
      <c r="L2978">
        <v>51</v>
      </c>
      <c r="M2978" t="b">
        <v>1</v>
      </c>
      <c r="N2978" t="str">
        <f>O2978&amp;"/"&amp;P2978</f>
        <v>theater/plays</v>
      </c>
      <c r="O2978" t="s">
        <v>8274</v>
      </c>
      <c r="P2978" t="s">
        <v>8275</v>
      </c>
      <c r="Q2978" s="9">
        <f>(((J2978/60)/60)/24)+DATE(1970,1,1)</f>
        <v>42779.610289351855</v>
      </c>
      <c r="R2978" s="9">
        <f>(((I2978/60)/60)/24)+DATE(1970,1,1)</f>
        <v>42794</v>
      </c>
      <c r="S2978">
        <f>YEAR(Q2978)</f>
        <v>2017</v>
      </c>
    </row>
    <row r="2979" spans="1:19" ht="60" x14ac:dyDescent="0.25">
      <c r="A2979">
        <v>2978</v>
      </c>
      <c r="B2979" s="3" t="s">
        <v>2978</v>
      </c>
      <c r="C2979" s="3" t="s">
        <v>7088</v>
      </c>
      <c r="D2979" s="6">
        <v>750</v>
      </c>
      <c r="E2979" s="8">
        <v>971</v>
      </c>
      <c r="F2979" t="s">
        <v>8218</v>
      </c>
      <c r="G2979" t="s">
        <v>8223</v>
      </c>
      <c r="H2979" t="s">
        <v>8245</v>
      </c>
      <c r="I2979">
        <v>1413784740</v>
      </c>
      <c r="J2979">
        <v>1412954547</v>
      </c>
      <c r="K2979" t="b">
        <v>0</v>
      </c>
      <c r="L2979">
        <v>16</v>
      </c>
      <c r="M2979" t="b">
        <v>1</v>
      </c>
      <c r="N2979" t="str">
        <f>O2979&amp;"/"&amp;P2979</f>
        <v>theater/plays</v>
      </c>
      <c r="O2979" t="s">
        <v>8274</v>
      </c>
      <c r="P2979" t="s">
        <v>8275</v>
      </c>
      <c r="Q2979" s="9">
        <f>(((J2979/60)/60)/24)+DATE(1970,1,1)</f>
        <v>41922.640590277777</v>
      </c>
      <c r="R2979" s="9">
        <f>(((I2979/60)/60)/24)+DATE(1970,1,1)</f>
        <v>41932.249305555553</v>
      </c>
      <c r="S2979">
        <f>YEAR(Q2979)</f>
        <v>2014</v>
      </c>
    </row>
    <row r="2980" spans="1:19" ht="60" x14ac:dyDescent="0.25">
      <c r="A2980">
        <v>3165</v>
      </c>
      <c r="B2980" s="3" t="s">
        <v>3165</v>
      </c>
      <c r="C2980" s="3" t="s">
        <v>7275</v>
      </c>
      <c r="D2980" s="6">
        <v>750</v>
      </c>
      <c r="E2980" s="8">
        <v>1220</v>
      </c>
      <c r="F2980" t="s">
        <v>8218</v>
      </c>
      <c r="G2980" t="s">
        <v>8223</v>
      </c>
      <c r="H2980" t="s">
        <v>8245</v>
      </c>
      <c r="I2980">
        <v>1304395140</v>
      </c>
      <c r="J2980">
        <v>1302493760</v>
      </c>
      <c r="K2980" t="b">
        <v>1</v>
      </c>
      <c r="L2980">
        <v>21</v>
      </c>
      <c r="M2980" t="b">
        <v>1</v>
      </c>
      <c r="N2980" t="str">
        <f>O2980&amp;"/"&amp;P2980</f>
        <v>theater/plays</v>
      </c>
      <c r="O2980" t="s">
        <v>8274</v>
      </c>
      <c r="P2980" t="s">
        <v>8275</v>
      </c>
      <c r="Q2980" s="9">
        <f>(((J2980/60)/60)/24)+DATE(1970,1,1)</f>
        <v>40644.159259259257</v>
      </c>
      <c r="R2980" s="9">
        <f>(((I2980/60)/60)/24)+DATE(1970,1,1)</f>
        <v>40666.165972222225</v>
      </c>
      <c r="S2980">
        <f>YEAR(Q2980)</f>
        <v>2011</v>
      </c>
    </row>
    <row r="2981" spans="1:19" ht="60" x14ac:dyDescent="0.25">
      <c r="A2981">
        <v>3367</v>
      </c>
      <c r="B2981" s="3" t="s">
        <v>3366</v>
      </c>
      <c r="C2981" s="3" t="s">
        <v>7477</v>
      </c>
      <c r="D2981" s="6">
        <v>750</v>
      </c>
      <c r="E2981" s="8">
        <v>890</v>
      </c>
      <c r="F2981" t="s">
        <v>8218</v>
      </c>
      <c r="G2981" t="s">
        <v>8224</v>
      </c>
      <c r="H2981" t="s">
        <v>8246</v>
      </c>
      <c r="I2981">
        <v>1438467894</v>
      </c>
      <c r="J2981">
        <v>1436307894</v>
      </c>
      <c r="K2981" t="b">
        <v>0</v>
      </c>
      <c r="L2981">
        <v>30</v>
      </c>
      <c r="M2981" t="b">
        <v>1</v>
      </c>
      <c r="N2981" t="str">
        <f>O2981&amp;"/"&amp;P2981</f>
        <v>theater/plays</v>
      </c>
      <c r="O2981" t="s">
        <v>8274</v>
      </c>
      <c r="P2981" t="s">
        <v>8275</v>
      </c>
      <c r="Q2981" s="9">
        <f>(((J2981/60)/60)/24)+DATE(1970,1,1)</f>
        <v>42192.933958333335</v>
      </c>
      <c r="R2981" s="9">
        <f>(((I2981/60)/60)/24)+DATE(1970,1,1)</f>
        <v>42217.933958333335</v>
      </c>
      <c r="S2981">
        <f>YEAR(Q2981)</f>
        <v>2015</v>
      </c>
    </row>
    <row r="2982" spans="1:19" ht="45" x14ac:dyDescent="0.25">
      <c r="A2982">
        <v>3649</v>
      </c>
      <c r="B2982" s="3" t="s">
        <v>3647</v>
      </c>
      <c r="C2982" s="3" t="s">
        <v>7759</v>
      </c>
      <c r="D2982" s="6">
        <v>750</v>
      </c>
      <c r="E2982" s="8">
        <v>780</v>
      </c>
      <c r="F2982" t="s">
        <v>8218</v>
      </c>
      <c r="G2982" t="s">
        <v>8228</v>
      </c>
      <c r="H2982" t="s">
        <v>8250</v>
      </c>
      <c r="I2982">
        <v>1402938394</v>
      </c>
      <c r="J2982">
        <v>1400691994</v>
      </c>
      <c r="K2982" t="b">
        <v>0</v>
      </c>
      <c r="L2982">
        <v>8</v>
      </c>
      <c r="M2982" t="b">
        <v>1</v>
      </c>
      <c r="N2982" t="str">
        <f>O2982&amp;"/"&amp;P2982</f>
        <v>theater/plays</v>
      </c>
      <c r="O2982" t="s">
        <v>8274</v>
      </c>
      <c r="P2982" t="s">
        <v>8275</v>
      </c>
      <c r="Q2982" s="9">
        <f>(((J2982/60)/60)/24)+DATE(1970,1,1)</f>
        <v>41780.712893518517</v>
      </c>
      <c r="R2982" s="9">
        <f>(((I2982/60)/60)/24)+DATE(1970,1,1)</f>
        <v>41806.712893518517</v>
      </c>
      <c r="S2982">
        <f>YEAR(Q2982)</f>
        <v>2014</v>
      </c>
    </row>
    <row r="2983" spans="1:19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tr">
        <f>O2983&amp;"/"&amp;P2983</f>
        <v>theater/spaces</v>
      </c>
      <c r="O2983" t="s">
        <v>8274</v>
      </c>
      <c r="P2983" t="s">
        <v>8314</v>
      </c>
      <c r="Q2983" s="9">
        <f>(((J2983/60)/60)/24)+DATE(1970,1,1)</f>
        <v>42225.559675925921</v>
      </c>
      <c r="R2983" s="9">
        <f>(((I2983/60)/60)/24)+DATE(1970,1,1)</f>
        <v>42270.559675925921</v>
      </c>
      <c r="S2983">
        <f>YEAR(Q2983)</f>
        <v>2015</v>
      </c>
    </row>
    <row r="2984" spans="1:19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tr">
        <f>O2984&amp;"/"&amp;P2984</f>
        <v>theater/spaces</v>
      </c>
      <c r="O2984" t="s">
        <v>8274</v>
      </c>
      <c r="P2984" t="s">
        <v>8314</v>
      </c>
      <c r="Q2984" s="9">
        <f>(((J2984/60)/60)/24)+DATE(1970,1,1)</f>
        <v>42381.686840277776</v>
      </c>
      <c r="R2984" s="9">
        <f>(((I2984/60)/60)/24)+DATE(1970,1,1)</f>
        <v>42411.686840277776</v>
      </c>
      <c r="S2984">
        <f>YEAR(Q2984)</f>
        <v>2016</v>
      </c>
    </row>
    <row r="2985" spans="1:19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tr">
        <f>O2985&amp;"/"&amp;P2985</f>
        <v>theater/spaces</v>
      </c>
      <c r="O2985" t="s">
        <v>8274</v>
      </c>
      <c r="P2985" t="s">
        <v>8314</v>
      </c>
      <c r="Q2985" s="9">
        <f>(((J2985/60)/60)/24)+DATE(1970,1,1)</f>
        <v>41894.632361111115</v>
      </c>
      <c r="R2985" s="9">
        <f>(((I2985/60)/60)/24)+DATE(1970,1,1)</f>
        <v>41954.674027777779</v>
      </c>
      <c r="S2985">
        <f>YEAR(Q2985)</f>
        <v>2014</v>
      </c>
    </row>
    <row r="2986" spans="1:19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tr">
        <f>O2986&amp;"/"&amp;P2986</f>
        <v>theater/spaces</v>
      </c>
      <c r="O2986" t="s">
        <v>8274</v>
      </c>
      <c r="P2986" t="s">
        <v>8314</v>
      </c>
      <c r="Q2986" s="9">
        <f>(((J2986/60)/60)/24)+DATE(1970,1,1)</f>
        <v>42576.278715277775</v>
      </c>
      <c r="R2986" s="9">
        <f>(((I2986/60)/60)/24)+DATE(1970,1,1)</f>
        <v>42606.278715277775</v>
      </c>
      <c r="S2986">
        <f>YEAR(Q2986)</f>
        <v>2016</v>
      </c>
    </row>
    <row r="2987" spans="1:19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tr">
        <f>O2987&amp;"/"&amp;P2987</f>
        <v>theater/spaces</v>
      </c>
      <c r="O2987" t="s">
        <v>8274</v>
      </c>
      <c r="P2987" t="s">
        <v>8314</v>
      </c>
      <c r="Q2987" s="9">
        <f>(((J2987/60)/60)/24)+DATE(1970,1,1)</f>
        <v>42654.973703703698</v>
      </c>
      <c r="R2987" s="9">
        <f>(((I2987/60)/60)/24)+DATE(1970,1,1)</f>
        <v>42674.166666666672</v>
      </c>
      <c r="S2987">
        <f>YEAR(Q2987)</f>
        <v>2016</v>
      </c>
    </row>
    <row r="2988" spans="1:19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tr">
        <f>O2988&amp;"/"&amp;P2988</f>
        <v>theater/spaces</v>
      </c>
      <c r="O2988" t="s">
        <v>8274</v>
      </c>
      <c r="P2988" t="s">
        <v>8314</v>
      </c>
      <c r="Q2988" s="9">
        <f>(((J2988/60)/60)/24)+DATE(1970,1,1)</f>
        <v>42431.500069444446</v>
      </c>
      <c r="R2988" s="9">
        <f>(((I2988/60)/60)/24)+DATE(1970,1,1)</f>
        <v>42491.458402777775</v>
      </c>
      <c r="S2988">
        <f>YEAR(Q2988)</f>
        <v>2016</v>
      </c>
    </row>
    <row r="2989" spans="1:19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tr">
        <f>O2989&amp;"/"&amp;P2989</f>
        <v>theater/spaces</v>
      </c>
      <c r="O2989" t="s">
        <v>8274</v>
      </c>
      <c r="P2989" t="s">
        <v>8314</v>
      </c>
      <c r="Q2989" s="9">
        <f>(((J2989/60)/60)/24)+DATE(1970,1,1)</f>
        <v>42627.307303240741</v>
      </c>
      <c r="R2989" s="9">
        <f>(((I2989/60)/60)/24)+DATE(1970,1,1)</f>
        <v>42656</v>
      </c>
      <c r="S2989">
        <f>YEAR(Q2989)</f>
        <v>2016</v>
      </c>
    </row>
    <row r="2990" spans="1:19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tr">
        <f>O2990&amp;"/"&amp;P2990</f>
        <v>theater/spaces</v>
      </c>
      <c r="O2990" t="s">
        <v>8274</v>
      </c>
      <c r="P2990" t="s">
        <v>8314</v>
      </c>
      <c r="Q2990" s="9">
        <f>(((J2990/60)/60)/24)+DATE(1970,1,1)</f>
        <v>42511.362048611118</v>
      </c>
      <c r="R2990" s="9">
        <f>(((I2990/60)/60)/24)+DATE(1970,1,1)</f>
        <v>42541.362048611118</v>
      </c>
      <c r="S2990">
        <f>YEAR(Q2990)</f>
        <v>2016</v>
      </c>
    </row>
    <row r="2991" spans="1:19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tr">
        <f>O2991&amp;"/"&amp;P2991</f>
        <v>theater/spaces</v>
      </c>
      <c r="O2991" t="s">
        <v>8274</v>
      </c>
      <c r="P2991" t="s">
        <v>8314</v>
      </c>
      <c r="Q2991" s="9">
        <f>(((J2991/60)/60)/24)+DATE(1970,1,1)</f>
        <v>42337.02039351852</v>
      </c>
      <c r="R2991" s="9">
        <f>(((I2991/60)/60)/24)+DATE(1970,1,1)</f>
        <v>42359.207638888889</v>
      </c>
      <c r="S2991">
        <f>YEAR(Q2991)</f>
        <v>2015</v>
      </c>
    </row>
    <row r="2992" spans="1:19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tr">
        <f>O2992&amp;"/"&amp;P2992</f>
        <v>theater/spaces</v>
      </c>
      <c r="O2992" t="s">
        <v>8274</v>
      </c>
      <c r="P2992" t="s">
        <v>8314</v>
      </c>
      <c r="Q2992" s="9">
        <f>(((J2992/60)/60)/24)+DATE(1970,1,1)</f>
        <v>42341.57430555555</v>
      </c>
      <c r="R2992" s="9">
        <f>(((I2992/60)/60)/24)+DATE(1970,1,1)</f>
        <v>42376.57430555555</v>
      </c>
      <c r="S2992">
        <f>YEAR(Q2992)</f>
        <v>2015</v>
      </c>
    </row>
    <row r="2993" spans="1:19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tr">
        <f>O2993&amp;"/"&amp;P2993</f>
        <v>theater/spaces</v>
      </c>
      <c r="O2993" t="s">
        <v>8274</v>
      </c>
      <c r="P2993" t="s">
        <v>8314</v>
      </c>
      <c r="Q2993" s="9">
        <f>(((J2993/60)/60)/24)+DATE(1970,1,1)</f>
        <v>42740.837152777778</v>
      </c>
      <c r="R2993" s="9">
        <f>(((I2993/60)/60)/24)+DATE(1970,1,1)</f>
        <v>42762.837152777778</v>
      </c>
      <c r="S2993">
        <f>YEAR(Q2993)</f>
        <v>2017</v>
      </c>
    </row>
    <row r="2994" spans="1:19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tr">
        <f>O2994&amp;"/"&amp;P2994</f>
        <v>theater/spaces</v>
      </c>
      <c r="O2994" t="s">
        <v>8274</v>
      </c>
      <c r="P2994" t="s">
        <v>8314</v>
      </c>
      <c r="Q2994" s="9">
        <f>(((J2994/60)/60)/24)+DATE(1970,1,1)</f>
        <v>42622.767476851848</v>
      </c>
      <c r="R2994" s="9">
        <f>(((I2994/60)/60)/24)+DATE(1970,1,1)</f>
        <v>42652.767476851848</v>
      </c>
      <c r="S2994">
        <f>YEAR(Q2994)</f>
        <v>2016</v>
      </c>
    </row>
    <row r="2995" spans="1:19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tr">
        <f>O2995&amp;"/"&amp;P2995</f>
        <v>theater/spaces</v>
      </c>
      <c r="O2995" t="s">
        <v>8274</v>
      </c>
      <c r="P2995" t="s">
        <v>8314</v>
      </c>
      <c r="Q2995" s="9">
        <f>(((J2995/60)/60)/24)+DATE(1970,1,1)</f>
        <v>42390.838738425926</v>
      </c>
      <c r="R2995" s="9">
        <f>(((I2995/60)/60)/24)+DATE(1970,1,1)</f>
        <v>42420.838738425926</v>
      </c>
      <c r="S2995">
        <f>YEAR(Q2995)</f>
        <v>2016</v>
      </c>
    </row>
    <row r="2996" spans="1:19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tr">
        <f>O2996&amp;"/"&amp;P2996</f>
        <v>theater/spaces</v>
      </c>
      <c r="O2996" t="s">
        <v>8274</v>
      </c>
      <c r="P2996" t="s">
        <v>8314</v>
      </c>
      <c r="Q2996" s="9">
        <f>(((J2996/60)/60)/24)+DATE(1970,1,1)</f>
        <v>41885.478842592594</v>
      </c>
      <c r="R2996" s="9">
        <f>(((I2996/60)/60)/24)+DATE(1970,1,1)</f>
        <v>41915.478842592594</v>
      </c>
      <c r="S2996">
        <f>YEAR(Q2996)</f>
        <v>2014</v>
      </c>
    </row>
    <row r="2997" spans="1:19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tr">
        <f>O2997&amp;"/"&amp;P2997</f>
        <v>theater/spaces</v>
      </c>
      <c r="O2997" t="s">
        <v>8274</v>
      </c>
      <c r="P2997" t="s">
        <v>8314</v>
      </c>
      <c r="Q2997" s="9">
        <f>(((J2997/60)/60)/24)+DATE(1970,1,1)</f>
        <v>42724.665173611109</v>
      </c>
      <c r="R2997" s="9">
        <f>(((I2997/60)/60)/24)+DATE(1970,1,1)</f>
        <v>42754.665173611109</v>
      </c>
      <c r="S2997">
        <f>YEAR(Q2997)</f>
        <v>2016</v>
      </c>
    </row>
    <row r="2998" spans="1:19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tr">
        <f>O2998&amp;"/"&amp;P2998</f>
        <v>theater/spaces</v>
      </c>
      <c r="O2998" t="s">
        <v>8274</v>
      </c>
      <c r="P2998" t="s">
        <v>8314</v>
      </c>
      <c r="Q2998" s="9">
        <f>(((J2998/60)/60)/24)+DATE(1970,1,1)</f>
        <v>42090.912500000006</v>
      </c>
      <c r="R2998" s="9">
        <f>(((I2998/60)/60)/24)+DATE(1970,1,1)</f>
        <v>42150.912500000006</v>
      </c>
      <c r="S2998">
        <f>YEAR(Q2998)</f>
        <v>2015</v>
      </c>
    </row>
    <row r="2999" spans="1:19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tr">
        <f>O2999&amp;"/"&amp;P2999</f>
        <v>theater/spaces</v>
      </c>
      <c r="O2999" t="s">
        <v>8274</v>
      </c>
      <c r="P2999" t="s">
        <v>8314</v>
      </c>
      <c r="Q2999" s="9">
        <f>(((J2999/60)/60)/24)+DATE(1970,1,1)</f>
        <v>42775.733715277776</v>
      </c>
      <c r="R2999" s="9">
        <f>(((I2999/60)/60)/24)+DATE(1970,1,1)</f>
        <v>42793.207638888889</v>
      </c>
      <c r="S2999">
        <f>YEAR(Q2999)</f>
        <v>2017</v>
      </c>
    </row>
    <row r="3000" spans="1:19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tr">
        <f>O3000&amp;"/"&amp;P3000</f>
        <v>theater/spaces</v>
      </c>
      <c r="O3000" t="s">
        <v>8274</v>
      </c>
      <c r="P3000" t="s">
        <v>8314</v>
      </c>
      <c r="Q3000" s="9">
        <f>(((J3000/60)/60)/24)+DATE(1970,1,1)</f>
        <v>41778.193622685183</v>
      </c>
      <c r="R3000" s="9">
        <f>(((I3000/60)/60)/24)+DATE(1970,1,1)</f>
        <v>41806.184027777781</v>
      </c>
      <c r="S3000">
        <f>YEAR(Q3000)</f>
        <v>2014</v>
      </c>
    </row>
    <row r="3001" spans="1:19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tr">
        <f>O3001&amp;"/"&amp;P3001</f>
        <v>theater/spaces</v>
      </c>
      <c r="O3001" t="s">
        <v>8274</v>
      </c>
      <c r="P3001" t="s">
        <v>8314</v>
      </c>
      <c r="Q3001" s="9">
        <f>(((J3001/60)/60)/24)+DATE(1970,1,1)</f>
        <v>42780.740277777775</v>
      </c>
      <c r="R3001" s="9">
        <f>(((I3001/60)/60)/24)+DATE(1970,1,1)</f>
        <v>42795.083333333328</v>
      </c>
      <c r="S3001">
        <f>YEAR(Q3001)</f>
        <v>2017</v>
      </c>
    </row>
    <row r="3002" spans="1:19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tr">
        <f>O3002&amp;"/"&amp;P3002</f>
        <v>theater/spaces</v>
      </c>
      <c r="O3002" t="s">
        <v>8274</v>
      </c>
      <c r="P3002" t="s">
        <v>8314</v>
      </c>
      <c r="Q3002" s="9">
        <f>(((J3002/60)/60)/24)+DATE(1970,1,1)</f>
        <v>42752.827199074076</v>
      </c>
      <c r="R3002" s="9">
        <f>(((I3002/60)/60)/24)+DATE(1970,1,1)</f>
        <v>42766.75</v>
      </c>
      <c r="S3002">
        <f>YEAR(Q3002)</f>
        <v>2017</v>
      </c>
    </row>
    <row r="3003" spans="1:19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tr">
        <f>O3003&amp;"/"&amp;P3003</f>
        <v>theater/spaces</v>
      </c>
      <c r="O3003" t="s">
        <v>8274</v>
      </c>
      <c r="P3003" t="s">
        <v>8314</v>
      </c>
      <c r="Q3003" s="9">
        <f>(((J3003/60)/60)/24)+DATE(1970,1,1)</f>
        <v>42534.895625000005</v>
      </c>
      <c r="R3003" s="9">
        <f>(((I3003/60)/60)/24)+DATE(1970,1,1)</f>
        <v>42564.895625000005</v>
      </c>
      <c r="S3003">
        <f>YEAR(Q3003)</f>
        <v>2016</v>
      </c>
    </row>
    <row r="3004" spans="1:19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tr">
        <f>O3004&amp;"/"&amp;P3004</f>
        <v>theater/spaces</v>
      </c>
      <c r="O3004" t="s">
        <v>8274</v>
      </c>
      <c r="P3004" t="s">
        <v>8314</v>
      </c>
      <c r="Q3004" s="9">
        <f>(((J3004/60)/60)/24)+DATE(1970,1,1)</f>
        <v>41239.83625</v>
      </c>
      <c r="R3004" s="9">
        <f>(((I3004/60)/60)/24)+DATE(1970,1,1)</f>
        <v>41269.83625</v>
      </c>
      <c r="S3004">
        <f>YEAR(Q3004)</f>
        <v>2012</v>
      </c>
    </row>
    <row r="3005" spans="1:19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tr">
        <f>O3005&amp;"/"&amp;P3005</f>
        <v>theater/spaces</v>
      </c>
      <c r="O3005" t="s">
        <v>8274</v>
      </c>
      <c r="P3005" t="s">
        <v>8314</v>
      </c>
      <c r="Q3005" s="9">
        <f>(((J3005/60)/60)/24)+DATE(1970,1,1)</f>
        <v>42398.849259259259</v>
      </c>
      <c r="R3005" s="9">
        <f>(((I3005/60)/60)/24)+DATE(1970,1,1)</f>
        <v>42430.249305555553</v>
      </c>
      <c r="S3005">
        <f>YEAR(Q3005)</f>
        <v>2016</v>
      </c>
    </row>
    <row r="3006" spans="1:19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tr">
        <f>O3006&amp;"/"&amp;P3006</f>
        <v>theater/spaces</v>
      </c>
      <c r="O3006" t="s">
        <v>8274</v>
      </c>
      <c r="P3006" t="s">
        <v>8314</v>
      </c>
      <c r="Q3006" s="9">
        <f>(((J3006/60)/60)/24)+DATE(1970,1,1)</f>
        <v>41928.881064814814</v>
      </c>
      <c r="R3006" s="9">
        <f>(((I3006/60)/60)/24)+DATE(1970,1,1)</f>
        <v>41958.922731481478</v>
      </c>
      <c r="S3006">
        <f>YEAR(Q3006)</f>
        <v>2014</v>
      </c>
    </row>
    <row r="3007" spans="1:19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tr">
        <f>O3007&amp;"/"&amp;P3007</f>
        <v>theater/spaces</v>
      </c>
      <c r="O3007" t="s">
        <v>8274</v>
      </c>
      <c r="P3007" t="s">
        <v>8314</v>
      </c>
      <c r="Q3007" s="9">
        <f>(((J3007/60)/60)/24)+DATE(1970,1,1)</f>
        <v>41888.674826388888</v>
      </c>
      <c r="R3007" s="9">
        <f>(((I3007/60)/60)/24)+DATE(1970,1,1)</f>
        <v>41918.674826388888</v>
      </c>
      <c r="S3007">
        <f>YEAR(Q3007)</f>
        <v>2014</v>
      </c>
    </row>
    <row r="3008" spans="1:19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tr">
        <f>O3008&amp;"/"&amp;P3008</f>
        <v>theater/spaces</v>
      </c>
      <c r="O3008" t="s">
        <v>8274</v>
      </c>
      <c r="P3008" t="s">
        <v>8314</v>
      </c>
      <c r="Q3008" s="9">
        <f>(((J3008/60)/60)/24)+DATE(1970,1,1)</f>
        <v>41957.756840277783</v>
      </c>
      <c r="R3008" s="9">
        <f>(((I3008/60)/60)/24)+DATE(1970,1,1)</f>
        <v>41987.756840277783</v>
      </c>
      <c r="S3008">
        <f>YEAR(Q3008)</f>
        <v>2014</v>
      </c>
    </row>
    <row r="3009" spans="1:19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tr">
        <f>O3009&amp;"/"&amp;P3009</f>
        <v>theater/spaces</v>
      </c>
      <c r="O3009" t="s">
        <v>8274</v>
      </c>
      <c r="P3009" t="s">
        <v>8314</v>
      </c>
      <c r="Q3009" s="9">
        <f>(((J3009/60)/60)/24)+DATE(1970,1,1)</f>
        <v>42098.216238425928</v>
      </c>
      <c r="R3009" s="9">
        <f>(((I3009/60)/60)/24)+DATE(1970,1,1)</f>
        <v>42119.216238425928</v>
      </c>
      <c r="S3009">
        <f>YEAR(Q3009)</f>
        <v>2015</v>
      </c>
    </row>
    <row r="3010" spans="1:19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tr">
        <f>O3010&amp;"/"&amp;P3010</f>
        <v>theater/spaces</v>
      </c>
      <c r="O3010" t="s">
        <v>8274</v>
      </c>
      <c r="P3010" t="s">
        <v>8314</v>
      </c>
      <c r="Q3010" s="9">
        <f>(((J3010/60)/60)/24)+DATE(1970,1,1)</f>
        <v>42360.212025462963</v>
      </c>
      <c r="R3010" s="9">
        <f>(((I3010/60)/60)/24)+DATE(1970,1,1)</f>
        <v>42390.212025462963</v>
      </c>
      <c r="S3010">
        <f>YEAR(Q3010)</f>
        <v>2015</v>
      </c>
    </row>
    <row r="3011" spans="1:19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tr">
        <f>O3011&amp;"/"&amp;P3011</f>
        <v>theater/spaces</v>
      </c>
      <c r="O3011" t="s">
        <v>8274</v>
      </c>
      <c r="P3011" t="s">
        <v>8314</v>
      </c>
      <c r="Q3011" s="9">
        <f>(((J3011/60)/60)/24)+DATE(1970,1,1)</f>
        <v>41939.569907407407</v>
      </c>
      <c r="R3011" s="9">
        <f>(((I3011/60)/60)/24)+DATE(1970,1,1)</f>
        <v>41969.611574074079</v>
      </c>
      <c r="S3011">
        <f>YEAR(Q3011)</f>
        <v>2014</v>
      </c>
    </row>
    <row r="3012" spans="1:19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tr">
        <f>O3012&amp;"/"&amp;P3012</f>
        <v>theater/spaces</v>
      </c>
      <c r="O3012" t="s">
        <v>8274</v>
      </c>
      <c r="P3012" t="s">
        <v>8314</v>
      </c>
      <c r="Q3012" s="9">
        <f>(((J3012/60)/60)/24)+DATE(1970,1,1)</f>
        <v>41996.832395833335</v>
      </c>
      <c r="R3012" s="9">
        <f>(((I3012/60)/60)/24)+DATE(1970,1,1)</f>
        <v>42056.832395833335</v>
      </c>
      <c r="S3012">
        <f>YEAR(Q3012)</f>
        <v>2014</v>
      </c>
    </row>
    <row r="3013" spans="1:19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tr">
        <f>O3013&amp;"/"&amp;P3013</f>
        <v>theater/spaces</v>
      </c>
      <c r="O3013" t="s">
        <v>8274</v>
      </c>
      <c r="P3013" t="s">
        <v>8314</v>
      </c>
      <c r="Q3013" s="9">
        <f>(((J3013/60)/60)/24)+DATE(1970,1,1)</f>
        <v>42334.468935185185</v>
      </c>
      <c r="R3013" s="9">
        <f>(((I3013/60)/60)/24)+DATE(1970,1,1)</f>
        <v>42361.957638888889</v>
      </c>
      <c r="S3013">
        <f>YEAR(Q3013)</f>
        <v>2015</v>
      </c>
    </row>
    <row r="3014" spans="1:19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tr">
        <f>O3014&amp;"/"&amp;P3014</f>
        <v>theater/spaces</v>
      </c>
      <c r="O3014" t="s">
        <v>8274</v>
      </c>
      <c r="P3014" t="s">
        <v>8314</v>
      </c>
      <c r="Q3014" s="9">
        <f>(((J3014/60)/60)/24)+DATE(1970,1,1)</f>
        <v>42024.702893518523</v>
      </c>
      <c r="R3014" s="9">
        <f>(((I3014/60)/60)/24)+DATE(1970,1,1)</f>
        <v>42045.702893518523</v>
      </c>
      <c r="S3014">
        <f>YEAR(Q3014)</f>
        <v>2015</v>
      </c>
    </row>
    <row r="3015" spans="1:19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tr">
        <f>O3015&amp;"/"&amp;P3015</f>
        <v>theater/spaces</v>
      </c>
      <c r="O3015" t="s">
        <v>8274</v>
      </c>
      <c r="P3015" t="s">
        <v>8314</v>
      </c>
      <c r="Q3015" s="9">
        <f>(((J3015/60)/60)/24)+DATE(1970,1,1)</f>
        <v>42146.836215277777</v>
      </c>
      <c r="R3015" s="9">
        <f>(((I3015/60)/60)/24)+DATE(1970,1,1)</f>
        <v>42176.836215277777</v>
      </c>
      <c r="S3015">
        <f>YEAR(Q3015)</f>
        <v>2015</v>
      </c>
    </row>
    <row r="3016" spans="1:19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tr">
        <f>O3016&amp;"/"&amp;P3016</f>
        <v>theater/spaces</v>
      </c>
      <c r="O3016" t="s">
        <v>8274</v>
      </c>
      <c r="P3016" t="s">
        <v>8314</v>
      </c>
      <c r="Q3016" s="9">
        <f>(((J3016/60)/60)/24)+DATE(1970,1,1)</f>
        <v>41920.123611111114</v>
      </c>
      <c r="R3016" s="9">
        <f>(((I3016/60)/60)/24)+DATE(1970,1,1)</f>
        <v>41948.208333333336</v>
      </c>
      <c r="S3016">
        <f>YEAR(Q3016)</f>
        <v>2014</v>
      </c>
    </row>
    <row r="3017" spans="1:19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tr">
        <f>O3017&amp;"/"&amp;P3017</f>
        <v>theater/spaces</v>
      </c>
      <c r="O3017" t="s">
        <v>8274</v>
      </c>
      <c r="P3017" t="s">
        <v>8314</v>
      </c>
      <c r="Q3017" s="9">
        <f>(((J3017/60)/60)/24)+DATE(1970,1,1)</f>
        <v>41785.72729166667</v>
      </c>
      <c r="R3017" s="9">
        <f>(((I3017/60)/60)/24)+DATE(1970,1,1)</f>
        <v>41801.166666666664</v>
      </c>
      <c r="S3017">
        <f>YEAR(Q3017)</f>
        <v>2014</v>
      </c>
    </row>
    <row r="3018" spans="1:19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tr">
        <f>O3018&amp;"/"&amp;P3018</f>
        <v>theater/spaces</v>
      </c>
      <c r="O3018" t="s">
        <v>8274</v>
      </c>
      <c r="P3018" t="s">
        <v>8314</v>
      </c>
      <c r="Q3018" s="9">
        <f>(((J3018/60)/60)/24)+DATE(1970,1,1)</f>
        <v>41778.548055555555</v>
      </c>
      <c r="R3018" s="9">
        <f>(((I3018/60)/60)/24)+DATE(1970,1,1)</f>
        <v>41838.548055555555</v>
      </c>
      <c r="S3018">
        <f>YEAR(Q3018)</f>
        <v>2014</v>
      </c>
    </row>
    <row r="3019" spans="1:19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tr">
        <f>O3019&amp;"/"&amp;P3019</f>
        <v>theater/spaces</v>
      </c>
      <c r="O3019" t="s">
        <v>8274</v>
      </c>
      <c r="P3019" t="s">
        <v>8314</v>
      </c>
      <c r="Q3019" s="9">
        <f>(((J3019/60)/60)/24)+DATE(1970,1,1)</f>
        <v>41841.850034722222</v>
      </c>
      <c r="R3019" s="9">
        <f>(((I3019/60)/60)/24)+DATE(1970,1,1)</f>
        <v>41871.850034722222</v>
      </c>
      <c r="S3019">
        <f>YEAR(Q3019)</f>
        <v>2014</v>
      </c>
    </row>
    <row r="3020" spans="1:19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tr">
        <f>O3020&amp;"/"&amp;P3020</f>
        <v>theater/spaces</v>
      </c>
      <c r="O3020" t="s">
        <v>8274</v>
      </c>
      <c r="P3020" t="s">
        <v>8314</v>
      </c>
      <c r="Q3020" s="9">
        <f>(((J3020/60)/60)/24)+DATE(1970,1,1)</f>
        <v>42163.29833333334</v>
      </c>
      <c r="R3020" s="9">
        <f>(((I3020/60)/60)/24)+DATE(1970,1,1)</f>
        <v>42205.916666666672</v>
      </c>
      <c r="S3020">
        <f>YEAR(Q3020)</f>
        <v>2015</v>
      </c>
    </row>
    <row r="3021" spans="1:19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tr">
        <f>O3021&amp;"/"&amp;P3021</f>
        <v>theater/spaces</v>
      </c>
      <c r="O3021" t="s">
        <v>8274</v>
      </c>
      <c r="P3021" t="s">
        <v>8314</v>
      </c>
      <c r="Q3021" s="9">
        <f>(((J3021/60)/60)/24)+DATE(1970,1,1)</f>
        <v>41758.833564814813</v>
      </c>
      <c r="R3021" s="9">
        <f>(((I3021/60)/60)/24)+DATE(1970,1,1)</f>
        <v>41786.125</v>
      </c>
      <c r="S3021">
        <f>YEAR(Q3021)</f>
        <v>2014</v>
      </c>
    </row>
    <row r="3022" spans="1:19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tr">
        <f>O3022&amp;"/"&amp;P3022</f>
        <v>theater/spaces</v>
      </c>
      <c r="O3022" t="s">
        <v>8274</v>
      </c>
      <c r="P3022" t="s">
        <v>8314</v>
      </c>
      <c r="Q3022" s="9">
        <f>(((J3022/60)/60)/24)+DATE(1970,1,1)</f>
        <v>42170.846446759257</v>
      </c>
      <c r="R3022" s="9">
        <f>(((I3022/60)/60)/24)+DATE(1970,1,1)</f>
        <v>42230.846446759257</v>
      </c>
      <c r="S3022">
        <f>YEAR(Q3022)</f>
        <v>2015</v>
      </c>
    </row>
    <row r="3023" spans="1:19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tr">
        <f>O3023&amp;"/"&amp;P3023</f>
        <v>theater/spaces</v>
      </c>
      <c r="O3023" t="s">
        <v>8274</v>
      </c>
      <c r="P3023" t="s">
        <v>8314</v>
      </c>
      <c r="Q3023" s="9">
        <f>(((J3023/60)/60)/24)+DATE(1970,1,1)</f>
        <v>42660.618854166663</v>
      </c>
      <c r="R3023" s="9">
        <f>(((I3023/60)/60)/24)+DATE(1970,1,1)</f>
        <v>42696.249305555553</v>
      </c>
      <c r="S3023">
        <f>YEAR(Q3023)</f>
        <v>2016</v>
      </c>
    </row>
    <row r="3024" spans="1:19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tr">
        <f>O3024&amp;"/"&amp;P3024</f>
        <v>theater/spaces</v>
      </c>
      <c r="O3024" t="s">
        <v>8274</v>
      </c>
      <c r="P3024" t="s">
        <v>8314</v>
      </c>
      <c r="Q3024" s="9">
        <f>(((J3024/60)/60)/24)+DATE(1970,1,1)</f>
        <v>42564.95380787037</v>
      </c>
      <c r="R3024" s="9">
        <f>(((I3024/60)/60)/24)+DATE(1970,1,1)</f>
        <v>42609.95380787037</v>
      </c>
      <c r="S3024">
        <f>YEAR(Q3024)</f>
        <v>2016</v>
      </c>
    </row>
    <row r="3025" spans="1:19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tr">
        <f>O3025&amp;"/"&amp;P3025</f>
        <v>theater/spaces</v>
      </c>
      <c r="O3025" t="s">
        <v>8274</v>
      </c>
      <c r="P3025" t="s">
        <v>8314</v>
      </c>
      <c r="Q3025" s="9">
        <f>(((J3025/60)/60)/24)+DATE(1970,1,1)</f>
        <v>42121.675763888896</v>
      </c>
      <c r="R3025" s="9">
        <f>(((I3025/60)/60)/24)+DATE(1970,1,1)</f>
        <v>42166.675763888896</v>
      </c>
      <c r="S3025">
        <f>YEAR(Q3025)</f>
        <v>2015</v>
      </c>
    </row>
    <row r="3026" spans="1:19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tr">
        <f>O3026&amp;"/"&amp;P3026</f>
        <v>theater/spaces</v>
      </c>
      <c r="O3026" t="s">
        <v>8274</v>
      </c>
      <c r="P3026" t="s">
        <v>8314</v>
      </c>
      <c r="Q3026" s="9">
        <f>(((J3026/60)/60)/24)+DATE(1970,1,1)</f>
        <v>41158.993923611109</v>
      </c>
      <c r="R3026" s="9">
        <f>(((I3026/60)/60)/24)+DATE(1970,1,1)</f>
        <v>41188.993923611109</v>
      </c>
      <c r="S3026">
        <f>YEAR(Q3026)</f>
        <v>2012</v>
      </c>
    </row>
    <row r="3027" spans="1:19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tr">
        <f>O3027&amp;"/"&amp;P3027</f>
        <v>theater/spaces</v>
      </c>
      <c r="O3027" t="s">
        <v>8274</v>
      </c>
      <c r="P3027" t="s">
        <v>8314</v>
      </c>
      <c r="Q3027" s="9">
        <f>(((J3027/60)/60)/24)+DATE(1970,1,1)</f>
        <v>41761.509409722225</v>
      </c>
      <c r="R3027" s="9">
        <f>(((I3027/60)/60)/24)+DATE(1970,1,1)</f>
        <v>41789.666666666664</v>
      </c>
      <c r="S3027">
        <f>YEAR(Q3027)</f>
        <v>2014</v>
      </c>
    </row>
    <row r="3028" spans="1:19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tr">
        <f>O3028&amp;"/"&amp;P3028</f>
        <v>theater/spaces</v>
      </c>
      <c r="O3028" t="s">
        <v>8274</v>
      </c>
      <c r="P3028" t="s">
        <v>8314</v>
      </c>
      <c r="Q3028" s="9">
        <f>(((J3028/60)/60)/24)+DATE(1970,1,1)</f>
        <v>42783.459398148145</v>
      </c>
      <c r="R3028" s="9">
        <f>(((I3028/60)/60)/24)+DATE(1970,1,1)</f>
        <v>42797.459398148145</v>
      </c>
      <c r="S3028">
        <f>YEAR(Q3028)</f>
        <v>2017</v>
      </c>
    </row>
    <row r="3029" spans="1:19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tr">
        <f>O3029&amp;"/"&amp;P3029</f>
        <v>theater/spaces</v>
      </c>
      <c r="O3029" t="s">
        <v>8274</v>
      </c>
      <c r="P3029" t="s">
        <v>8314</v>
      </c>
      <c r="Q3029" s="9">
        <f>(((J3029/60)/60)/24)+DATE(1970,1,1)</f>
        <v>42053.704293981486</v>
      </c>
      <c r="R3029" s="9">
        <f>(((I3029/60)/60)/24)+DATE(1970,1,1)</f>
        <v>42083.662627314814</v>
      </c>
      <c r="S3029">
        <f>YEAR(Q3029)</f>
        <v>2015</v>
      </c>
    </row>
    <row r="3030" spans="1:19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tr">
        <f>O3030&amp;"/"&amp;P3030</f>
        <v>theater/spaces</v>
      </c>
      <c r="O3030" t="s">
        <v>8274</v>
      </c>
      <c r="P3030" t="s">
        <v>8314</v>
      </c>
      <c r="Q3030" s="9">
        <f>(((J3030/60)/60)/24)+DATE(1970,1,1)</f>
        <v>42567.264178240745</v>
      </c>
      <c r="R3030" s="9">
        <f>(((I3030/60)/60)/24)+DATE(1970,1,1)</f>
        <v>42597.264178240745</v>
      </c>
      <c r="S3030">
        <f>YEAR(Q3030)</f>
        <v>2016</v>
      </c>
    </row>
    <row r="3031" spans="1:19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tr">
        <f>O3031&amp;"/"&amp;P3031</f>
        <v>theater/spaces</v>
      </c>
      <c r="O3031" t="s">
        <v>8274</v>
      </c>
      <c r="P3031" t="s">
        <v>8314</v>
      </c>
      <c r="Q3031" s="9">
        <f>(((J3031/60)/60)/24)+DATE(1970,1,1)</f>
        <v>41932.708877314813</v>
      </c>
      <c r="R3031" s="9">
        <f>(((I3031/60)/60)/24)+DATE(1970,1,1)</f>
        <v>41961.190972222219</v>
      </c>
      <c r="S3031">
        <f>YEAR(Q3031)</f>
        <v>2014</v>
      </c>
    </row>
    <row r="3032" spans="1:19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tr">
        <f>O3032&amp;"/"&amp;P3032</f>
        <v>theater/spaces</v>
      </c>
      <c r="O3032" t="s">
        <v>8274</v>
      </c>
      <c r="P3032" t="s">
        <v>8314</v>
      </c>
      <c r="Q3032" s="9">
        <f>(((J3032/60)/60)/24)+DATE(1970,1,1)</f>
        <v>42233.747349537036</v>
      </c>
      <c r="R3032" s="9">
        <f>(((I3032/60)/60)/24)+DATE(1970,1,1)</f>
        <v>42263.747349537036</v>
      </c>
      <c r="S3032">
        <f>YEAR(Q3032)</f>
        <v>2015</v>
      </c>
    </row>
    <row r="3033" spans="1:19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tr">
        <f>O3033&amp;"/"&amp;P3033</f>
        <v>theater/spaces</v>
      </c>
      <c r="O3033" t="s">
        <v>8274</v>
      </c>
      <c r="P3033" t="s">
        <v>8314</v>
      </c>
      <c r="Q3033" s="9">
        <f>(((J3033/60)/60)/24)+DATE(1970,1,1)</f>
        <v>42597.882488425923</v>
      </c>
      <c r="R3033" s="9">
        <f>(((I3033/60)/60)/24)+DATE(1970,1,1)</f>
        <v>42657.882488425923</v>
      </c>
      <c r="S3033">
        <f>YEAR(Q3033)</f>
        <v>2016</v>
      </c>
    </row>
    <row r="3034" spans="1:19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tr">
        <f>O3034&amp;"/"&amp;P3034</f>
        <v>theater/spaces</v>
      </c>
      <c r="O3034" t="s">
        <v>8274</v>
      </c>
      <c r="P3034" t="s">
        <v>8314</v>
      </c>
      <c r="Q3034" s="9">
        <f>(((J3034/60)/60)/24)+DATE(1970,1,1)</f>
        <v>42228.044664351852</v>
      </c>
      <c r="R3034" s="9">
        <f>(((I3034/60)/60)/24)+DATE(1970,1,1)</f>
        <v>42258.044664351852</v>
      </c>
      <c r="S3034">
        <f>YEAR(Q3034)</f>
        <v>2015</v>
      </c>
    </row>
    <row r="3035" spans="1:19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tr">
        <f>O3035&amp;"/"&amp;P3035</f>
        <v>theater/spaces</v>
      </c>
      <c r="O3035" t="s">
        <v>8274</v>
      </c>
      <c r="P3035" t="s">
        <v>8314</v>
      </c>
      <c r="Q3035" s="9">
        <f>(((J3035/60)/60)/24)+DATE(1970,1,1)</f>
        <v>42570.110243055555</v>
      </c>
      <c r="R3035" s="9">
        <f>(((I3035/60)/60)/24)+DATE(1970,1,1)</f>
        <v>42600.110243055555</v>
      </c>
      <c r="S3035">
        <f>YEAR(Q3035)</f>
        <v>2016</v>
      </c>
    </row>
    <row r="3036" spans="1:19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tr">
        <f>O3036&amp;"/"&amp;P3036</f>
        <v>theater/spaces</v>
      </c>
      <c r="O3036" t="s">
        <v>8274</v>
      </c>
      <c r="P3036" t="s">
        <v>8314</v>
      </c>
      <c r="Q3036" s="9">
        <f>(((J3036/60)/60)/24)+DATE(1970,1,1)</f>
        <v>42644.535358796296</v>
      </c>
      <c r="R3036" s="9">
        <f>(((I3036/60)/60)/24)+DATE(1970,1,1)</f>
        <v>42675.165972222225</v>
      </c>
      <c r="S3036">
        <f>YEAR(Q3036)</f>
        <v>2016</v>
      </c>
    </row>
    <row r="3037" spans="1:19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tr">
        <f>O3037&amp;"/"&amp;P3037</f>
        <v>theater/spaces</v>
      </c>
      <c r="O3037" t="s">
        <v>8274</v>
      </c>
      <c r="P3037" t="s">
        <v>8314</v>
      </c>
      <c r="Q3037" s="9">
        <f>(((J3037/60)/60)/24)+DATE(1970,1,1)</f>
        <v>41368.560289351852</v>
      </c>
      <c r="R3037" s="9">
        <f>(((I3037/60)/60)/24)+DATE(1970,1,1)</f>
        <v>41398.560289351852</v>
      </c>
      <c r="S3037">
        <f>YEAR(Q3037)</f>
        <v>2013</v>
      </c>
    </row>
    <row r="3038" spans="1:19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tr">
        <f>O3038&amp;"/"&amp;P3038</f>
        <v>theater/spaces</v>
      </c>
      <c r="O3038" t="s">
        <v>8274</v>
      </c>
      <c r="P3038" t="s">
        <v>8314</v>
      </c>
      <c r="Q3038" s="9">
        <f>(((J3038/60)/60)/24)+DATE(1970,1,1)</f>
        <v>41466.785231481481</v>
      </c>
      <c r="R3038" s="9">
        <f>(((I3038/60)/60)/24)+DATE(1970,1,1)</f>
        <v>41502.499305555553</v>
      </c>
      <c r="S3038">
        <f>YEAR(Q3038)</f>
        <v>2013</v>
      </c>
    </row>
    <row r="3039" spans="1:19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tr">
        <f>O3039&amp;"/"&amp;P3039</f>
        <v>theater/spaces</v>
      </c>
      <c r="O3039" t="s">
        <v>8274</v>
      </c>
      <c r="P3039" t="s">
        <v>8314</v>
      </c>
      <c r="Q3039" s="9">
        <f>(((J3039/60)/60)/24)+DATE(1970,1,1)</f>
        <v>40378.893206018518</v>
      </c>
      <c r="R3039" s="9">
        <f>(((I3039/60)/60)/24)+DATE(1970,1,1)</f>
        <v>40453.207638888889</v>
      </c>
      <c r="S3039">
        <f>YEAR(Q3039)</f>
        <v>2010</v>
      </c>
    </row>
    <row r="3040" spans="1:19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tr">
        <f>O3040&amp;"/"&amp;P3040</f>
        <v>theater/spaces</v>
      </c>
      <c r="O3040" t="s">
        <v>8274</v>
      </c>
      <c r="P3040" t="s">
        <v>8314</v>
      </c>
      <c r="Q3040" s="9">
        <f>(((J3040/60)/60)/24)+DATE(1970,1,1)</f>
        <v>42373.252280092594</v>
      </c>
      <c r="R3040" s="9">
        <f>(((I3040/60)/60)/24)+DATE(1970,1,1)</f>
        <v>42433.252280092594</v>
      </c>
      <c r="S3040">
        <f>YEAR(Q3040)</f>
        <v>2016</v>
      </c>
    </row>
    <row r="3041" spans="1:19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tr">
        <f>O3041&amp;"/"&amp;P3041</f>
        <v>theater/spaces</v>
      </c>
      <c r="O3041" t="s">
        <v>8274</v>
      </c>
      <c r="P3041" t="s">
        <v>8314</v>
      </c>
      <c r="Q3041" s="9">
        <f>(((J3041/60)/60)/24)+DATE(1970,1,1)</f>
        <v>41610.794421296298</v>
      </c>
      <c r="R3041" s="9">
        <f>(((I3041/60)/60)/24)+DATE(1970,1,1)</f>
        <v>41637.332638888889</v>
      </c>
      <c r="S3041">
        <f>YEAR(Q3041)</f>
        <v>2013</v>
      </c>
    </row>
    <row r="3042" spans="1:19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tr">
        <f>O3042&amp;"/"&amp;P3042</f>
        <v>theater/spaces</v>
      </c>
      <c r="O3042" t="s">
        <v>8274</v>
      </c>
      <c r="P3042" t="s">
        <v>8314</v>
      </c>
      <c r="Q3042" s="9">
        <f>(((J3042/60)/60)/24)+DATE(1970,1,1)</f>
        <v>42177.791909722218</v>
      </c>
      <c r="R3042" s="9">
        <f>(((I3042/60)/60)/24)+DATE(1970,1,1)</f>
        <v>42181.958333333328</v>
      </c>
      <c r="S3042">
        <f>YEAR(Q3042)</f>
        <v>2015</v>
      </c>
    </row>
    <row r="3043" spans="1:19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tr">
        <f>O3043&amp;"/"&amp;P3043</f>
        <v>theater/spaces</v>
      </c>
      <c r="O3043" t="s">
        <v>8274</v>
      </c>
      <c r="P3043" t="s">
        <v>8314</v>
      </c>
      <c r="Q3043" s="9">
        <f>(((J3043/60)/60)/24)+DATE(1970,1,1)</f>
        <v>42359.868611111116</v>
      </c>
      <c r="R3043" s="9">
        <f>(((I3043/60)/60)/24)+DATE(1970,1,1)</f>
        <v>42389.868611111116</v>
      </c>
      <c r="S3043">
        <f>YEAR(Q3043)</f>
        <v>2015</v>
      </c>
    </row>
    <row r="3044" spans="1:19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tr">
        <f>O3044&amp;"/"&amp;P3044</f>
        <v>theater/spaces</v>
      </c>
      <c r="O3044" t="s">
        <v>8274</v>
      </c>
      <c r="P3044" t="s">
        <v>8314</v>
      </c>
      <c r="Q3044" s="9">
        <f>(((J3044/60)/60)/24)+DATE(1970,1,1)</f>
        <v>42253.688043981485</v>
      </c>
      <c r="R3044" s="9">
        <f>(((I3044/60)/60)/24)+DATE(1970,1,1)</f>
        <v>42283.688043981485</v>
      </c>
      <c r="S3044">
        <f>YEAR(Q3044)</f>
        <v>2015</v>
      </c>
    </row>
    <row r="3045" spans="1:19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tr">
        <f>O3045&amp;"/"&amp;P3045</f>
        <v>theater/spaces</v>
      </c>
      <c r="O3045" t="s">
        <v>8274</v>
      </c>
      <c r="P3045" t="s">
        <v>8314</v>
      </c>
      <c r="Q3045" s="9">
        <f>(((J3045/60)/60)/24)+DATE(1970,1,1)</f>
        <v>42083.070590277777</v>
      </c>
      <c r="R3045" s="9">
        <f>(((I3045/60)/60)/24)+DATE(1970,1,1)</f>
        <v>42110.118055555555</v>
      </c>
      <c r="S3045">
        <f>YEAR(Q3045)</f>
        <v>2015</v>
      </c>
    </row>
    <row r="3046" spans="1:19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tr">
        <f>O3046&amp;"/"&amp;P3046</f>
        <v>theater/spaces</v>
      </c>
      <c r="O3046" t="s">
        <v>8274</v>
      </c>
      <c r="P3046" t="s">
        <v>8314</v>
      </c>
      <c r="Q3046" s="9">
        <f>(((J3046/60)/60)/24)+DATE(1970,1,1)</f>
        <v>42387.7268287037</v>
      </c>
      <c r="R3046" s="9">
        <f>(((I3046/60)/60)/24)+DATE(1970,1,1)</f>
        <v>42402.7268287037</v>
      </c>
      <c r="S3046">
        <f>YEAR(Q3046)</f>
        <v>2016</v>
      </c>
    </row>
    <row r="3047" spans="1:19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tr">
        <f>O3047&amp;"/"&amp;P3047</f>
        <v>theater/spaces</v>
      </c>
      <c r="O3047" t="s">
        <v>8274</v>
      </c>
      <c r="P3047" t="s">
        <v>8314</v>
      </c>
      <c r="Q3047" s="9">
        <f>(((J3047/60)/60)/24)+DATE(1970,1,1)</f>
        <v>41843.155729166669</v>
      </c>
      <c r="R3047" s="9">
        <f>(((I3047/60)/60)/24)+DATE(1970,1,1)</f>
        <v>41873.155729166669</v>
      </c>
      <c r="S3047">
        <f>YEAR(Q3047)</f>
        <v>2014</v>
      </c>
    </row>
    <row r="3048" spans="1:19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tr">
        <f>O3048&amp;"/"&amp;P3048</f>
        <v>theater/spaces</v>
      </c>
      <c r="O3048" t="s">
        <v>8274</v>
      </c>
      <c r="P3048" t="s">
        <v>8314</v>
      </c>
      <c r="Q3048" s="9">
        <f>(((J3048/60)/60)/24)+DATE(1970,1,1)</f>
        <v>41862.803078703706</v>
      </c>
      <c r="R3048" s="9">
        <f>(((I3048/60)/60)/24)+DATE(1970,1,1)</f>
        <v>41892.202777777777</v>
      </c>
      <c r="S3048">
        <f>YEAR(Q3048)</f>
        <v>2014</v>
      </c>
    </row>
    <row r="3049" spans="1:19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tr">
        <f>O3049&amp;"/"&amp;P3049</f>
        <v>theater/spaces</v>
      </c>
      <c r="O3049" t="s">
        <v>8274</v>
      </c>
      <c r="P3049" t="s">
        <v>8314</v>
      </c>
      <c r="Q3049" s="9">
        <f>(((J3049/60)/60)/24)+DATE(1970,1,1)</f>
        <v>42443.989050925928</v>
      </c>
      <c r="R3049" s="9">
        <f>(((I3049/60)/60)/24)+DATE(1970,1,1)</f>
        <v>42487.552777777775</v>
      </c>
      <c r="S3049">
        <f>YEAR(Q3049)</f>
        <v>2016</v>
      </c>
    </row>
    <row r="3050" spans="1:19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tr">
        <f>O3050&amp;"/"&amp;P3050</f>
        <v>theater/spaces</v>
      </c>
      <c r="O3050" t="s">
        <v>8274</v>
      </c>
      <c r="P3050" t="s">
        <v>8314</v>
      </c>
      <c r="Q3050" s="9">
        <f>(((J3050/60)/60)/24)+DATE(1970,1,1)</f>
        <v>41975.901180555549</v>
      </c>
      <c r="R3050" s="9">
        <f>(((I3050/60)/60)/24)+DATE(1970,1,1)</f>
        <v>42004.890277777777</v>
      </c>
      <c r="S3050">
        <f>YEAR(Q3050)</f>
        <v>2014</v>
      </c>
    </row>
    <row r="3051" spans="1:19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tr">
        <f>O3051&amp;"/"&amp;P3051</f>
        <v>theater/spaces</v>
      </c>
      <c r="O3051" t="s">
        <v>8274</v>
      </c>
      <c r="P3051" t="s">
        <v>8314</v>
      </c>
      <c r="Q3051" s="9">
        <f>(((J3051/60)/60)/24)+DATE(1970,1,1)</f>
        <v>42139.014525462961</v>
      </c>
      <c r="R3051" s="9">
        <f>(((I3051/60)/60)/24)+DATE(1970,1,1)</f>
        <v>42169.014525462961</v>
      </c>
      <c r="S3051">
        <f>YEAR(Q3051)</f>
        <v>2015</v>
      </c>
    </row>
    <row r="3052" spans="1:19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tr">
        <f>O3052&amp;"/"&amp;P3052</f>
        <v>theater/spaces</v>
      </c>
      <c r="O3052" t="s">
        <v>8274</v>
      </c>
      <c r="P3052" t="s">
        <v>8314</v>
      </c>
      <c r="Q3052" s="9">
        <f>(((J3052/60)/60)/24)+DATE(1970,1,1)</f>
        <v>42465.16851851852</v>
      </c>
      <c r="R3052" s="9">
        <f>(((I3052/60)/60)/24)+DATE(1970,1,1)</f>
        <v>42495.16851851852</v>
      </c>
      <c r="S3052">
        <f>YEAR(Q3052)</f>
        <v>2016</v>
      </c>
    </row>
    <row r="3053" spans="1:19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tr">
        <f>O3053&amp;"/"&amp;P3053</f>
        <v>theater/spaces</v>
      </c>
      <c r="O3053" t="s">
        <v>8274</v>
      </c>
      <c r="P3053" t="s">
        <v>8314</v>
      </c>
      <c r="Q3053" s="9">
        <f>(((J3053/60)/60)/24)+DATE(1970,1,1)</f>
        <v>42744.416030092587</v>
      </c>
      <c r="R3053" s="9">
        <f>(((I3053/60)/60)/24)+DATE(1970,1,1)</f>
        <v>42774.416030092587</v>
      </c>
      <c r="S3053">
        <f>YEAR(Q3053)</f>
        <v>2017</v>
      </c>
    </row>
    <row r="3054" spans="1:19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tr">
        <f>O3054&amp;"/"&amp;P3054</f>
        <v>theater/spaces</v>
      </c>
      <c r="O3054" t="s">
        <v>8274</v>
      </c>
      <c r="P3054" t="s">
        <v>8314</v>
      </c>
      <c r="Q3054" s="9">
        <f>(((J3054/60)/60)/24)+DATE(1970,1,1)</f>
        <v>42122.670069444444</v>
      </c>
      <c r="R3054" s="9">
        <f>(((I3054/60)/60)/24)+DATE(1970,1,1)</f>
        <v>42152.665972222225</v>
      </c>
      <c r="S3054">
        <f>YEAR(Q3054)</f>
        <v>2015</v>
      </c>
    </row>
    <row r="3055" spans="1:19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tr">
        <f>O3055&amp;"/"&amp;P3055</f>
        <v>theater/spaces</v>
      </c>
      <c r="O3055" t="s">
        <v>8274</v>
      </c>
      <c r="P3055" t="s">
        <v>8314</v>
      </c>
      <c r="Q3055" s="9">
        <f>(((J3055/60)/60)/24)+DATE(1970,1,1)</f>
        <v>41862.761724537035</v>
      </c>
      <c r="R3055" s="9">
        <f>(((I3055/60)/60)/24)+DATE(1970,1,1)</f>
        <v>41914.165972222225</v>
      </c>
      <c r="S3055">
        <f>YEAR(Q3055)</f>
        <v>2014</v>
      </c>
    </row>
    <row r="3056" spans="1:19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tr">
        <f>O3056&amp;"/"&amp;P3056</f>
        <v>theater/spaces</v>
      </c>
      <c r="O3056" t="s">
        <v>8274</v>
      </c>
      <c r="P3056" t="s">
        <v>8314</v>
      </c>
      <c r="Q3056" s="9">
        <f>(((J3056/60)/60)/24)+DATE(1970,1,1)</f>
        <v>42027.832800925928</v>
      </c>
      <c r="R3056" s="9">
        <f>(((I3056/60)/60)/24)+DATE(1970,1,1)</f>
        <v>42065.044444444444</v>
      </c>
      <c r="S3056">
        <f>YEAR(Q3056)</f>
        <v>2015</v>
      </c>
    </row>
    <row r="3057" spans="1:19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tr">
        <f>O3057&amp;"/"&amp;P3057</f>
        <v>theater/spaces</v>
      </c>
      <c r="O3057" t="s">
        <v>8274</v>
      </c>
      <c r="P3057" t="s">
        <v>8314</v>
      </c>
      <c r="Q3057" s="9">
        <f>(((J3057/60)/60)/24)+DATE(1970,1,1)</f>
        <v>41953.95821759259</v>
      </c>
      <c r="R3057" s="9">
        <f>(((I3057/60)/60)/24)+DATE(1970,1,1)</f>
        <v>42013.95821759259</v>
      </c>
      <c r="S3057">
        <f>YEAR(Q3057)</f>
        <v>2014</v>
      </c>
    </row>
    <row r="3058" spans="1:19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tr">
        <f>O3058&amp;"/"&amp;P3058</f>
        <v>theater/spaces</v>
      </c>
      <c r="O3058" t="s">
        <v>8274</v>
      </c>
      <c r="P3058" t="s">
        <v>8314</v>
      </c>
      <c r="Q3058" s="9">
        <f>(((J3058/60)/60)/24)+DATE(1970,1,1)</f>
        <v>41851.636388888888</v>
      </c>
      <c r="R3058" s="9">
        <f>(((I3058/60)/60)/24)+DATE(1970,1,1)</f>
        <v>41911.636388888888</v>
      </c>
      <c r="S3058">
        <f>YEAR(Q3058)</f>
        <v>2014</v>
      </c>
    </row>
    <row r="3059" spans="1:19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tr">
        <f>O3059&amp;"/"&amp;P3059</f>
        <v>theater/spaces</v>
      </c>
      <c r="O3059" t="s">
        <v>8274</v>
      </c>
      <c r="P3059" t="s">
        <v>8314</v>
      </c>
      <c r="Q3059" s="9">
        <f>(((J3059/60)/60)/24)+DATE(1970,1,1)</f>
        <v>42433.650590277779</v>
      </c>
      <c r="R3059" s="9">
        <f>(((I3059/60)/60)/24)+DATE(1970,1,1)</f>
        <v>42463.608923611115</v>
      </c>
      <c r="S3059">
        <f>YEAR(Q3059)</f>
        <v>2016</v>
      </c>
    </row>
    <row r="3060" spans="1:19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tr">
        <f>O3060&amp;"/"&amp;P3060</f>
        <v>theater/spaces</v>
      </c>
      <c r="O3060" t="s">
        <v>8274</v>
      </c>
      <c r="P3060" t="s">
        <v>8314</v>
      </c>
      <c r="Q3060" s="9">
        <f>(((J3060/60)/60)/24)+DATE(1970,1,1)</f>
        <v>42460.374305555553</v>
      </c>
      <c r="R3060" s="9">
        <f>(((I3060/60)/60)/24)+DATE(1970,1,1)</f>
        <v>42510.374305555553</v>
      </c>
      <c r="S3060">
        <f>YEAR(Q3060)</f>
        <v>2016</v>
      </c>
    </row>
    <row r="3061" spans="1:19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tr">
        <f>O3061&amp;"/"&amp;P3061</f>
        <v>theater/spaces</v>
      </c>
      <c r="O3061" t="s">
        <v>8274</v>
      </c>
      <c r="P3061" t="s">
        <v>8314</v>
      </c>
      <c r="Q3061" s="9">
        <f>(((J3061/60)/60)/24)+DATE(1970,1,1)</f>
        <v>41829.935717592591</v>
      </c>
      <c r="R3061" s="9">
        <f>(((I3061/60)/60)/24)+DATE(1970,1,1)</f>
        <v>41859.935717592591</v>
      </c>
      <c r="S3061">
        <f>YEAR(Q3061)</f>
        <v>2014</v>
      </c>
    </row>
    <row r="3062" spans="1:19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tr">
        <f>O3062&amp;"/"&amp;P3062</f>
        <v>theater/spaces</v>
      </c>
      <c r="O3062" t="s">
        <v>8274</v>
      </c>
      <c r="P3062" t="s">
        <v>8314</v>
      </c>
      <c r="Q3062" s="9">
        <f>(((J3062/60)/60)/24)+DATE(1970,1,1)</f>
        <v>42245.274699074071</v>
      </c>
      <c r="R3062" s="9">
        <f>(((I3062/60)/60)/24)+DATE(1970,1,1)</f>
        <v>42275.274699074071</v>
      </c>
      <c r="S3062">
        <f>YEAR(Q3062)</f>
        <v>2015</v>
      </c>
    </row>
    <row r="3063" spans="1:19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tr">
        <f>O3063&amp;"/"&amp;P3063</f>
        <v>theater/spaces</v>
      </c>
      <c r="O3063" t="s">
        <v>8274</v>
      </c>
      <c r="P3063" t="s">
        <v>8314</v>
      </c>
      <c r="Q3063" s="9">
        <f>(((J3063/60)/60)/24)+DATE(1970,1,1)</f>
        <v>41834.784120370372</v>
      </c>
      <c r="R3063" s="9">
        <f>(((I3063/60)/60)/24)+DATE(1970,1,1)</f>
        <v>41864.784120370372</v>
      </c>
      <c r="S3063">
        <f>YEAR(Q3063)</f>
        <v>2014</v>
      </c>
    </row>
    <row r="3064" spans="1:19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tr">
        <f>O3064&amp;"/"&amp;P3064</f>
        <v>theater/spaces</v>
      </c>
      <c r="O3064" t="s">
        <v>8274</v>
      </c>
      <c r="P3064" t="s">
        <v>8314</v>
      </c>
      <c r="Q3064" s="9">
        <f>(((J3064/60)/60)/24)+DATE(1970,1,1)</f>
        <v>42248.535787037035</v>
      </c>
      <c r="R3064" s="9">
        <f>(((I3064/60)/60)/24)+DATE(1970,1,1)</f>
        <v>42277.75</v>
      </c>
      <c r="S3064">
        <f>YEAR(Q3064)</f>
        <v>2015</v>
      </c>
    </row>
    <row r="3065" spans="1:19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tr">
        <f>O3065&amp;"/"&amp;P3065</f>
        <v>theater/spaces</v>
      </c>
      <c r="O3065" t="s">
        <v>8274</v>
      </c>
      <c r="P3065" t="s">
        <v>8314</v>
      </c>
      <c r="Q3065" s="9">
        <f>(((J3065/60)/60)/24)+DATE(1970,1,1)</f>
        <v>42630.922893518517</v>
      </c>
      <c r="R3065" s="9">
        <f>(((I3065/60)/60)/24)+DATE(1970,1,1)</f>
        <v>42665.922893518517</v>
      </c>
      <c r="S3065">
        <f>YEAR(Q3065)</f>
        <v>2016</v>
      </c>
    </row>
    <row r="3066" spans="1:19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tr">
        <f>O3066&amp;"/"&amp;P3066</f>
        <v>theater/spaces</v>
      </c>
      <c r="O3066" t="s">
        <v>8274</v>
      </c>
      <c r="P3066" t="s">
        <v>8314</v>
      </c>
      <c r="Q3066" s="9">
        <f>(((J3066/60)/60)/24)+DATE(1970,1,1)</f>
        <v>42299.130162037036</v>
      </c>
      <c r="R3066" s="9">
        <f>(((I3066/60)/60)/24)+DATE(1970,1,1)</f>
        <v>42330.290972222225</v>
      </c>
      <c r="S3066">
        <f>YEAR(Q3066)</f>
        <v>2015</v>
      </c>
    </row>
    <row r="3067" spans="1:19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tr">
        <f>O3067&amp;"/"&amp;P3067</f>
        <v>theater/spaces</v>
      </c>
      <c r="O3067" t="s">
        <v>8274</v>
      </c>
      <c r="P3067" t="s">
        <v>8314</v>
      </c>
      <c r="Q3067" s="9">
        <f>(((J3067/60)/60)/24)+DATE(1970,1,1)</f>
        <v>41825.055231481485</v>
      </c>
      <c r="R3067" s="9">
        <f>(((I3067/60)/60)/24)+DATE(1970,1,1)</f>
        <v>41850.055231481485</v>
      </c>
      <c r="S3067">
        <f>YEAR(Q3067)</f>
        <v>2014</v>
      </c>
    </row>
    <row r="3068" spans="1:19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tr">
        <f>O3068&amp;"/"&amp;P3068</f>
        <v>theater/spaces</v>
      </c>
      <c r="O3068" t="s">
        <v>8274</v>
      </c>
      <c r="P3068" t="s">
        <v>8314</v>
      </c>
      <c r="Q3068" s="9">
        <f>(((J3068/60)/60)/24)+DATE(1970,1,1)</f>
        <v>42531.228437500002</v>
      </c>
      <c r="R3068" s="9">
        <f>(((I3068/60)/60)/24)+DATE(1970,1,1)</f>
        <v>42561.228437500002</v>
      </c>
      <c r="S3068">
        <f>YEAR(Q3068)</f>
        <v>2016</v>
      </c>
    </row>
    <row r="3069" spans="1:19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tr">
        <f>O3069&amp;"/"&amp;P3069</f>
        <v>theater/spaces</v>
      </c>
      <c r="O3069" t="s">
        <v>8274</v>
      </c>
      <c r="P3069" t="s">
        <v>8314</v>
      </c>
      <c r="Q3069" s="9">
        <f>(((J3069/60)/60)/24)+DATE(1970,1,1)</f>
        <v>42226.938414351855</v>
      </c>
      <c r="R3069" s="9">
        <f>(((I3069/60)/60)/24)+DATE(1970,1,1)</f>
        <v>42256.938414351855</v>
      </c>
      <c r="S3069">
        <f>YEAR(Q3069)</f>
        <v>2015</v>
      </c>
    </row>
    <row r="3070" spans="1:19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tr">
        <f>O3070&amp;"/"&amp;P3070</f>
        <v>theater/spaces</v>
      </c>
      <c r="O3070" t="s">
        <v>8274</v>
      </c>
      <c r="P3070" t="s">
        <v>8314</v>
      </c>
      <c r="Q3070" s="9">
        <f>(((J3070/60)/60)/24)+DATE(1970,1,1)</f>
        <v>42263.691574074073</v>
      </c>
      <c r="R3070" s="9">
        <f>(((I3070/60)/60)/24)+DATE(1970,1,1)</f>
        <v>42293.691574074073</v>
      </c>
      <c r="S3070">
        <f>YEAR(Q3070)</f>
        <v>2015</v>
      </c>
    </row>
    <row r="3071" spans="1:19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tr">
        <f>O3071&amp;"/"&amp;P3071</f>
        <v>theater/spaces</v>
      </c>
      <c r="O3071" t="s">
        <v>8274</v>
      </c>
      <c r="P3071" t="s">
        <v>8314</v>
      </c>
      <c r="Q3071" s="9">
        <f>(((J3071/60)/60)/24)+DATE(1970,1,1)</f>
        <v>41957.833726851852</v>
      </c>
      <c r="R3071" s="9">
        <f>(((I3071/60)/60)/24)+DATE(1970,1,1)</f>
        <v>41987.833726851852</v>
      </c>
      <c r="S3071">
        <f>YEAR(Q3071)</f>
        <v>2014</v>
      </c>
    </row>
    <row r="3072" spans="1:19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tr">
        <f>O3072&amp;"/"&amp;P3072</f>
        <v>theater/spaces</v>
      </c>
      <c r="O3072" t="s">
        <v>8274</v>
      </c>
      <c r="P3072" t="s">
        <v>8314</v>
      </c>
      <c r="Q3072" s="9">
        <f>(((J3072/60)/60)/24)+DATE(1970,1,1)</f>
        <v>42690.733437499999</v>
      </c>
      <c r="R3072" s="9">
        <f>(((I3072/60)/60)/24)+DATE(1970,1,1)</f>
        <v>42711.733437499999</v>
      </c>
      <c r="S3072">
        <f>YEAR(Q3072)</f>
        <v>2016</v>
      </c>
    </row>
    <row r="3073" spans="1:19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tr">
        <f>O3073&amp;"/"&amp;P3073</f>
        <v>theater/spaces</v>
      </c>
      <c r="O3073" t="s">
        <v>8274</v>
      </c>
      <c r="P3073" t="s">
        <v>8314</v>
      </c>
      <c r="Q3073" s="9">
        <f>(((J3073/60)/60)/24)+DATE(1970,1,1)</f>
        <v>42097.732418981483</v>
      </c>
      <c r="R3073" s="9">
        <f>(((I3073/60)/60)/24)+DATE(1970,1,1)</f>
        <v>42115.249305555553</v>
      </c>
      <c r="S3073">
        <f>YEAR(Q3073)</f>
        <v>2015</v>
      </c>
    </row>
    <row r="3074" spans="1:19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tr">
        <f>O3074&amp;"/"&amp;P3074</f>
        <v>theater/spaces</v>
      </c>
      <c r="O3074" t="s">
        <v>8274</v>
      </c>
      <c r="P3074" t="s">
        <v>8314</v>
      </c>
      <c r="Q3074" s="9">
        <f>(((J3074/60)/60)/24)+DATE(1970,1,1)</f>
        <v>42658.690532407403</v>
      </c>
      <c r="R3074" s="9">
        <f>(((I3074/60)/60)/24)+DATE(1970,1,1)</f>
        <v>42673.073611111111</v>
      </c>
      <c r="S3074">
        <f>YEAR(Q3074)</f>
        <v>2016</v>
      </c>
    </row>
    <row r="3075" spans="1:19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tr">
        <f>O3075&amp;"/"&amp;P3075</f>
        <v>theater/spaces</v>
      </c>
      <c r="O3075" t="s">
        <v>8274</v>
      </c>
      <c r="P3075" t="s">
        <v>8314</v>
      </c>
      <c r="Q3075" s="9">
        <f>(((J3075/60)/60)/24)+DATE(1970,1,1)</f>
        <v>42111.684027777781</v>
      </c>
      <c r="R3075" s="9">
        <f>(((I3075/60)/60)/24)+DATE(1970,1,1)</f>
        <v>42169.804861111115</v>
      </c>
      <c r="S3075">
        <f>YEAR(Q3075)</f>
        <v>2015</v>
      </c>
    </row>
    <row r="3076" spans="1:19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tr">
        <f>O3076&amp;"/"&amp;P3076</f>
        <v>theater/spaces</v>
      </c>
      <c r="O3076" t="s">
        <v>8274</v>
      </c>
      <c r="P3076" t="s">
        <v>8314</v>
      </c>
      <c r="Q3076" s="9">
        <f>(((J3076/60)/60)/24)+DATE(1970,1,1)</f>
        <v>42409.571284722217</v>
      </c>
      <c r="R3076" s="9">
        <f>(((I3076/60)/60)/24)+DATE(1970,1,1)</f>
        <v>42439.571284722217</v>
      </c>
      <c r="S3076">
        <f>YEAR(Q3076)</f>
        <v>2016</v>
      </c>
    </row>
    <row r="3077" spans="1:19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tr">
        <f>O3077&amp;"/"&amp;P3077</f>
        <v>theater/spaces</v>
      </c>
      <c r="O3077" t="s">
        <v>8274</v>
      </c>
      <c r="P3077" t="s">
        <v>8314</v>
      </c>
      <c r="Q3077" s="9">
        <f>(((J3077/60)/60)/24)+DATE(1970,1,1)</f>
        <v>42551.102314814809</v>
      </c>
      <c r="R3077" s="9">
        <f>(((I3077/60)/60)/24)+DATE(1970,1,1)</f>
        <v>42601.102314814809</v>
      </c>
      <c r="S3077">
        <f>YEAR(Q3077)</f>
        <v>2016</v>
      </c>
    </row>
    <row r="3078" spans="1:19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tr">
        <f>O3078&amp;"/"&amp;P3078</f>
        <v>theater/spaces</v>
      </c>
      <c r="O3078" t="s">
        <v>8274</v>
      </c>
      <c r="P3078" t="s">
        <v>8314</v>
      </c>
      <c r="Q3078" s="9">
        <f>(((J3078/60)/60)/24)+DATE(1970,1,1)</f>
        <v>42226.651886574073</v>
      </c>
      <c r="R3078" s="9">
        <f>(((I3078/60)/60)/24)+DATE(1970,1,1)</f>
        <v>42286.651886574073</v>
      </c>
      <c r="S3078">
        <f>YEAR(Q3078)</f>
        <v>2015</v>
      </c>
    </row>
    <row r="3079" spans="1:19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tr">
        <f>O3079&amp;"/"&amp;P3079</f>
        <v>theater/spaces</v>
      </c>
      <c r="O3079" t="s">
        <v>8274</v>
      </c>
      <c r="P3079" t="s">
        <v>8314</v>
      </c>
      <c r="Q3079" s="9">
        <f>(((J3079/60)/60)/24)+DATE(1970,1,1)</f>
        <v>42766.956921296296</v>
      </c>
      <c r="R3079" s="9">
        <f>(((I3079/60)/60)/24)+DATE(1970,1,1)</f>
        <v>42796.956921296296</v>
      </c>
      <c r="S3079">
        <f>YEAR(Q3079)</f>
        <v>2017</v>
      </c>
    </row>
    <row r="3080" spans="1:19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tr">
        <f>O3080&amp;"/"&amp;P3080</f>
        <v>theater/spaces</v>
      </c>
      <c r="O3080" t="s">
        <v>8274</v>
      </c>
      <c r="P3080" t="s">
        <v>8314</v>
      </c>
      <c r="Q3080" s="9">
        <f>(((J3080/60)/60)/24)+DATE(1970,1,1)</f>
        <v>42031.138831018514</v>
      </c>
      <c r="R3080" s="9">
        <f>(((I3080/60)/60)/24)+DATE(1970,1,1)</f>
        <v>42061.138831018514</v>
      </c>
      <c r="S3080">
        <f>YEAR(Q3080)</f>
        <v>2015</v>
      </c>
    </row>
    <row r="3081" spans="1:19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tr">
        <f>O3081&amp;"/"&amp;P3081</f>
        <v>theater/spaces</v>
      </c>
      <c r="O3081" t="s">
        <v>8274</v>
      </c>
      <c r="P3081" t="s">
        <v>8314</v>
      </c>
      <c r="Q3081" s="9">
        <f>(((J3081/60)/60)/24)+DATE(1970,1,1)</f>
        <v>42055.713368055556</v>
      </c>
      <c r="R3081" s="9">
        <f>(((I3081/60)/60)/24)+DATE(1970,1,1)</f>
        <v>42085.671701388885</v>
      </c>
      <c r="S3081">
        <f>YEAR(Q3081)</f>
        <v>2015</v>
      </c>
    </row>
    <row r="3082" spans="1:19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tr">
        <f>O3082&amp;"/"&amp;P3082</f>
        <v>theater/spaces</v>
      </c>
      <c r="O3082" t="s">
        <v>8274</v>
      </c>
      <c r="P3082" t="s">
        <v>8314</v>
      </c>
      <c r="Q3082" s="9">
        <f>(((J3082/60)/60)/24)+DATE(1970,1,1)</f>
        <v>41940.028287037036</v>
      </c>
      <c r="R3082" s="9">
        <f>(((I3082/60)/60)/24)+DATE(1970,1,1)</f>
        <v>42000.0699537037</v>
      </c>
      <c r="S3082">
        <f>YEAR(Q3082)</f>
        <v>2014</v>
      </c>
    </row>
    <row r="3083" spans="1:19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tr">
        <f>O3083&amp;"/"&amp;P3083</f>
        <v>theater/spaces</v>
      </c>
      <c r="O3083" t="s">
        <v>8274</v>
      </c>
      <c r="P3083" t="s">
        <v>8314</v>
      </c>
      <c r="Q3083" s="9">
        <f>(((J3083/60)/60)/24)+DATE(1970,1,1)</f>
        <v>42237.181608796294</v>
      </c>
      <c r="R3083" s="9">
        <f>(((I3083/60)/60)/24)+DATE(1970,1,1)</f>
        <v>42267.181608796294</v>
      </c>
      <c r="S3083">
        <f>YEAR(Q3083)</f>
        <v>2015</v>
      </c>
    </row>
    <row r="3084" spans="1:19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tr">
        <f>O3084&amp;"/"&amp;P3084</f>
        <v>theater/spaces</v>
      </c>
      <c r="O3084" t="s">
        <v>8274</v>
      </c>
      <c r="P3084" t="s">
        <v>8314</v>
      </c>
      <c r="Q3084" s="9">
        <f>(((J3084/60)/60)/24)+DATE(1970,1,1)</f>
        <v>42293.922986111109</v>
      </c>
      <c r="R3084" s="9">
        <f>(((I3084/60)/60)/24)+DATE(1970,1,1)</f>
        <v>42323.96465277778</v>
      </c>
      <c r="S3084">
        <f>YEAR(Q3084)</f>
        <v>2015</v>
      </c>
    </row>
    <row r="3085" spans="1:19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tr">
        <f>O3085&amp;"/"&amp;P3085</f>
        <v>theater/spaces</v>
      </c>
      <c r="O3085" t="s">
        <v>8274</v>
      </c>
      <c r="P3085" t="s">
        <v>8314</v>
      </c>
      <c r="Q3085" s="9">
        <f>(((J3085/60)/60)/24)+DATE(1970,1,1)</f>
        <v>41853.563402777778</v>
      </c>
      <c r="R3085" s="9">
        <f>(((I3085/60)/60)/24)+DATE(1970,1,1)</f>
        <v>41883.208333333336</v>
      </c>
      <c r="S3085">
        <f>YEAR(Q3085)</f>
        <v>2014</v>
      </c>
    </row>
    <row r="3086" spans="1:19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tr">
        <f>O3086&amp;"/"&amp;P3086</f>
        <v>theater/spaces</v>
      </c>
      <c r="O3086" t="s">
        <v>8274</v>
      </c>
      <c r="P3086" t="s">
        <v>8314</v>
      </c>
      <c r="Q3086" s="9">
        <f>(((J3086/60)/60)/24)+DATE(1970,1,1)</f>
        <v>42100.723738425921</v>
      </c>
      <c r="R3086" s="9">
        <f>(((I3086/60)/60)/24)+DATE(1970,1,1)</f>
        <v>42129.783333333333</v>
      </c>
      <c r="S3086">
        <f>YEAR(Q3086)</f>
        <v>2015</v>
      </c>
    </row>
    <row r="3087" spans="1:19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tr">
        <f>O3087&amp;"/"&amp;P3087</f>
        <v>theater/spaces</v>
      </c>
      <c r="O3087" t="s">
        <v>8274</v>
      </c>
      <c r="P3087" t="s">
        <v>8314</v>
      </c>
      <c r="Q3087" s="9">
        <f>(((J3087/60)/60)/24)+DATE(1970,1,1)</f>
        <v>42246.883784722217</v>
      </c>
      <c r="R3087" s="9">
        <f>(((I3087/60)/60)/24)+DATE(1970,1,1)</f>
        <v>42276.883784722217</v>
      </c>
      <c r="S3087">
        <f>YEAR(Q3087)</f>
        <v>2015</v>
      </c>
    </row>
    <row r="3088" spans="1:19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tr">
        <f>O3088&amp;"/"&amp;P3088</f>
        <v>theater/spaces</v>
      </c>
      <c r="O3088" t="s">
        <v>8274</v>
      </c>
      <c r="P3088" t="s">
        <v>8314</v>
      </c>
      <c r="Q3088" s="9">
        <f>(((J3088/60)/60)/24)+DATE(1970,1,1)</f>
        <v>42173.67082175926</v>
      </c>
      <c r="R3088" s="9">
        <f>(((I3088/60)/60)/24)+DATE(1970,1,1)</f>
        <v>42233.67082175926</v>
      </c>
      <c r="S3088">
        <f>YEAR(Q3088)</f>
        <v>2015</v>
      </c>
    </row>
    <row r="3089" spans="1:19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tr">
        <f>O3089&amp;"/"&amp;P3089</f>
        <v>theater/spaces</v>
      </c>
      <c r="O3089" t="s">
        <v>8274</v>
      </c>
      <c r="P3089" t="s">
        <v>8314</v>
      </c>
      <c r="Q3089" s="9">
        <f>(((J3089/60)/60)/24)+DATE(1970,1,1)</f>
        <v>42665.150347222225</v>
      </c>
      <c r="R3089" s="9">
        <f>(((I3089/60)/60)/24)+DATE(1970,1,1)</f>
        <v>42725.192013888889</v>
      </c>
      <c r="S3089">
        <f>YEAR(Q3089)</f>
        <v>2016</v>
      </c>
    </row>
    <row r="3090" spans="1:19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tr">
        <f>O3090&amp;"/"&amp;P3090</f>
        <v>theater/spaces</v>
      </c>
      <c r="O3090" t="s">
        <v>8274</v>
      </c>
      <c r="P3090" t="s">
        <v>8314</v>
      </c>
      <c r="Q3090" s="9">
        <f>(((J3090/60)/60)/24)+DATE(1970,1,1)</f>
        <v>41981.57230324074</v>
      </c>
      <c r="R3090" s="9">
        <f>(((I3090/60)/60)/24)+DATE(1970,1,1)</f>
        <v>42012.570138888885</v>
      </c>
      <c r="S3090">
        <f>YEAR(Q3090)</f>
        <v>2014</v>
      </c>
    </row>
    <row r="3091" spans="1:19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tr">
        <f>O3091&amp;"/"&amp;P3091</f>
        <v>theater/spaces</v>
      </c>
      <c r="O3091" t="s">
        <v>8274</v>
      </c>
      <c r="P3091" t="s">
        <v>8314</v>
      </c>
      <c r="Q3091" s="9">
        <f>(((J3091/60)/60)/24)+DATE(1970,1,1)</f>
        <v>42528.542627314819</v>
      </c>
      <c r="R3091" s="9">
        <f>(((I3091/60)/60)/24)+DATE(1970,1,1)</f>
        <v>42560.082638888889</v>
      </c>
      <c r="S3091">
        <f>YEAR(Q3091)</f>
        <v>2016</v>
      </c>
    </row>
    <row r="3092" spans="1:19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tr">
        <f>O3092&amp;"/"&amp;P3092</f>
        <v>theater/spaces</v>
      </c>
      <c r="O3092" t="s">
        <v>8274</v>
      </c>
      <c r="P3092" t="s">
        <v>8314</v>
      </c>
      <c r="Q3092" s="9">
        <f>(((J3092/60)/60)/24)+DATE(1970,1,1)</f>
        <v>42065.818807870368</v>
      </c>
      <c r="R3092" s="9">
        <f>(((I3092/60)/60)/24)+DATE(1970,1,1)</f>
        <v>42125.777141203704</v>
      </c>
      <c r="S3092">
        <f>YEAR(Q3092)</f>
        <v>2015</v>
      </c>
    </row>
    <row r="3093" spans="1:19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tr">
        <f>O3093&amp;"/"&amp;P3093</f>
        <v>theater/spaces</v>
      </c>
      <c r="O3093" t="s">
        <v>8274</v>
      </c>
      <c r="P3093" t="s">
        <v>8314</v>
      </c>
      <c r="Q3093" s="9">
        <f>(((J3093/60)/60)/24)+DATE(1970,1,1)</f>
        <v>42566.948414351849</v>
      </c>
      <c r="R3093" s="9">
        <f>(((I3093/60)/60)/24)+DATE(1970,1,1)</f>
        <v>42596.948414351849</v>
      </c>
      <c r="S3093">
        <f>YEAR(Q3093)</f>
        <v>2016</v>
      </c>
    </row>
    <row r="3094" spans="1:19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tr">
        <f>O3094&amp;"/"&amp;P3094</f>
        <v>theater/spaces</v>
      </c>
      <c r="O3094" t="s">
        <v>8274</v>
      </c>
      <c r="P3094" t="s">
        <v>8314</v>
      </c>
      <c r="Q3094" s="9">
        <f>(((J3094/60)/60)/24)+DATE(1970,1,1)</f>
        <v>42255.619351851856</v>
      </c>
      <c r="R3094" s="9">
        <f>(((I3094/60)/60)/24)+DATE(1970,1,1)</f>
        <v>42292.916666666672</v>
      </c>
      <c r="S3094">
        <f>YEAR(Q3094)</f>
        <v>2015</v>
      </c>
    </row>
    <row r="3095" spans="1:19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tr">
        <f>O3095&amp;"/"&amp;P3095</f>
        <v>theater/spaces</v>
      </c>
      <c r="O3095" t="s">
        <v>8274</v>
      </c>
      <c r="P3095" t="s">
        <v>8314</v>
      </c>
      <c r="Q3095" s="9">
        <f>(((J3095/60)/60)/24)+DATE(1970,1,1)</f>
        <v>41760.909039351849</v>
      </c>
      <c r="R3095" s="9">
        <f>(((I3095/60)/60)/24)+DATE(1970,1,1)</f>
        <v>41791.165972222225</v>
      </c>
      <c r="S3095">
        <f>YEAR(Q3095)</f>
        <v>2014</v>
      </c>
    </row>
    <row r="3096" spans="1:19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tr">
        <f>O3096&amp;"/"&amp;P3096</f>
        <v>theater/spaces</v>
      </c>
      <c r="O3096" t="s">
        <v>8274</v>
      </c>
      <c r="P3096" t="s">
        <v>8314</v>
      </c>
      <c r="Q3096" s="9">
        <f>(((J3096/60)/60)/24)+DATE(1970,1,1)</f>
        <v>42207.795787037037</v>
      </c>
      <c r="R3096" s="9">
        <f>(((I3096/60)/60)/24)+DATE(1970,1,1)</f>
        <v>42267.795787037037</v>
      </c>
      <c r="S3096">
        <f>YEAR(Q3096)</f>
        <v>2015</v>
      </c>
    </row>
    <row r="3097" spans="1:19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tr">
        <f>O3097&amp;"/"&amp;P3097</f>
        <v>theater/spaces</v>
      </c>
      <c r="O3097" t="s">
        <v>8274</v>
      </c>
      <c r="P3097" t="s">
        <v>8314</v>
      </c>
      <c r="Q3097" s="9">
        <f>(((J3097/60)/60)/24)+DATE(1970,1,1)</f>
        <v>42523.025231481486</v>
      </c>
      <c r="R3097" s="9">
        <f>(((I3097/60)/60)/24)+DATE(1970,1,1)</f>
        <v>42583.025231481486</v>
      </c>
      <c r="S3097">
        <f>YEAR(Q3097)</f>
        <v>2016</v>
      </c>
    </row>
    <row r="3098" spans="1:19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tr">
        <f>O3098&amp;"/"&amp;P3098</f>
        <v>theater/spaces</v>
      </c>
      <c r="O3098" t="s">
        <v>8274</v>
      </c>
      <c r="P3098" t="s">
        <v>8314</v>
      </c>
      <c r="Q3098" s="9">
        <f>(((J3098/60)/60)/24)+DATE(1970,1,1)</f>
        <v>42114.825532407413</v>
      </c>
      <c r="R3098" s="9">
        <f>(((I3098/60)/60)/24)+DATE(1970,1,1)</f>
        <v>42144.825532407413</v>
      </c>
      <c r="S3098">
        <f>YEAR(Q3098)</f>
        <v>2015</v>
      </c>
    </row>
    <row r="3099" spans="1:19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tr">
        <f>O3099&amp;"/"&amp;P3099</f>
        <v>theater/spaces</v>
      </c>
      <c r="O3099" t="s">
        <v>8274</v>
      </c>
      <c r="P3099" t="s">
        <v>8314</v>
      </c>
      <c r="Q3099" s="9">
        <f>(((J3099/60)/60)/24)+DATE(1970,1,1)</f>
        <v>42629.503483796296</v>
      </c>
      <c r="R3099" s="9">
        <f>(((I3099/60)/60)/24)+DATE(1970,1,1)</f>
        <v>42650.583333333328</v>
      </c>
      <c r="S3099">
        <f>YEAR(Q3099)</f>
        <v>2016</v>
      </c>
    </row>
    <row r="3100" spans="1:19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tr">
        <f>O3100&amp;"/"&amp;P3100</f>
        <v>theater/spaces</v>
      </c>
      <c r="O3100" t="s">
        <v>8274</v>
      </c>
      <c r="P3100" t="s">
        <v>8314</v>
      </c>
      <c r="Q3100" s="9">
        <f>(((J3100/60)/60)/24)+DATE(1970,1,1)</f>
        <v>42359.792233796295</v>
      </c>
      <c r="R3100" s="9">
        <f>(((I3100/60)/60)/24)+DATE(1970,1,1)</f>
        <v>42408.01180555555</v>
      </c>
      <c r="S3100">
        <f>YEAR(Q3100)</f>
        <v>2015</v>
      </c>
    </row>
    <row r="3101" spans="1:19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tr">
        <f>O3101&amp;"/"&amp;P3101</f>
        <v>theater/spaces</v>
      </c>
      <c r="O3101" t="s">
        <v>8274</v>
      </c>
      <c r="P3101" t="s">
        <v>8314</v>
      </c>
      <c r="Q3101" s="9">
        <f>(((J3101/60)/60)/24)+DATE(1970,1,1)</f>
        <v>42382.189710648148</v>
      </c>
      <c r="R3101" s="9">
        <f>(((I3101/60)/60)/24)+DATE(1970,1,1)</f>
        <v>42412.189710648148</v>
      </c>
      <c r="S3101">
        <f>YEAR(Q3101)</f>
        <v>2016</v>
      </c>
    </row>
    <row r="3102" spans="1:19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tr">
        <f>O3102&amp;"/"&amp;P3102</f>
        <v>theater/spaces</v>
      </c>
      <c r="O3102" t="s">
        <v>8274</v>
      </c>
      <c r="P3102" t="s">
        <v>8314</v>
      </c>
      <c r="Q3102" s="9">
        <f>(((J3102/60)/60)/24)+DATE(1970,1,1)</f>
        <v>41902.622395833336</v>
      </c>
      <c r="R3102" s="9">
        <f>(((I3102/60)/60)/24)+DATE(1970,1,1)</f>
        <v>41932.622395833336</v>
      </c>
      <c r="S3102">
        <f>YEAR(Q3102)</f>
        <v>2014</v>
      </c>
    </row>
    <row r="3103" spans="1:19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tr">
        <f>O3103&amp;"/"&amp;P3103</f>
        <v>theater/spaces</v>
      </c>
      <c r="O3103" t="s">
        <v>8274</v>
      </c>
      <c r="P3103" t="s">
        <v>8314</v>
      </c>
      <c r="Q3103" s="9">
        <f>(((J3103/60)/60)/24)+DATE(1970,1,1)</f>
        <v>42171.383530092593</v>
      </c>
      <c r="R3103" s="9">
        <f>(((I3103/60)/60)/24)+DATE(1970,1,1)</f>
        <v>42201.330555555556</v>
      </c>
      <c r="S3103">
        <f>YEAR(Q3103)</f>
        <v>2015</v>
      </c>
    </row>
    <row r="3104" spans="1:19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tr">
        <f>O3104&amp;"/"&amp;P3104</f>
        <v>theater/spaces</v>
      </c>
      <c r="O3104" t="s">
        <v>8274</v>
      </c>
      <c r="P3104" t="s">
        <v>8314</v>
      </c>
      <c r="Q3104" s="9">
        <f>(((J3104/60)/60)/24)+DATE(1970,1,1)</f>
        <v>42555.340486111112</v>
      </c>
      <c r="R3104" s="9">
        <f>(((I3104/60)/60)/24)+DATE(1970,1,1)</f>
        <v>42605.340486111112</v>
      </c>
      <c r="S3104">
        <f>YEAR(Q3104)</f>
        <v>2016</v>
      </c>
    </row>
    <row r="3105" spans="1:19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tr">
        <f>O3105&amp;"/"&amp;P3105</f>
        <v>theater/spaces</v>
      </c>
      <c r="O3105" t="s">
        <v>8274</v>
      </c>
      <c r="P3105" t="s">
        <v>8314</v>
      </c>
      <c r="Q3105" s="9">
        <f>(((J3105/60)/60)/24)+DATE(1970,1,1)</f>
        <v>42107.156319444446</v>
      </c>
      <c r="R3105" s="9">
        <f>(((I3105/60)/60)/24)+DATE(1970,1,1)</f>
        <v>42167.156319444446</v>
      </c>
      <c r="S3105">
        <f>YEAR(Q3105)</f>
        <v>2015</v>
      </c>
    </row>
    <row r="3106" spans="1:19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tr">
        <f>O3106&amp;"/"&amp;P3106</f>
        <v>theater/spaces</v>
      </c>
      <c r="O3106" t="s">
        <v>8274</v>
      </c>
      <c r="P3106" t="s">
        <v>8314</v>
      </c>
      <c r="Q3106" s="9">
        <f>(((J3106/60)/60)/24)+DATE(1970,1,1)</f>
        <v>42006.908692129626</v>
      </c>
      <c r="R3106" s="9">
        <f>(((I3106/60)/60)/24)+DATE(1970,1,1)</f>
        <v>42038.083333333328</v>
      </c>
      <c r="S3106">
        <f>YEAR(Q3106)</f>
        <v>2015</v>
      </c>
    </row>
    <row r="3107" spans="1:19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tr">
        <f>O3107&amp;"/"&amp;P3107</f>
        <v>theater/spaces</v>
      </c>
      <c r="O3107" t="s">
        <v>8274</v>
      </c>
      <c r="P3107" t="s">
        <v>8314</v>
      </c>
      <c r="Q3107" s="9">
        <f>(((J3107/60)/60)/24)+DATE(1970,1,1)</f>
        <v>41876.718935185185</v>
      </c>
      <c r="R3107" s="9">
        <f>(((I3107/60)/60)/24)+DATE(1970,1,1)</f>
        <v>41931.208333333336</v>
      </c>
      <c r="S3107">
        <f>YEAR(Q3107)</f>
        <v>2014</v>
      </c>
    </row>
    <row r="3108" spans="1:19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tr">
        <f>O3108&amp;"/"&amp;P3108</f>
        <v>theater/spaces</v>
      </c>
      <c r="O3108" t="s">
        <v>8274</v>
      </c>
      <c r="P3108" t="s">
        <v>8314</v>
      </c>
      <c r="Q3108" s="9">
        <f>(((J3108/60)/60)/24)+DATE(1970,1,1)</f>
        <v>42241.429120370376</v>
      </c>
      <c r="R3108" s="9">
        <f>(((I3108/60)/60)/24)+DATE(1970,1,1)</f>
        <v>42263.916666666672</v>
      </c>
      <c r="S3108">
        <f>YEAR(Q3108)</f>
        <v>2015</v>
      </c>
    </row>
    <row r="3109" spans="1:19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tr">
        <f>O3109&amp;"/"&amp;P3109</f>
        <v>theater/spaces</v>
      </c>
      <c r="O3109" t="s">
        <v>8274</v>
      </c>
      <c r="P3109" t="s">
        <v>8314</v>
      </c>
      <c r="Q3109" s="9">
        <f>(((J3109/60)/60)/24)+DATE(1970,1,1)</f>
        <v>42128.814247685179</v>
      </c>
      <c r="R3109" s="9">
        <f>(((I3109/60)/60)/24)+DATE(1970,1,1)</f>
        <v>42135.814247685179</v>
      </c>
      <c r="S3109">
        <f>YEAR(Q3109)</f>
        <v>2015</v>
      </c>
    </row>
    <row r="3110" spans="1:19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tr">
        <f>O3110&amp;"/"&amp;P3110</f>
        <v>theater/spaces</v>
      </c>
      <c r="O3110" t="s">
        <v>8274</v>
      </c>
      <c r="P3110" t="s">
        <v>8314</v>
      </c>
      <c r="Q3110" s="9">
        <f>(((J3110/60)/60)/24)+DATE(1970,1,1)</f>
        <v>42062.680486111116</v>
      </c>
      <c r="R3110" s="9">
        <f>(((I3110/60)/60)/24)+DATE(1970,1,1)</f>
        <v>42122.638819444444</v>
      </c>
      <c r="S3110">
        <f>YEAR(Q3110)</f>
        <v>2015</v>
      </c>
    </row>
    <row r="3111" spans="1:19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tr">
        <f>O3111&amp;"/"&amp;P3111</f>
        <v>theater/spaces</v>
      </c>
      <c r="O3111" t="s">
        <v>8274</v>
      </c>
      <c r="P3111" t="s">
        <v>8314</v>
      </c>
      <c r="Q3111" s="9">
        <f>(((J3111/60)/60)/24)+DATE(1970,1,1)</f>
        <v>41844.125115740739</v>
      </c>
      <c r="R3111" s="9">
        <f>(((I3111/60)/60)/24)+DATE(1970,1,1)</f>
        <v>41879.125115740739</v>
      </c>
      <c r="S3111">
        <f>YEAR(Q3111)</f>
        <v>2014</v>
      </c>
    </row>
    <row r="3112" spans="1:19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tr">
        <f>O3112&amp;"/"&amp;P3112</f>
        <v>theater/spaces</v>
      </c>
      <c r="O3112" t="s">
        <v>8274</v>
      </c>
      <c r="P3112" t="s">
        <v>8314</v>
      </c>
      <c r="Q3112" s="9">
        <f>(((J3112/60)/60)/24)+DATE(1970,1,1)</f>
        <v>42745.031469907408</v>
      </c>
      <c r="R3112" s="9">
        <f>(((I3112/60)/60)/24)+DATE(1970,1,1)</f>
        <v>42785.031469907408</v>
      </c>
      <c r="S3112">
        <f>YEAR(Q3112)</f>
        <v>2017</v>
      </c>
    </row>
    <row r="3113" spans="1:19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tr">
        <f>O3113&amp;"/"&amp;P3113</f>
        <v>theater/spaces</v>
      </c>
      <c r="O3113" t="s">
        <v>8274</v>
      </c>
      <c r="P3113" t="s">
        <v>8314</v>
      </c>
      <c r="Q3113" s="9">
        <f>(((J3113/60)/60)/24)+DATE(1970,1,1)</f>
        <v>41885.595138888886</v>
      </c>
      <c r="R3113" s="9">
        <f>(((I3113/60)/60)/24)+DATE(1970,1,1)</f>
        <v>41916.595138888886</v>
      </c>
      <c r="S3113">
        <f>YEAR(Q3113)</f>
        <v>2014</v>
      </c>
    </row>
    <row r="3114" spans="1:19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tr">
        <f>O3114&amp;"/"&amp;P3114</f>
        <v>theater/spaces</v>
      </c>
      <c r="O3114" t="s">
        <v>8274</v>
      </c>
      <c r="P3114" t="s">
        <v>8314</v>
      </c>
      <c r="Q3114" s="9">
        <f>(((J3114/60)/60)/24)+DATE(1970,1,1)</f>
        <v>42615.121921296297</v>
      </c>
      <c r="R3114" s="9">
        <f>(((I3114/60)/60)/24)+DATE(1970,1,1)</f>
        <v>42675.121921296297</v>
      </c>
      <c r="S3114">
        <f>YEAR(Q3114)</f>
        <v>2016</v>
      </c>
    </row>
    <row r="3115" spans="1:19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tr">
        <f>O3115&amp;"/"&amp;P3115</f>
        <v>theater/spaces</v>
      </c>
      <c r="O3115" t="s">
        <v>8274</v>
      </c>
      <c r="P3115" t="s">
        <v>8314</v>
      </c>
      <c r="Q3115" s="9">
        <f>(((J3115/60)/60)/24)+DATE(1970,1,1)</f>
        <v>42081.731273148151</v>
      </c>
      <c r="R3115" s="9">
        <f>(((I3115/60)/60)/24)+DATE(1970,1,1)</f>
        <v>42111.731273148151</v>
      </c>
      <c r="S3115">
        <f>YEAR(Q3115)</f>
        <v>2015</v>
      </c>
    </row>
    <row r="3116" spans="1:19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tr">
        <f>O3116&amp;"/"&amp;P3116</f>
        <v>theater/spaces</v>
      </c>
      <c r="O3116" t="s">
        <v>8274</v>
      </c>
      <c r="P3116" t="s">
        <v>8314</v>
      </c>
      <c r="Q3116" s="9">
        <f>(((J3116/60)/60)/24)+DATE(1970,1,1)</f>
        <v>41843.632523148146</v>
      </c>
      <c r="R3116" s="9">
        <f>(((I3116/60)/60)/24)+DATE(1970,1,1)</f>
        <v>41903.632523148146</v>
      </c>
      <c r="S3116">
        <f>YEAR(Q3116)</f>
        <v>2014</v>
      </c>
    </row>
    <row r="3117" spans="1:19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tr">
        <f>O3117&amp;"/"&amp;P3117</f>
        <v>theater/spaces</v>
      </c>
      <c r="O3117" t="s">
        <v>8274</v>
      </c>
      <c r="P3117" t="s">
        <v>8314</v>
      </c>
      <c r="Q3117" s="9">
        <f>(((J3117/60)/60)/24)+DATE(1970,1,1)</f>
        <v>42496.447071759263</v>
      </c>
      <c r="R3117" s="9">
        <f>(((I3117/60)/60)/24)+DATE(1970,1,1)</f>
        <v>42526.447071759263</v>
      </c>
      <c r="S3117">
        <f>YEAR(Q3117)</f>
        <v>2016</v>
      </c>
    </row>
    <row r="3118" spans="1:19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tr">
        <f>O3118&amp;"/"&amp;P3118</f>
        <v>theater/spaces</v>
      </c>
      <c r="O3118" t="s">
        <v>8274</v>
      </c>
      <c r="P3118" t="s">
        <v>8314</v>
      </c>
      <c r="Q3118" s="9">
        <f>(((J3118/60)/60)/24)+DATE(1970,1,1)</f>
        <v>42081.515335648146</v>
      </c>
      <c r="R3118" s="9">
        <f>(((I3118/60)/60)/24)+DATE(1970,1,1)</f>
        <v>42095.515335648146</v>
      </c>
      <c r="S3118">
        <f>YEAR(Q3118)</f>
        <v>2015</v>
      </c>
    </row>
    <row r="3119" spans="1:19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tr">
        <f>O3119&amp;"/"&amp;P3119</f>
        <v>theater/spaces</v>
      </c>
      <c r="O3119" t="s">
        <v>8274</v>
      </c>
      <c r="P3119" t="s">
        <v>8314</v>
      </c>
      <c r="Q3119" s="9">
        <f>(((J3119/60)/60)/24)+DATE(1970,1,1)</f>
        <v>42509.374537037031</v>
      </c>
      <c r="R3119" s="9">
        <f>(((I3119/60)/60)/24)+DATE(1970,1,1)</f>
        <v>42517.55</v>
      </c>
      <c r="S3119">
        <f>YEAR(Q3119)</f>
        <v>2016</v>
      </c>
    </row>
    <row r="3120" spans="1:19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tr">
        <f>O3120&amp;"/"&amp;P3120</f>
        <v>theater/spaces</v>
      </c>
      <c r="O3120" t="s">
        <v>8274</v>
      </c>
      <c r="P3120" t="s">
        <v>8314</v>
      </c>
      <c r="Q3120" s="9">
        <f>(((J3120/60)/60)/24)+DATE(1970,1,1)</f>
        <v>42534.649571759262</v>
      </c>
      <c r="R3120" s="9">
        <f>(((I3120/60)/60)/24)+DATE(1970,1,1)</f>
        <v>42553.649571759262</v>
      </c>
      <c r="S3120">
        <f>YEAR(Q3120)</f>
        <v>2016</v>
      </c>
    </row>
    <row r="3121" spans="1:19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tr">
        <f>O3121&amp;"/"&amp;P3121</f>
        <v>theater/spaces</v>
      </c>
      <c r="O3121" t="s">
        <v>8274</v>
      </c>
      <c r="P3121" t="s">
        <v>8314</v>
      </c>
      <c r="Q3121" s="9">
        <f>(((J3121/60)/60)/24)+DATE(1970,1,1)</f>
        <v>42060.04550925926</v>
      </c>
      <c r="R3121" s="9">
        <f>(((I3121/60)/60)/24)+DATE(1970,1,1)</f>
        <v>42090.003842592589</v>
      </c>
      <c r="S3121">
        <f>YEAR(Q3121)</f>
        <v>2015</v>
      </c>
    </row>
    <row r="3122" spans="1:19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tr">
        <f>O3122&amp;"/"&amp;P3122</f>
        <v>theater/spaces</v>
      </c>
      <c r="O3122" t="s">
        <v>8274</v>
      </c>
      <c r="P3122" t="s">
        <v>8314</v>
      </c>
      <c r="Q3122" s="9">
        <f>(((J3122/60)/60)/24)+DATE(1970,1,1)</f>
        <v>42435.942083333335</v>
      </c>
      <c r="R3122" s="9">
        <f>(((I3122/60)/60)/24)+DATE(1970,1,1)</f>
        <v>42495.900416666671</v>
      </c>
      <c r="S3122">
        <f>YEAR(Q3122)</f>
        <v>2016</v>
      </c>
    </row>
    <row r="3123" spans="1:19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tr">
        <f>O3123&amp;"/"&amp;P3123</f>
        <v>theater/spaces</v>
      </c>
      <c r="O3123" t="s">
        <v>8274</v>
      </c>
      <c r="P3123" t="s">
        <v>8314</v>
      </c>
      <c r="Q3123" s="9">
        <f>(((J3123/60)/60)/24)+DATE(1970,1,1)</f>
        <v>41848.679803240739</v>
      </c>
      <c r="R3123" s="9">
        <f>(((I3123/60)/60)/24)+DATE(1970,1,1)</f>
        <v>41908.679803240739</v>
      </c>
      <c r="S3123">
        <f>YEAR(Q3123)</f>
        <v>2014</v>
      </c>
    </row>
    <row r="3124" spans="1:19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tr">
        <f>O3124&amp;"/"&amp;P3124</f>
        <v>theater/spaces</v>
      </c>
      <c r="O3124" t="s">
        <v>8274</v>
      </c>
      <c r="P3124" t="s">
        <v>8314</v>
      </c>
      <c r="Q3124" s="9">
        <f>(((J3124/60)/60)/24)+DATE(1970,1,1)</f>
        <v>42678.932083333333</v>
      </c>
      <c r="R3124" s="9">
        <f>(((I3124/60)/60)/24)+DATE(1970,1,1)</f>
        <v>42683.973750000005</v>
      </c>
      <c r="S3124">
        <f>YEAR(Q3124)</f>
        <v>2016</v>
      </c>
    </row>
    <row r="3125" spans="1:19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tr">
        <f>O3125&amp;"/"&amp;P3125</f>
        <v>theater/spaces</v>
      </c>
      <c r="O3125" t="s">
        <v>8274</v>
      </c>
      <c r="P3125" t="s">
        <v>8314</v>
      </c>
      <c r="Q3125" s="9">
        <f>(((J3125/60)/60)/24)+DATE(1970,1,1)</f>
        <v>42530.993032407408</v>
      </c>
      <c r="R3125" s="9">
        <f>(((I3125/60)/60)/24)+DATE(1970,1,1)</f>
        <v>42560.993032407408</v>
      </c>
      <c r="S3125">
        <f>YEAR(Q3125)</f>
        <v>2016</v>
      </c>
    </row>
    <row r="3126" spans="1:19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tr">
        <f>O3126&amp;"/"&amp;P3126</f>
        <v>theater/spaces</v>
      </c>
      <c r="O3126" t="s">
        <v>8274</v>
      </c>
      <c r="P3126" t="s">
        <v>8314</v>
      </c>
      <c r="Q3126" s="9">
        <f>(((J3126/60)/60)/24)+DATE(1970,1,1)</f>
        <v>41977.780104166668</v>
      </c>
      <c r="R3126" s="9">
        <f>(((I3126/60)/60)/24)+DATE(1970,1,1)</f>
        <v>42037.780104166668</v>
      </c>
      <c r="S3126">
        <f>YEAR(Q3126)</f>
        <v>2014</v>
      </c>
    </row>
    <row r="3127" spans="1:19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tr">
        <f>O3127&amp;"/"&amp;P3127</f>
        <v>theater/spaces</v>
      </c>
      <c r="O3127" t="s">
        <v>8274</v>
      </c>
      <c r="P3127" t="s">
        <v>8314</v>
      </c>
      <c r="Q3127" s="9">
        <f>(((J3127/60)/60)/24)+DATE(1970,1,1)</f>
        <v>42346.20685185185</v>
      </c>
      <c r="R3127" s="9">
        <f>(((I3127/60)/60)/24)+DATE(1970,1,1)</f>
        <v>42376.20685185185</v>
      </c>
      <c r="S3127">
        <f>YEAR(Q3127)</f>
        <v>2015</v>
      </c>
    </row>
    <row r="3128" spans="1:19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tr">
        <f>O3128&amp;"/"&amp;P3128</f>
        <v>theater/spaces</v>
      </c>
      <c r="O3128" t="s">
        <v>8274</v>
      </c>
      <c r="P3128" t="s">
        <v>8314</v>
      </c>
      <c r="Q3128" s="9">
        <f>(((J3128/60)/60)/24)+DATE(1970,1,1)</f>
        <v>42427.01807870371</v>
      </c>
      <c r="R3128" s="9">
        <f>(((I3128/60)/60)/24)+DATE(1970,1,1)</f>
        <v>42456.976412037038</v>
      </c>
      <c r="S3128">
        <f>YEAR(Q3128)</f>
        <v>2016</v>
      </c>
    </row>
    <row r="3129" spans="1:19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tr">
        <f>O3129&amp;"/"&amp;P3129</f>
        <v>theater/spaces</v>
      </c>
      <c r="O3129" t="s">
        <v>8274</v>
      </c>
      <c r="P3129" t="s">
        <v>8314</v>
      </c>
      <c r="Q3129" s="9">
        <f>(((J3129/60)/60)/24)+DATE(1970,1,1)</f>
        <v>42034.856817129628</v>
      </c>
      <c r="R3129" s="9">
        <f>(((I3129/60)/60)/24)+DATE(1970,1,1)</f>
        <v>42064.856817129628</v>
      </c>
      <c r="S3129">
        <f>YEAR(Q3129)</f>
        <v>2015</v>
      </c>
    </row>
    <row r="3130" spans="1:19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tr">
        <f>O3130&amp;"/"&amp;P3130</f>
        <v>theater/plays</v>
      </c>
      <c r="O3130" t="s">
        <v>8274</v>
      </c>
      <c r="P3130" t="s">
        <v>8275</v>
      </c>
      <c r="Q3130" s="9">
        <f>(((J3130/60)/60)/24)+DATE(1970,1,1)</f>
        <v>42780.825706018513</v>
      </c>
      <c r="R3130" s="9">
        <f>(((I3130/60)/60)/24)+DATE(1970,1,1)</f>
        <v>42810.784039351856</v>
      </c>
      <c r="S3130">
        <f>YEAR(Q3130)</f>
        <v>2017</v>
      </c>
    </row>
    <row r="3131" spans="1:19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tr">
        <f>O3131&amp;"/"&amp;P3131</f>
        <v>theater/plays</v>
      </c>
      <c r="O3131" t="s">
        <v>8274</v>
      </c>
      <c r="P3131" t="s">
        <v>8275</v>
      </c>
      <c r="Q3131" s="9">
        <f>(((J3131/60)/60)/24)+DATE(1970,1,1)</f>
        <v>42803.842812499999</v>
      </c>
      <c r="R3131" s="9">
        <f>(((I3131/60)/60)/24)+DATE(1970,1,1)</f>
        <v>42843.801145833335</v>
      </c>
      <c r="S3131">
        <f>YEAR(Q3131)</f>
        <v>2017</v>
      </c>
    </row>
    <row r="3132" spans="1:19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tr">
        <f>O3132&amp;"/"&amp;P3132</f>
        <v>theater/plays</v>
      </c>
      <c r="O3132" t="s">
        <v>8274</v>
      </c>
      <c r="P3132" t="s">
        <v>8275</v>
      </c>
      <c r="Q3132" s="9">
        <f>(((J3132/60)/60)/24)+DATE(1970,1,1)</f>
        <v>42808.640231481477</v>
      </c>
      <c r="R3132" s="9">
        <f>(((I3132/60)/60)/24)+DATE(1970,1,1)</f>
        <v>42839.207638888889</v>
      </c>
      <c r="S3132">
        <f>YEAR(Q3132)</f>
        <v>2017</v>
      </c>
    </row>
    <row r="3133" spans="1:19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tr">
        <f>O3133&amp;"/"&amp;P3133</f>
        <v>theater/plays</v>
      </c>
      <c r="O3133" t="s">
        <v>8274</v>
      </c>
      <c r="P3133" t="s">
        <v>8275</v>
      </c>
      <c r="Q3133" s="9">
        <f>(((J3133/60)/60)/24)+DATE(1970,1,1)</f>
        <v>42803.579224537039</v>
      </c>
      <c r="R3133" s="9">
        <f>(((I3133/60)/60)/24)+DATE(1970,1,1)</f>
        <v>42833.537557870368</v>
      </c>
      <c r="S3133">
        <f>YEAR(Q3133)</f>
        <v>2017</v>
      </c>
    </row>
    <row r="3134" spans="1:19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tr">
        <f>O3134&amp;"/"&amp;P3134</f>
        <v>theater/plays</v>
      </c>
      <c r="O3134" t="s">
        <v>8274</v>
      </c>
      <c r="P3134" t="s">
        <v>8275</v>
      </c>
      <c r="Q3134" s="9">
        <f>(((J3134/60)/60)/24)+DATE(1970,1,1)</f>
        <v>42786.350231481483</v>
      </c>
      <c r="R3134" s="9">
        <f>(((I3134/60)/60)/24)+DATE(1970,1,1)</f>
        <v>42846.308564814812</v>
      </c>
      <c r="S3134">
        <f>YEAR(Q3134)</f>
        <v>2017</v>
      </c>
    </row>
    <row r="3135" spans="1:19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tr">
        <f>O3135&amp;"/"&amp;P3135</f>
        <v>theater/plays</v>
      </c>
      <c r="O3135" t="s">
        <v>8274</v>
      </c>
      <c r="P3135" t="s">
        <v>8275</v>
      </c>
      <c r="Q3135" s="9">
        <f>(((J3135/60)/60)/24)+DATE(1970,1,1)</f>
        <v>42788.565208333333</v>
      </c>
      <c r="R3135" s="9">
        <f>(((I3135/60)/60)/24)+DATE(1970,1,1)</f>
        <v>42818.523541666669</v>
      </c>
      <c r="S3135">
        <f>YEAR(Q3135)</f>
        <v>2017</v>
      </c>
    </row>
    <row r="3136" spans="1:19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tr">
        <f>O3136&amp;"/"&amp;P3136</f>
        <v>theater/plays</v>
      </c>
      <c r="O3136" t="s">
        <v>8274</v>
      </c>
      <c r="P3136" t="s">
        <v>8275</v>
      </c>
      <c r="Q3136" s="9">
        <f>(((J3136/60)/60)/24)+DATE(1970,1,1)</f>
        <v>42800.720127314817</v>
      </c>
      <c r="R3136" s="9">
        <f>(((I3136/60)/60)/24)+DATE(1970,1,1)</f>
        <v>42821.678460648152</v>
      </c>
      <c r="S3136">
        <f>YEAR(Q3136)</f>
        <v>2017</v>
      </c>
    </row>
    <row r="3137" spans="1:19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tr">
        <f>O3137&amp;"/"&amp;P3137</f>
        <v>theater/plays</v>
      </c>
      <c r="O3137" t="s">
        <v>8274</v>
      </c>
      <c r="P3137" t="s">
        <v>8275</v>
      </c>
      <c r="Q3137" s="9">
        <f>(((J3137/60)/60)/24)+DATE(1970,1,1)</f>
        <v>42807.151863425926</v>
      </c>
      <c r="R3137" s="9">
        <f>(((I3137/60)/60)/24)+DATE(1970,1,1)</f>
        <v>42829.151863425926</v>
      </c>
      <c r="S3137">
        <f>YEAR(Q3137)</f>
        <v>2017</v>
      </c>
    </row>
    <row r="3138" spans="1:19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tr">
        <f>O3138&amp;"/"&amp;P3138</f>
        <v>theater/plays</v>
      </c>
      <c r="O3138" t="s">
        <v>8274</v>
      </c>
      <c r="P3138" t="s">
        <v>8275</v>
      </c>
      <c r="Q3138" s="9">
        <f>(((J3138/60)/60)/24)+DATE(1970,1,1)</f>
        <v>42789.462430555555</v>
      </c>
      <c r="R3138" s="9">
        <f>(((I3138/60)/60)/24)+DATE(1970,1,1)</f>
        <v>42825.957638888889</v>
      </c>
      <c r="S3138">
        <f>YEAR(Q3138)</f>
        <v>2017</v>
      </c>
    </row>
    <row r="3139" spans="1:19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tr">
        <f>O3139&amp;"/"&amp;P3139</f>
        <v>theater/plays</v>
      </c>
      <c r="O3139" t="s">
        <v>8274</v>
      </c>
      <c r="P3139" t="s">
        <v>8275</v>
      </c>
      <c r="Q3139" s="9">
        <f>(((J3139/60)/60)/24)+DATE(1970,1,1)</f>
        <v>42807.885057870371</v>
      </c>
      <c r="R3139" s="9">
        <f>(((I3139/60)/60)/24)+DATE(1970,1,1)</f>
        <v>42858.8</v>
      </c>
      <c r="S3139">
        <f>YEAR(Q3139)</f>
        <v>2017</v>
      </c>
    </row>
    <row r="3140" spans="1:19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tr">
        <f>O3140&amp;"/"&amp;P3140</f>
        <v>theater/plays</v>
      </c>
      <c r="O3140" t="s">
        <v>8274</v>
      </c>
      <c r="P3140" t="s">
        <v>8275</v>
      </c>
      <c r="Q3140" s="9">
        <f>(((J3140/60)/60)/24)+DATE(1970,1,1)</f>
        <v>42809.645914351851</v>
      </c>
      <c r="R3140" s="9">
        <f>(((I3140/60)/60)/24)+DATE(1970,1,1)</f>
        <v>42828.645914351851</v>
      </c>
      <c r="S3140">
        <f>YEAR(Q3140)</f>
        <v>2017</v>
      </c>
    </row>
    <row r="3141" spans="1:19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tr">
        <f>O3141&amp;"/"&amp;P3141</f>
        <v>theater/plays</v>
      </c>
      <c r="O3141" t="s">
        <v>8274</v>
      </c>
      <c r="P3141" t="s">
        <v>8275</v>
      </c>
      <c r="Q3141" s="9">
        <f>(((J3141/60)/60)/24)+DATE(1970,1,1)</f>
        <v>42785.270370370374</v>
      </c>
      <c r="R3141" s="9">
        <f>(((I3141/60)/60)/24)+DATE(1970,1,1)</f>
        <v>42819.189583333333</v>
      </c>
      <c r="S3141">
        <f>YEAR(Q3141)</f>
        <v>2017</v>
      </c>
    </row>
    <row r="3142" spans="1:19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tr">
        <f>O3142&amp;"/"&amp;P3142</f>
        <v>theater/plays</v>
      </c>
      <c r="O3142" t="s">
        <v>8274</v>
      </c>
      <c r="P3142" t="s">
        <v>8275</v>
      </c>
      <c r="Q3142" s="9">
        <f>(((J3142/60)/60)/24)+DATE(1970,1,1)</f>
        <v>42802.718784722223</v>
      </c>
      <c r="R3142" s="9">
        <f>(((I3142/60)/60)/24)+DATE(1970,1,1)</f>
        <v>42832.677118055552</v>
      </c>
      <c r="S3142">
        <f>YEAR(Q3142)</f>
        <v>2017</v>
      </c>
    </row>
    <row r="3143" spans="1:19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tr">
        <f>O3143&amp;"/"&amp;P3143</f>
        <v>theater/plays</v>
      </c>
      <c r="O3143" t="s">
        <v>8274</v>
      </c>
      <c r="P3143" t="s">
        <v>8275</v>
      </c>
      <c r="Q3143" s="9">
        <f>(((J3143/60)/60)/24)+DATE(1970,1,1)</f>
        <v>42800.753333333334</v>
      </c>
      <c r="R3143" s="9">
        <f>(((I3143/60)/60)/24)+DATE(1970,1,1)</f>
        <v>42841.833333333328</v>
      </c>
      <c r="S3143">
        <f>YEAR(Q3143)</f>
        <v>2017</v>
      </c>
    </row>
    <row r="3144" spans="1:19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tr">
        <f>O3144&amp;"/"&amp;P3144</f>
        <v>theater/plays</v>
      </c>
      <c r="O3144" t="s">
        <v>8274</v>
      </c>
      <c r="P3144" t="s">
        <v>8275</v>
      </c>
      <c r="Q3144" s="9">
        <f>(((J3144/60)/60)/24)+DATE(1970,1,1)</f>
        <v>42783.513182870374</v>
      </c>
      <c r="R3144" s="9">
        <f>(((I3144/60)/60)/24)+DATE(1970,1,1)</f>
        <v>42813.471516203703</v>
      </c>
      <c r="S3144">
        <f>YEAR(Q3144)</f>
        <v>2017</v>
      </c>
    </row>
    <row r="3145" spans="1:19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tr">
        <f>O3145&amp;"/"&amp;P3145</f>
        <v>theater/plays</v>
      </c>
      <c r="O3145" t="s">
        <v>8274</v>
      </c>
      <c r="P3145" t="s">
        <v>8275</v>
      </c>
      <c r="Q3145" s="9">
        <f>(((J3145/60)/60)/24)+DATE(1970,1,1)</f>
        <v>42808.358287037037</v>
      </c>
      <c r="R3145" s="9">
        <f>(((I3145/60)/60)/24)+DATE(1970,1,1)</f>
        <v>42834.358287037037</v>
      </c>
      <c r="S3145">
        <f>YEAR(Q3145)</f>
        <v>2017</v>
      </c>
    </row>
    <row r="3146" spans="1:19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tr">
        <f>O3146&amp;"/"&amp;P3146</f>
        <v>theater/plays</v>
      </c>
      <c r="O3146" t="s">
        <v>8274</v>
      </c>
      <c r="P3146" t="s">
        <v>8275</v>
      </c>
      <c r="Q3146" s="9">
        <f>(((J3146/60)/60)/24)+DATE(1970,1,1)</f>
        <v>42796.538275462968</v>
      </c>
      <c r="R3146" s="9">
        <f>(((I3146/60)/60)/24)+DATE(1970,1,1)</f>
        <v>42813.25</v>
      </c>
      <c r="S3146">
        <f>YEAR(Q3146)</f>
        <v>2017</v>
      </c>
    </row>
    <row r="3147" spans="1:19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tr">
        <f>O3147&amp;"/"&amp;P3147</f>
        <v>theater/plays</v>
      </c>
      <c r="O3147" t="s">
        <v>8274</v>
      </c>
      <c r="P3147" t="s">
        <v>8275</v>
      </c>
      <c r="Q3147" s="9">
        <f>(((J3147/60)/60)/24)+DATE(1970,1,1)</f>
        <v>42762.040902777779</v>
      </c>
      <c r="R3147" s="9">
        <f>(((I3147/60)/60)/24)+DATE(1970,1,1)</f>
        <v>42821.999236111107</v>
      </c>
      <c r="S3147">
        <f>YEAR(Q3147)</f>
        <v>2017</v>
      </c>
    </row>
    <row r="3148" spans="1:19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tr">
        <f>O3148&amp;"/"&amp;P3148</f>
        <v>theater/plays</v>
      </c>
      <c r="O3148" t="s">
        <v>8274</v>
      </c>
      <c r="P3148" t="s">
        <v>8275</v>
      </c>
      <c r="Q3148" s="9">
        <f>(((J3148/60)/60)/24)+DATE(1970,1,1)</f>
        <v>42796.682476851856</v>
      </c>
      <c r="R3148" s="9">
        <f>(((I3148/60)/60)/24)+DATE(1970,1,1)</f>
        <v>42841.640810185185</v>
      </c>
      <c r="S3148">
        <f>YEAR(Q3148)</f>
        <v>2017</v>
      </c>
    </row>
    <row r="3149" spans="1:19" ht="60" x14ac:dyDescent="0.25">
      <c r="A3149">
        <v>3684</v>
      </c>
      <c r="B3149" s="3" t="s">
        <v>3681</v>
      </c>
      <c r="C3149" s="3" t="s">
        <v>7794</v>
      </c>
      <c r="D3149" s="6">
        <v>750</v>
      </c>
      <c r="E3149" s="8">
        <v>1043</v>
      </c>
      <c r="F3149" t="s">
        <v>8218</v>
      </c>
      <c r="G3149" t="s">
        <v>8223</v>
      </c>
      <c r="H3149" t="s">
        <v>8245</v>
      </c>
      <c r="I3149">
        <v>1441167586</v>
      </c>
      <c r="J3149">
        <v>1438575586</v>
      </c>
      <c r="K3149" t="b">
        <v>0</v>
      </c>
      <c r="L3149">
        <v>23</v>
      </c>
      <c r="M3149" t="b">
        <v>1</v>
      </c>
      <c r="N3149" t="str">
        <f>O3149&amp;"/"&amp;P3149</f>
        <v>theater/plays</v>
      </c>
      <c r="O3149" t="s">
        <v>8274</v>
      </c>
      <c r="P3149" t="s">
        <v>8275</v>
      </c>
      <c r="Q3149" s="9">
        <f>(((J3149/60)/60)/24)+DATE(1970,1,1)</f>
        <v>42219.180393518516</v>
      </c>
      <c r="R3149" s="9">
        <f>(((I3149/60)/60)/24)+DATE(1970,1,1)</f>
        <v>42249.180393518516</v>
      </c>
      <c r="S3149">
        <f>YEAR(Q3149)</f>
        <v>2015</v>
      </c>
    </row>
    <row r="3150" spans="1:19" ht="60" x14ac:dyDescent="0.25">
      <c r="A3150">
        <v>3552</v>
      </c>
      <c r="B3150" s="3" t="s">
        <v>3551</v>
      </c>
      <c r="C3150" s="3" t="s">
        <v>7662</v>
      </c>
      <c r="D3150" s="6">
        <v>773</v>
      </c>
      <c r="E3150" s="8">
        <v>773</v>
      </c>
      <c r="F3150" t="s">
        <v>8218</v>
      </c>
      <c r="G3150" t="s">
        <v>8224</v>
      </c>
      <c r="H3150" t="s">
        <v>8246</v>
      </c>
      <c r="I3150">
        <v>1403964324</v>
      </c>
      <c r="J3150">
        <v>1401372324</v>
      </c>
      <c r="K3150" t="b">
        <v>0</v>
      </c>
      <c r="L3150">
        <v>20</v>
      </c>
      <c r="M3150" t="b">
        <v>1</v>
      </c>
      <c r="N3150" t="str">
        <f>O3150&amp;"/"&amp;P3150</f>
        <v>theater/plays</v>
      </c>
      <c r="O3150" t="s">
        <v>8274</v>
      </c>
      <c r="P3150" t="s">
        <v>8275</v>
      </c>
      <c r="Q3150" s="9">
        <f>(((J3150/60)/60)/24)+DATE(1970,1,1)</f>
        <v>41788.587083333332</v>
      </c>
      <c r="R3150" s="9">
        <f>(((I3150/60)/60)/24)+DATE(1970,1,1)</f>
        <v>41818.587083333332</v>
      </c>
      <c r="S3150">
        <f>YEAR(Q3150)</f>
        <v>2014</v>
      </c>
    </row>
    <row r="3151" spans="1:19" ht="45" x14ac:dyDescent="0.25">
      <c r="A3151">
        <v>2796</v>
      </c>
      <c r="B3151" s="3" t="s">
        <v>2796</v>
      </c>
      <c r="C3151" s="3" t="s">
        <v>6906</v>
      </c>
      <c r="D3151" s="6">
        <v>800</v>
      </c>
      <c r="E3151" s="8">
        <v>924</v>
      </c>
      <c r="F3151" t="s">
        <v>8218</v>
      </c>
      <c r="G3151" t="s">
        <v>8224</v>
      </c>
      <c r="H3151" t="s">
        <v>8246</v>
      </c>
      <c r="I3151">
        <v>1404564028</v>
      </c>
      <c r="J3151">
        <v>1401972028</v>
      </c>
      <c r="K3151" t="b">
        <v>0</v>
      </c>
      <c r="L3151">
        <v>21</v>
      </c>
      <c r="M3151" t="b">
        <v>1</v>
      </c>
      <c r="N3151" t="str">
        <f>O3151&amp;"/"&amp;P3151</f>
        <v>theater/plays</v>
      </c>
      <c r="O3151" t="s">
        <v>8274</v>
      </c>
      <c r="P3151" t="s">
        <v>8275</v>
      </c>
      <c r="Q3151" s="9">
        <f>(((J3151/60)/60)/24)+DATE(1970,1,1)</f>
        <v>41795.528101851851</v>
      </c>
      <c r="R3151" s="9">
        <f>(((I3151/60)/60)/24)+DATE(1970,1,1)</f>
        <v>41825.528101851851</v>
      </c>
      <c r="S3151">
        <f>YEAR(Q3151)</f>
        <v>2014</v>
      </c>
    </row>
    <row r="3152" spans="1:19" ht="45" x14ac:dyDescent="0.25">
      <c r="A3152">
        <v>2834</v>
      </c>
      <c r="B3152" s="3" t="s">
        <v>2834</v>
      </c>
      <c r="C3152" s="3" t="s">
        <v>6944</v>
      </c>
      <c r="D3152" s="6">
        <v>800</v>
      </c>
      <c r="E3152" s="8">
        <v>1360</v>
      </c>
      <c r="F3152" t="s">
        <v>8218</v>
      </c>
      <c r="G3152" t="s">
        <v>8224</v>
      </c>
      <c r="H3152" t="s">
        <v>8246</v>
      </c>
      <c r="I3152">
        <v>1422658930</v>
      </c>
      <c r="J3152">
        <v>1421362930</v>
      </c>
      <c r="K3152" t="b">
        <v>0</v>
      </c>
      <c r="L3152">
        <v>21</v>
      </c>
      <c r="M3152" t="b">
        <v>1</v>
      </c>
      <c r="N3152" t="str">
        <f>O3152&amp;"/"&amp;P3152</f>
        <v>theater/plays</v>
      </c>
      <c r="O3152" t="s">
        <v>8274</v>
      </c>
      <c r="P3152" t="s">
        <v>8275</v>
      </c>
      <c r="Q3152" s="9">
        <f>(((J3152/60)/60)/24)+DATE(1970,1,1)</f>
        <v>42019.959837962961</v>
      </c>
      <c r="R3152" s="9">
        <f>(((I3152/60)/60)/24)+DATE(1970,1,1)</f>
        <v>42034.959837962961</v>
      </c>
      <c r="S3152">
        <f>YEAR(Q3152)</f>
        <v>2015</v>
      </c>
    </row>
    <row r="3153" spans="1:19" ht="60" x14ac:dyDescent="0.25">
      <c r="A3153">
        <v>3283</v>
      </c>
      <c r="B3153" s="3" t="s">
        <v>3283</v>
      </c>
      <c r="C3153" s="3" t="s">
        <v>7393</v>
      </c>
      <c r="D3153" s="6">
        <v>800</v>
      </c>
      <c r="E3153" s="8">
        <v>838</v>
      </c>
      <c r="F3153" t="s">
        <v>8218</v>
      </c>
      <c r="G3153" t="s">
        <v>8224</v>
      </c>
      <c r="H3153" t="s">
        <v>8246</v>
      </c>
      <c r="I3153">
        <v>1455138000</v>
      </c>
      <c r="J3153">
        <v>1452448298</v>
      </c>
      <c r="K3153" t="b">
        <v>0</v>
      </c>
      <c r="L3153">
        <v>47</v>
      </c>
      <c r="M3153" t="b">
        <v>1</v>
      </c>
      <c r="N3153" t="str">
        <f>O3153&amp;"/"&amp;P3153</f>
        <v>theater/plays</v>
      </c>
      <c r="O3153" t="s">
        <v>8274</v>
      </c>
      <c r="P3153" t="s">
        <v>8275</v>
      </c>
      <c r="Q3153" s="9">
        <f>(((J3153/60)/60)/24)+DATE(1970,1,1)</f>
        <v>42379.74418981481</v>
      </c>
      <c r="R3153" s="9">
        <f>(((I3153/60)/60)/24)+DATE(1970,1,1)</f>
        <v>42410.875</v>
      </c>
      <c r="S3153">
        <f>YEAR(Q3153)</f>
        <v>2016</v>
      </c>
    </row>
    <row r="3154" spans="1:19" ht="60" x14ac:dyDescent="0.25">
      <c r="A3154">
        <v>3314</v>
      </c>
      <c r="B3154" s="3" t="s">
        <v>3314</v>
      </c>
      <c r="C3154" s="3" t="s">
        <v>7424</v>
      </c>
      <c r="D3154" s="6">
        <v>800</v>
      </c>
      <c r="E3154" s="8">
        <v>1686</v>
      </c>
      <c r="F3154" t="s">
        <v>8218</v>
      </c>
      <c r="G3154" t="s">
        <v>8224</v>
      </c>
      <c r="H3154" t="s">
        <v>8246</v>
      </c>
      <c r="I3154">
        <v>1431115500</v>
      </c>
      <c r="J3154">
        <v>1428733511</v>
      </c>
      <c r="K3154" t="b">
        <v>0</v>
      </c>
      <c r="L3154">
        <v>58</v>
      </c>
      <c r="M3154" t="b">
        <v>1</v>
      </c>
      <c r="N3154" t="str">
        <f>O3154&amp;"/"&amp;P3154</f>
        <v>theater/plays</v>
      </c>
      <c r="O3154" t="s">
        <v>8274</v>
      </c>
      <c r="P3154" t="s">
        <v>8275</v>
      </c>
      <c r="Q3154" s="9">
        <f>(((J3154/60)/60)/24)+DATE(1970,1,1)</f>
        <v>42105.267488425925</v>
      </c>
      <c r="R3154" s="9">
        <f>(((I3154/60)/60)/24)+DATE(1970,1,1)</f>
        <v>42132.836805555555</v>
      </c>
      <c r="S3154">
        <f>YEAR(Q3154)</f>
        <v>2015</v>
      </c>
    </row>
    <row r="3155" spans="1:19" ht="60" x14ac:dyDescent="0.25">
      <c r="A3155">
        <v>3327</v>
      </c>
      <c r="B3155" s="3" t="s">
        <v>3327</v>
      </c>
      <c r="C3155" s="3" t="s">
        <v>7437</v>
      </c>
      <c r="D3155" s="6">
        <v>800</v>
      </c>
      <c r="E3155" s="8">
        <v>810</v>
      </c>
      <c r="F3155" t="s">
        <v>8218</v>
      </c>
      <c r="G3155" t="s">
        <v>8224</v>
      </c>
      <c r="H3155" t="s">
        <v>8246</v>
      </c>
      <c r="I3155">
        <v>1462697966</v>
      </c>
      <c r="J3155">
        <v>1460105966</v>
      </c>
      <c r="K3155" t="b">
        <v>0</v>
      </c>
      <c r="L3155">
        <v>33</v>
      </c>
      <c r="M3155" t="b">
        <v>1</v>
      </c>
      <c r="N3155" t="str">
        <f>O3155&amp;"/"&amp;P3155</f>
        <v>theater/plays</v>
      </c>
      <c r="O3155" t="s">
        <v>8274</v>
      </c>
      <c r="P3155" t="s">
        <v>8275</v>
      </c>
      <c r="Q3155" s="9">
        <f>(((J3155/60)/60)/24)+DATE(1970,1,1)</f>
        <v>42468.374606481477</v>
      </c>
      <c r="R3155" s="9">
        <f>(((I3155/60)/60)/24)+DATE(1970,1,1)</f>
        <v>42498.374606481477</v>
      </c>
      <c r="S3155">
        <f>YEAR(Q3155)</f>
        <v>2016</v>
      </c>
    </row>
    <row r="3156" spans="1:19" ht="45" x14ac:dyDescent="0.25">
      <c r="A3156">
        <v>3449</v>
      </c>
      <c r="B3156" s="3" t="s">
        <v>3448</v>
      </c>
      <c r="C3156" s="3" t="s">
        <v>7559</v>
      </c>
      <c r="D3156" s="6">
        <v>800</v>
      </c>
      <c r="E3156" s="8">
        <v>1365</v>
      </c>
      <c r="F3156" t="s">
        <v>8218</v>
      </c>
      <c r="G3156" t="s">
        <v>8223</v>
      </c>
      <c r="H3156" t="s">
        <v>8245</v>
      </c>
      <c r="I3156">
        <v>1468036800</v>
      </c>
      <c r="J3156">
        <v>1465607738</v>
      </c>
      <c r="K3156" t="b">
        <v>0</v>
      </c>
      <c r="L3156">
        <v>20</v>
      </c>
      <c r="M3156" t="b">
        <v>1</v>
      </c>
      <c r="N3156" t="str">
        <f>O3156&amp;"/"&amp;P3156</f>
        <v>theater/plays</v>
      </c>
      <c r="O3156" t="s">
        <v>8274</v>
      </c>
      <c r="P3156" t="s">
        <v>8275</v>
      </c>
      <c r="Q3156" s="9">
        <f>(((J3156/60)/60)/24)+DATE(1970,1,1)</f>
        <v>42532.052523148144</v>
      </c>
      <c r="R3156" s="9">
        <f>(((I3156/60)/60)/24)+DATE(1970,1,1)</f>
        <v>42560.166666666672</v>
      </c>
      <c r="S3156">
        <f>YEAR(Q3156)</f>
        <v>2016</v>
      </c>
    </row>
    <row r="3157" spans="1:19" ht="60" x14ac:dyDescent="0.25">
      <c r="A3157">
        <v>3608</v>
      </c>
      <c r="B3157" s="3" t="s">
        <v>3607</v>
      </c>
      <c r="C3157" s="3" t="s">
        <v>7718</v>
      </c>
      <c r="D3157" s="6">
        <v>800</v>
      </c>
      <c r="E3157" s="8">
        <v>800</v>
      </c>
      <c r="F3157" t="s">
        <v>8218</v>
      </c>
      <c r="G3157" t="s">
        <v>8224</v>
      </c>
      <c r="H3157" t="s">
        <v>8246</v>
      </c>
      <c r="I3157">
        <v>1466172000</v>
      </c>
      <c r="J3157">
        <v>1463418090</v>
      </c>
      <c r="K3157" t="b">
        <v>0</v>
      </c>
      <c r="L3157">
        <v>27</v>
      </c>
      <c r="M3157" t="b">
        <v>1</v>
      </c>
      <c r="N3157" t="str">
        <f>O3157&amp;"/"&amp;P3157</f>
        <v>theater/plays</v>
      </c>
      <c r="O3157" t="s">
        <v>8274</v>
      </c>
      <c r="P3157" t="s">
        <v>8275</v>
      </c>
      <c r="Q3157" s="9">
        <f>(((J3157/60)/60)/24)+DATE(1970,1,1)</f>
        <v>42506.709375000006</v>
      </c>
      <c r="R3157" s="9">
        <f>(((I3157/60)/60)/24)+DATE(1970,1,1)</f>
        <v>42538.583333333328</v>
      </c>
      <c r="S3157">
        <f>YEAR(Q3157)</f>
        <v>2016</v>
      </c>
    </row>
    <row r="3158" spans="1:19" ht="60" x14ac:dyDescent="0.25">
      <c r="A3158">
        <v>3664</v>
      </c>
      <c r="B3158" s="3" t="s">
        <v>3661</v>
      </c>
      <c r="C3158" s="3" t="s">
        <v>7774</v>
      </c>
      <c r="D3158" s="6">
        <v>800</v>
      </c>
      <c r="E3158" s="8">
        <v>875</v>
      </c>
      <c r="F3158" t="s">
        <v>8218</v>
      </c>
      <c r="G3158" t="s">
        <v>8223</v>
      </c>
      <c r="H3158" t="s">
        <v>8245</v>
      </c>
      <c r="I3158">
        <v>1466056689</v>
      </c>
      <c r="J3158">
        <v>1464847089</v>
      </c>
      <c r="K3158" t="b">
        <v>0</v>
      </c>
      <c r="L3158">
        <v>19</v>
      </c>
      <c r="M3158" t="b">
        <v>1</v>
      </c>
      <c r="N3158" t="str">
        <f>O3158&amp;"/"&amp;P3158</f>
        <v>theater/plays</v>
      </c>
      <c r="O3158" t="s">
        <v>8274</v>
      </c>
      <c r="P3158" t="s">
        <v>8275</v>
      </c>
      <c r="Q3158" s="9">
        <f>(((J3158/60)/60)/24)+DATE(1970,1,1)</f>
        <v>42523.248715277776</v>
      </c>
      <c r="R3158" s="9">
        <f>(((I3158/60)/60)/24)+DATE(1970,1,1)</f>
        <v>42537.248715277776</v>
      </c>
      <c r="S3158">
        <f>YEAR(Q3158)</f>
        <v>2016</v>
      </c>
    </row>
    <row r="3159" spans="1:19" ht="60" x14ac:dyDescent="0.25">
      <c r="A3159">
        <v>3676</v>
      </c>
      <c r="B3159" s="3" t="s">
        <v>3673</v>
      </c>
      <c r="C3159" s="3" t="s">
        <v>7786</v>
      </c>
      <c r="D3159" s="6">
        <v>800</v>
      </c>
      <c r="E3159" s="8">
        <v>1030</v>
      </c>
      <c r="F3159" t="s">
        <v>8218</v>
      </c>
      <c r="G3159" t="s">
        <v>8223</v>
      </c>
      <c r="H3159" t="s">
        <v>8245</v>
      </c>
      <c r="I3159">
        <v>1410550484</v>
      </c>
      <c r="J3159">
        <v>1408995284</v>
      </c>
      <c r="K3159" t="b">
        <v>0</v>
      </c>
      <c r="L3159">
        <v>16</v>
      </c>
      <c r="M3159" t="b">
        <v>1</v>
      </c>
      <c r="N3159" t="str">
        <f>O3159&amp;"/"&amp;P3159</f>
        <v>theater/plays</v>
      </c>
      <c r="O3159" t="s">
        <v>8274</v>
      </c>
      <c r="P3159" t="s">
        <v>8275</v>
      </c>
      <c r="Q3159" s="9">
        <f>(((J3159/60)/60)/24)+DATE(1970,1,1)</f>
        <v>41876.815787037034</v>
      </c>
      <c r="R3159" s="9">
        <f>(((I3159/60)/60)/24)+DATE(1970,1,1)</f>
        <v>41894.815787037034</v>
      </c>
      <c r="S3159">
        <f>YEAR(Q3159)</f>
        <v>2014</v>
      </c>
    </row>
    <row r="3160" spans="1:19" ht="45" x14ac:dyDescent="0.25">
      <c r="A3160">
        <v>3716</v>
      </c>
      <c r="B3160" s="3" t="s">
        <v>3713</v>
      </c>
      <c r="C3160" s="3" t="s">
        <v>7826</v>
      </c>
      <c r="D3160" s="6">
        <v>800</v>
      </c>
      <c r="E3160" s="8">
        <v>1246</v>
      </c>
      <c r="F3160" t="s">
        <v>8218</v>
      </c>
      <c r="G3160" t="s">
        <v>8223</v>
      </c>
      <c r="H3160" t="s">
        <v>8245</v>
      </c>
      <c r="I3160">
        <v>1453411109</v>
      </c>
      <c r="J3160">
        <v>1450819109</v>
      </c>
      <c r="K3160" t="b">
        <v>0</v>
      </c>
      <c r="L3160">
        <v>24</v>
      </c>
      <c r="M3160" t="b">
        <v>1</v>
      </c>
      <c r="N3160" t="str">
        <f>O3160&amp;"/"&amp;P3160</f>
        <v>theater/plays</v>
      </c>
      <c r="O3160" t="s">
        <v>8274</v>
      </c>
      <c r="P3160" t="s">
        <v>8275</v>
      </c>
      <c r="Q3160" s="9">
        <f>(((J3160/60)/60)/24)+DATE(1970,1,1)</f>
        <v>42360.887835648144</v>
      </c>
      <c r="R3160" s="9">
        <f>(((I3160/60)/60)/24)+DATE(1970,1,1)</f>
        <v>42390.887835648144</v>
      </c>
      <c r="S3160">
        <f>YEAR(Q3160)</f>
        <v>2015</v>
      </c>
    </row>
    <row r="3161" spans="1:19" ht="45" x14ac:dyDescent="0.25">
      <c r="A3161">
        <v>3836</v>
      </c>
      <c r="B3161" s="3" t="s">
        <v>3833</v>
      </c>
      <c r="C3161" s="3" t="s">
        <v>7945</v>
      </c>
      <c r="D3161" s="6">
        <v>800</v>
      </c>
      <c r="E3161" s="8">
        <v>900</v>
      </c>
      <c r="F3161" t="s">
        <v>8218</v>
      </c>
      <c r="G3161" t="s">
        <v>8223</v>
      </c>
      <c r="H3161" t="s">
        <v>8245</v>
      </c>
      <c r="I3161">
        <v>1470197340</v>
      </c>
      <c r="J3161">
        <v>1467497652</v>
      </c>
      <c r="K3161" t="b">
        <v>0</v>
      </c>
      <c r="L3161">
        <v>14</v>
      </c>
      <c r="M3161" t="b">
        <v>1</v>
      </c>
      <c r="N3161" t="str">
        <f>O3161&amp;"/"&amp;P3161</f>
        <v>theater/plays</v>
      </c>
      <c r="O3161" t="s">
        <v>8274</v>
      </c>
      <c r="P3161" t="s">
        <v>8275</v>
      </c>
      <c r="Q3161" s="9">
        <f>(((J3161/60)/60)/24)+DATE(1970,1,1)</f>
        <v>42553.926527777774</v>
      </c>
      <c r="R3161" s="9">
        <f>(((I3161/60)/60)/24)+DATE(1970,1,1)</f>
        <v>42585.172916666663</v>
      </c>
      <c r="S3161">
        <f>YEAR(Q3161)</f>
        <v>2016</v>
      </c>
    </row>
    <row r="3162" spans="1:19" ht="60" x14ac:dyDescent="0.25">
      <c r="A3162">
        <v>1296</v>
      </c>
      <c r="B3162" s="3" t="s">
        <v>1297</v>
      </c>
      <c r="C3162" s="3" t="s">
        <v>5406</v>
      </c>
      <c r="D3162" s="6">
        <v>850</v>
      </c>
      <c r="E3162" s="8">
        <v>1200</v>
      </c>
      <c r="F3162" t="s">
        <v>8218</v>
      </c>
      <c r="G3162" t="s">
        <v>8224</v>
      </c>
      <c r="H3162" t="s">
        <v>8246</v>
      </c>
      <c r="I3162">
        <v>1457914373</v>
      </c>
      <c r="J3162">
        <v>1456189973</v>
      </c>
      <c r="K3162" t="b">
        <v>0</v>
      </c>
      <c r="L3162">
        <v>23</v>
      </c>
      <c r="M3162" t="b">
        <v>1</v>
      </c>
      <c r="N3162" t="str">
        <f>O3162&amp;"/"&amp;P3162</f>
        <v>theater/plays</v>
      </c>
      <c r="O3162" t="s">
        <v>8274</v>
      </c>
      <c r="P3162" t="s">
        <v>8275</v>
      </c>
      <c r="Q3162" s="9">
        <f>(((J3162/60)/60)/24)+DATE(1970,1,1)</f>
        <v>42423.050613425927</v>
      </c>
      <c r="R3162" s="9">
        <f>(((I3162/60)/60)/24)+DATE(1970,1,1)</f>
        <v>42443.008946759262</v>
      </c>
      <c r="S3162">
        <f>YEAR(Q3162)</f>
        <v>2016</v>
      </c>
    </row>
    <row r="3163" spans="1:19" ht="60" x14ac:dyDescent="0.25">
      <c r="A3163">
        <v>2837</v>
      </c>
      <c r="B3163" s="3" t="s">
        <v>2837</v>
      </c>
      <c r="C3163" s="3" t="s">
        <v>6947</v>
      </c>
      <c r="D3163" s="6">
        <v>850</v>
      </c>
      <c r="E3163" s="8">
        <v>850</v>
      </c>
      <c r="F3163" t="s">
        <v>8218</v>
      </c>
      <c r="G3163" t="s">
        <v>8228</v>
      </c>
      <c r="H3163" t="s">
        <v>8250</v>
      </c>
      <c r="I3163">
        <v>1449701284</v>
      </c>
      <c r="J3163">
        <v>1446241684</v>
      </c>
      <c r="K3163" t="b">
        <v>0</v>
      </c>
      <c r="L3163">
        <v>21</v>
      </c>
      <c r="M3163" t="b">
        <v>1</v>
      </c>
      <c r="N3163" t="str">
        <f>O3163&amp;"/"&amp;P3163</f>
        <v>theater/plays</v>
      </c>
      <c r="O3163" t="s">
        <v>8274</v>
      </c>
      <c r="P3163" t="s">
        <v>8275</v>
      </c>
      <c r="Q3163" s="9">
        <f>(((J3163/60)/60)/24)+DATE(1970,1,1)</f>
        <v>42307.908379629633</v>
      </c>
      <c r="R3163" s="9">
        <f>(((I3163/60)/60)/24)+DATE(1970,1,1)</f>
        <v>42347.950046296297</v>
      </c>
      <c r="S3163">
        <f>YEAR(Q3163)</f>
        <v>2015</v>
      </c>
    </row>
    <row r="3164" spans="1:19" ht="45" x14ac:dyDescent="0.25">
      <c r="A3164">
        <v>3726</v>
      </c>
      <c r="B3164" s="3" t="s">
        <v>3723</v>
      </c>
      <c r="C3164" s="3" t="s">
        <v>7836</v>
      </c>
      <c r="D3164" s="6">
        <v>850</v>
      </c>
      <c r="E3164" s="8">
        <v>2879</v>
      </c>
      <c r="F3164" t="s">
        <v>8218</v>
      </c>
      <c r="G3164" t="s">
        <v>8223</v>
      </c>
      <c r="H3164" t="s">
        <v>8245</v>
      </c>
      <c r="I3164">
        <v>1461963600</v>
      </c>
      <c r="J3164">
        <v>1459567371</v>
      </c>
      <c r="K3164" t="b">
        <v>0</v>
      </c>
      <c r="L3164">
        <v>46</v>
      </c>
      <c r="M3164" t="b">
        <v>1</v>
      </c>
      <c r="N3164" t="str">
        <f>O3164&amp;"/"&amp;P3164</f>
        <v>theater/plays</v>
      </c>
      <c r="O3164" t="s">
        <v>8274</v>
      </c>
      <c r="P3164" t="s">
        <v>8275</v>
      </c>
      <c r="Q3164" s="9">
        <f>(((J3164/60)/60)/24)+DATE(1970,1,1)</f>
        <v>42462.140868055561</v>
      </c>
      <c r="R3164" s="9">
        <f>(((I3164/60)/60)/24)+DATE(1970,1,1)</f>
        <v>42489.875</v>
      </c>
      <c r="S3164">
        <f>YEAR(Q3164)</f>
        <v>2016</v>
      </c>
    </row>
    <row r="3165" spans="1:19" ht="60" x14ac:dyDescent="0.25">
      <c r="A3165">
        <v>3510</v>
      </c>
      <c r="B3165" s="3" t="s">
        <v>3509</v>
      </c>
      <c r="C3165" s="3" t="s">
        <v>7620</v>
      </c>
      <c r="D3165" s="6">
        <v>900</v>
      </c>
      <c r="E3165" s="8">
        <v>905</v>
      </c>
      <c r="F3165" t="s">
        <v>8218</v>
      </c>
      <c r="G3165" t="s">
        <v>8223</v>
      </c>
      <c r="H3165" t="s">
        <v>8245</v>
      </c>
      <c r="I3165">
        <v>1404312846</v>
      </c>
      <c r="J3165">
        <v>1402584846</v>
      </c>
      <c r="K3165" t="b">
        <v>0</v>
      </c>
      <c r="L3165">
        <v>15</v>
      </c>
      <c r="M3165" t="b">
        <v>1</v>
      </c>
      <c r="N3165" t="str">
        <f>O3165&amp;"/"&amp;P3165</f>
        <v>theater/plays</v>
      </c>
      <c r="O3165" t="s">
        <v>8274</v>
      </c>
      <c r="P3165" t="s">
        <v>8275</v>
      </c>
      <c r="Q3165" s="9">
        <f>(((J3165/60)/60)/24)+DATE(1970,1,1)</f>
        <v>41802.62090277778</v>
      </c>
      <c r="R3165" s="9">
        <f>(((I3165/60)/60)/24)+DATE(1970,1,1)</f>
        <v>41822.62090277778</v>
      </c>
      <c r="S3165">
        <f>YEAR(Q3165)</f>
        <v>2014</v>
      </c>
    </row>
    <row r="3166" spans="1:19" ht="60" x14ac:dyDescent="0.25">
      <c r="A3166">
        <v>3565</v>
      </c>
      <c r="B3166" s="3" t="s">
        <v>3564</v>
      </c>
      <c r="C3166" s="3" t="s">
        <v>7675</v>
      </c>
      <c r="D3166" s="6">
        <v>900</v>
      </c>
      <c r="E3166" s="8">
        <v>1175</v>
      </c>
      <c r="F3166" t="s">
        <v>8218</v>
      </c>
      <c r="G3166" t="s">
        <v>8223</v>
      </c>
      <c r="H3166" t="s">
        <v>8245</v>
      </c>
      <c r="I3166">
        <v>1420048208</v>
      </c>
      <c r="J3166">
        <v>1417456208</v>
      </c>
      <c r="K3166" t="b">
        <v>0</v>
      </c>
      <c r="L3166">
        <v>12</v>
      </c>
      <c r="M3166" t="b">
        <v>1</v>
      </c>
      <c r="N3166" t="str">
        <f>O3166&amp;"/"&amp;P3166</f>
        <v>theater/plays</v>
      </c>
      <c r="O3166" t="s">
        <v>8274</v>
      </c>
      <c r="P3166" t="s">
        <v>8275</v>
      </c>
      <c r="Q3166" s="9">
        <f>(((J3166/60)/60)/24)+DATE(1970,1,1)</f>
        <v>41974.743148148147</v>
      </c>
      <c r="R3166" s="9">
        <f>(((I3166/60)/60)/24)+DATE(1970,1,1)</f>
        <v>42004.743148148147</v>
      </c>
      <c r="S3166">
        <f>YEAR(Q3166)</f>
        <v>2014</v>
      </c>
    </row>
    <row r="3167" spans="1:19" ht="45" x14ac:dyDescent="0.25">
      <c r="A3167">
        <v>3580</v>
      </c>
      <c r="B3167" s="3" t="s">
        <v>3579</v>
      </c>
      <c r="C3167" s="3" t="s">
        <v>7690</v>
      </c>
      <c r="D3167" s="6">
        <v>900</v>
      </c>
      <c r="E3167" s="8">
        <v>1025</v>
      </c>
      <c r="F3167" t="s">
        <v>8218</v>
      </c>
      <c r="G3167" t="s">
        <v>8223</v>
      </c>
      <c r="H3167" t="s">
        <v>8245</v>
      </c>
      <c r="I3167">
        <v>1425185940</v>
      </c>
      <c r="J3167">
        <v>1421900022</v>
      </c>
      <c r="K3167" t="b">
        <v>0</v>
      </c>
      <c r="L3167">
        <v>27</v>
      </c>
      <c r="M3167" t="b">
        <v>1</v>
      </c>
      <c r="N3167" t="str">
        <f>O3167&amp;"/"&amp;P3167</f>
        <v>theater/plays</v>
      </c>
      <c r="O3167" t="s">
        <v>8274</v>
      </c>
      <c r="P3167" t="s">
        <v>8275</v>
      </c>
      <c r="Q3167" s="9">
        <f>(((J3167/60)/60)/24)+DATE(1970,1,1)</f>
        <v>42026.176180555558</v>
      </c>
      <c r="R3167" s="9">
        <f>(((I3167/60)/60)/24)+DATE(1970,1,1)</f>
        <v>42064.207638888889</v>
      </c>
      <c r="S3167">
        <f>YEAR(Q3167)</f>
        <v>2015</v>
      </c>
    </row>
    <row r="3168" spans="1:19" ht="60" x14ac:dyDescent="0.25">
      <c r="A3168">
        <v>3532</v>
      </c>
      <c r="B3168" s="3" t="s">
        <v>3531</v>
      </c>
      <c r="C3168" s="3" t="s">
        <v>7642</v>
      </c>
      <c r="D3168" s="6">
        <v>960</v>
      </c>
      <c r="E3168" s="8">
        <v>1142</v>
      </c>
      <c r="F3168" t="s">
        <v>8218</v>
      </c>
      <c r="G3168" t="s">
        <v>8223</v>
      </c>
      <c r="H3168" t="s">
        <v>8245</v>
      </c>
      <c r="I3168">
        <v>1411012740</v>
      </c>
      <c r="J3168">
        <v>1409667827</v>
      </c>
      <c r="K3168" t="b">
        <v>0</v>
      </c>
      <c r="L3168">
        <v>27</v>
      </c>
      <c r="M3168" t="b">
        <v>1</v>
      </c>
      <c r="N3168" t="str">
        <f>O3168&amp;"/"&amp;P3168</f>
        <v>theater/plays</v>
      </c>
      <c r="O3168" t="s">
        <v>8274</v>
      </c>
      <c r="P3168" t="s">
        <v>8275</v>
      </c>
      <c r="Q3168" s="9">
        <f>(((J3168/60)/60)/24)+DATE(1970,1,1)</f>
        <v>41884.599849537037</v>
      </c>
      <c r="R3168" s="9">
        <f>(((I3168/60)/60)/24)+DATE(1970,1,1)</f>
        <v>41900.165972222225</v>
      </c>
      <c r="S3168">
        <f>YEAR(Q3168)</f>
        <v>2014</v>
      </c>
    </row>
    <row r="3169" spans="1:19" ht="60" x14ac:dyDescent="0.25">
      <c r="A3169">
        <v>3458</v>
      </c>
      <c r="B3169" s="3" t="s">
        <v>3457</v>
      </c>
      <c r="C3169" s="3" t="s">
        <v>7568</v>
      </c>
      <c r="D3169" s="6">
        <v>978</v>
      </c>
      <c r="E3169" s="8">
        <v>1216</v>
      </c>
      <c r="F3169" t="s">
        <v>8218</v>
      </c>
      <c r="G3169" t="s">
        <v>8223</v>
      </c>
      <c r="H3169" t="s">
        <v>8245</v>
      </c>
      <c r="I3169">
        <v>1422937620</v>
      </c>
      <c r="J3169">
        <v>1420606303</v>
      </c>
      <c r="K3169" t="b">
        <v>0</v>
      </c>
      <c r="L3169">
        <v>27</v>
      </c>
      <c r="M3169" t="b">
        <v>1</v>
      </c>
      <c r="N3169" t="str">
        <f>O3169&amp;"/"&amp;P3169</f>
        <v>theater/plays</v>
      </c>
      <c r="O3169" t="s">
        <v>8274</v>
      </c>
      <c r="P3169" t="s">
        <v>8275</v>
      </c>
      <c r="Q3169" s="9">
        <f>(((J3169/60)/60)/24)+DATE(1970,1,1)</f>
        <v>42011.202581018515</v>
      </c>
      <c r="R3169" s="9">
        <f>(((I3169/60)/60)/24)+DATE(1970,1,1)</f>
        <v>42038.185416666667</v>
      </c>
      <c r="S3169">
        <f>YEAR(Q3169)</f>
        <v>2015</v>
      </c>
    </row>
    <row r="3170" spans="1:19" ht="45" x14ac:dyDescent="0.25">
      <c r="A3170">
        <v>2782</v>
      </c>
      <c r="B3170" s="3" t="s">
        <v>2782</v>
      </c>
      <c r="C3170" s="3" t="s">
        <v>6892</v>
      </c>
      <c r="D3170" s="6">
        <v>1000</v>
      </c>
      <c r="E3170" s="8">
        <v>1200</v>
      </c>
      <c r="F3170" t="s">
        <v>8218</v>
      </c>
      <c r="G3170" t="s">
        <v>8223</v>
      </c>
      <c r="H3170" t="s">
        <v>8245</v>
      </c>
      <c r="I3170">
        <v>1424149140</v>
      </c>
      <c r="J3170">
        <v>1421964718</v>
      </c>
      <c r="K3170" t="b">
        <v>0</v>
      </c>
      <c r="L3170">
        <v>18</v>
      </c>
      <c r="M3170" t="b">
        <v>1</v>
      </c>
      <c r="N3170" t="str">
        <f>O3170&amp;"/"&amp;P3170</f>
        <v>theater/plays</v>
      </c>
      <c r="O3170" t="s">
        <v>8274</v>
      </c>
      <c r="P3170" t="s">
        <v>8275</v>
      </c>
      <c r="Q3170" s="9">
        <f>(((J3170/60)/60)/24)+DATE(1970,1,1)</f>
        <v>42026.924976851849</v>
      </c>
      <c r="R3170" s="9">
        <f>(((I3170/60)/60)/24)+DATE(1970,1,1)</f>
        <v>42052.207638888889</v>
      </c>
      <c r="S3170">
        <f>YEAR(Q3170)</f>
        <v>2015</v>
      </c>
    </row>
    <row r="3171" spans="1:19" ht="60" x14ac:dyDescent="0.25">
      <c r="A3171">
        <v>2783</v>
      </c>
      <c r="B3171" s="3" t="s">
        <v>2783</v>
      </c>
      <c r="C3171" s="3" t="s">
        <v>6893</v>
      </c>
      <c r="D3171" s="6">
        <v>1000</v>
      </c>
      <c r="E3171" s="8">
        <v>1145</v>
      </c>
      <c r="F3171" t="s">
        <v>8218</v>
      </c>
      <c r="G3171" t="s">
        <v>8224</v>
      </c>
      <c r="H3171" t="s">
        <v>8246</v>
      </c>
      <c r="I3171">
        <v>1429793446</v>
      </c>
      <c r="J3171">
        <v>1428583846</v>
      </c>
      <c r="K3171" t="b">
        <v>0</v>
      </c>
      <c r="L3171">
        <v>61</v>
      </c>
      <c r="M3171" t="b">
        <v>1</v>
      </c>
      <c r="N3171" t="str">
        <f>O3171&amp;"/"&amp;P3171</f>
        <v>theater/plays</v>
      </c>
      <c r="O3171" t="s">
        <v>8274</v>
      </c>
      <c r="P3171" t="s">
        <v>8275</v>
      </c>
      <c r="Q3171" s="9">
        <f>(((J3171/60)/60)/24)+DATE(1970,1,1)</f>
        <v>42103.535254629634</v>
      </c>
      <c r="R3171" s="9">
        <f>(((I3171/60)/60)/24)+DATE(1970,1,1)</f>
        <v>42117.535254629634</v>
      </c>
      <c r="S3171">
        <f>YEAR(Q3171)</f>
        <v>2015</v>
      </c>
    </row>
    <row r="3172" spans="1:19" ht="60" x14ac:dyDescent="0.25">
      <c r="A3172">
        <v>2787</v>
      </c>
      <c r="B3172" s="3" t="s">
        <v>2787</v>
      </c>
      <c r="C3172" s="3" t="s">
        <v>6897</v>
      </c>
      <c r="D3172" s="6">
        <v>1000</v>
      </c>
      <c r="E3172" s="8">
        <v>1197</v>
      </c>
      <c r="F3172" t="s">
        <v>8218</v>
      </c>
      <c r="G3172" t="s">
        <v>8223</v>
      </c>
      <c r="H3172" t="s">
        <v>8245</v>
      </c>
      <c r="I3172">
        <v>1405658752</v>
      </c>
      <c r="J3172">
        <v>1403066752</v>
      </c>
      <c r="K3172" t="b">
        <v>0</v>
      </c>
      <c r="L3172">
        <v>38</v>
      </c>
      <c r="M3172" t="b">
        <v>1</v>
      </c>
      <c r="N3172" t="str">
        <f>O3172&amp;"/"&amp;P3172</f>
        <v>theater/plays</v>
      </c>
      <c r="O3172" t="s">
        <v>8274</v>
      </c>
      <c r="P3172" t="s">
        <v>8275</v>
      </c>
      <c r="Q3172" s="9">
        <f>(((J3172/60)/60)/24)+DATE(1970,1,1)</f>
        <v>41808.198518518519</v>
      </c>
      <c r="R3172" s="9">
        <f>(((I3172/60)/60)/24)+DATE(1970,1,1)</f>
        <v>41838.198518518519</v>
      </c>
      <c r="S3172">
        <f>YEAR(Q3172)</f>
        <v>2014</v>
      </c>
    </row>
    <row r="3173" spans="1:19" ht="45" x14ac:dyDescent="0.25">
      <c r="A3173">
        <v>2800</v>
      </c>
      <c r="B3173" s="3" t="s">
        <v>2800</v>
      </c>
      <c r="C3173" s="3" t="s">
        <v>6910</v>
      </c>
      <c r="D3173" s="6">
        <v>1000</v>
      </c>
      <c r="E3173" s="8">
        <v>1330</v>
      </c>
      <c r="F3173" t="s">
        <v>8218</v>
      </c>
      <c r="G3173" t="s">
        <v>8224</v>
      </c>
      <c r="H3173" t="s">
        <v>8246</v>
      </c>
      <c r="I3173">
        <v>1420377366</v>
      </c>
      <c r="J3173">
        <v>1415193366</v>
      </c>
      <c r="K3173" t="b">
        <v>0</v>
      </c>
      <c r="L3173">
        <v>31</v>
      </c>
      <c r="M3173" t="b">
        <v>1</v>
      </c>
      <c r="N3173" t="str">
        <f>O3173&amp;"/"&amp;P3173</f>
        <v>theater/plays</v>
      </c>
      <c r="O3173" t="s">
        <v>8274</v>
      </c>
      <c r="P3173" t="s">
        <v>8275</v>
      </c>
      <c r="Q3173" s="9">
        <f>(((J3173/60)/60)/24)+DATE(1970,1,1)</f>
        <v>41948.552847222221</v>
      </c>
      <c r="R3173" s="9">
        <f>(((I3173/60)/60)/24)+DATE(1970,1,1)</f>
        <v>42008.552847222221</v>
      </c>
      <c r="S3173">
        <f>YEAR(Q3173)</f>
        <v>2014</v>
      </c>
    </row>
    <row r="3174" spans="1:19" ht="60" x14ac:dyDescent="0.25">
      <c r="A3174">
        <v>2804</v>
      </c>
      <c r="B3174" s="3" t="s">
        <v>2804</v>
      </c>
      <c r="C3174" s="3" t="s">
        <v>6914</v>
      </c>
      <c r="D3174" s="6">
        <v>1000</v>
      </c>
      <c r="E3174" s="8">
        <v>1150</v>
      </c>
      <c r="F3174" t="s">
        <v>8218</v>
      </c>
      <c r="G3174" t="s">
        <v>8224</v>
      </c>
      <c r="H3174" t="s">
        <v>8246</v>
      </c>
      <c r="I3174">
        <v>1411987990</v>
      </c>
      <c r="J3174">
        <v>1409395990</v>
      </c>
      <c r="K3174" t="b">
        <v>0</v>
      </c>
      <c r="L3174">
        <v>23</v>
      </c>
      <c r="M3174" t="b">
        <v>1</v>
      </c>
      <c r="N3174" t="str">
        <f>O3174&amp;"/"&amp;P3174</f>
        <v>theater/plays</v>
      </c>
      <c r="O3174" t="s">
        <v>8274</v>
      </c>
      <c r="P3174" t="s">
        <v>8275</v>
      </c>
      <c r="Q3174" s="9">
        <f>(((J3174/60)/60)/24)+DATE(1970,1,1)</f>
        <v>41881.453587962962</v>
      </c>
      <c r="R3174" s="9">
        <f>(((I3174/60)/60)/24)+DATE(1970,1,1)</f>
        <v>41911.453587962962</v>
      </c>
      <c r="S3174">
        <f>YEAR(Q3174)</f>
        <v>2014</v>
      </c>
    </row>
    <row r="3175" spans="1:19" ht="60" x14ac:dyDescent="0.25">
      <c r="A3175">
        <v>2821</v>
      </c>
      <c r="B3175" s="3" t="s">
        <v>2821</v>
      </c>
      <c r="C3175" s="3" t="s">
        <v>6931</v>
      </c>
      <c r="D3175" s="6">
        <v>1000</v>
      </c>
      <c r="E3175" s="8">
        <v>1000</v>
      </c>
      <c r="F3175" t="s">
        <v>8218</v>
      </c>
      <c r="G3175" t="s">
        <v>8224</v>
      </c>
      <c r="H3175" t="s">
        <v>8246</v>
      </c>
      <c r="I3175">
        <v>1411510135</v>
      </c>
      <c r="J3175">
        <v>1408918135</v>
      </c>
      <c r="K3175" t="b">
        <v>0</v>
      </c>
      <c r="L3175">
        <v>35</v>
      </c>
      <c r="M3175" t="b">
        <v>1</v>
      </c>
      <c r="N3175" t="str">
        <f>O3175&amp;"/"&amp;P3175</f>
        <v>theater/plays</v>
      </c>
      <c r="O3175" t="s">
        <v>8274</v>
      </c>
      <c r="P3175" t="s">
        <v>8275</v>
      </c>
      <c r="Q3175" s="9">
        <f>(((J3175/60)/60)/24)+DATE(1970,1,1)</f>
        <v>41875.922858796301</v>
      </c>
      <c r="R3175" s="9">
        <f>(((I3175/60)/60)/24)+DATE(1970,1,1)</f>
        <v>41905.922858796301</v>
      </c>
      <c r="S3175">
        <f>YEAR(Q3175)</f>
        <v>2014</v>
      </c>
    </row>
    <row r="3176" spans="1:19" ht="45" x14ac:dyDescent="0.25">
      <c r="A3176">
        <v>2835</v>
      </c>
      <c r="B3176" s="3" t="s">
        <v>2835</v>
      </c>
      <c r="C3176" s="3" t="s">
        <v>6945</v>
      </c>
      <c r="D3176" s="6">
        <v>1000</v>
      </c>
      <c r="E3176" s="8">
        <v>1870.99</v>
      </c>
      <c r="F3176" t="s">
        <v>8218</v>
      </c>
      <c r="G3176" t="s">
        <v>8224</v>
      </c>
      <c r="H3176" t="s">
        <v>8246</v>
      </c>
      <c r="I3176">
        <v>1449273600</v>
      </c>
      <c r="J3176">
        <v>1446742417</v>
      </c>
      <c r="K3176" t="b">
        <v>0</v>
      </c>
      <c r="L3176">
        <v>93</v>
      </c>
      <c r="M3176" t="b">
        <v>1</v>
      </c>
      <c r="N3176" t="str">
        <f>O3176&amp;"/"&amp;P3176</f>
        <v>theater/plays</v>
      </c>
      <c r="O3176" t="s">
        <v>8274</v>
      </c>
      <c r="P3176" t="s">
        <v>8275</v>
      </c>
      <c r="Q3176" s="9">
        <f>(((J3176/60)/60)/24)+DATE(1970,1,1)</f>
        <v>42313.703900462962</v>
      </c>
      <c r="R3176" s="9">
        <f>(((I3176/60)/60)/24)+DATE(1970,1,1)</f>
        <v>42343</v>
      </c>
      <c r="S3176">
        <f>YEAR(Q3176)</f>
        <v>2015</v>
      </c>
    </row>
    <row r="3177" spans="1:19" ht="60" x14ac:dyDescent="0.25">
      <c r="A3177">
        <v>2962</v>
      </c>
      <c r="B3177" s="3" t="s">
        <v>2962</v>
      </c>
      <c r="C3177" s="3" t="s">
        <v>7072</v>
      </c>
      <c r="D3177" s="6">
        <v>1000</v>
      </c>
      <c r="E3177" s="8">
        <v>1218</v>
      </c>
      <c r="F3177" t="s">
        <v>8218</v>
      </c>
      <c r="G3177" t="s">
        <v>8223</v>
      </c>
      <c r="H3177" t="s">
        <v>8245</v>
      </c>
      <c r="I3177">
        <v>1425193140</v>
      </c>
      <c r="J3177">
        <v>1422769906</v>
      </c>
      <c r="K3177" t="b">
        <v>0</v>
      </c>
      <c r="L3177">
        <v>20</v>
      </c>
      <c r="M3177" t="b">
        <v>1</v>
      </c>
      <c r="N3177" t="str">
        <f>O3177&amp;"/"&amp;P3177</f>
        <v>theater/plays</v>
      </c>
      <c r="O3177" t="s">
        <v>8274</v>
      </c>
      <c r="P3177" t="s">
        <v>8275</v>
      </c>
      <c r="Q3177" s="9">
        <f>(((J3177/60)/60)/24)+DATE(1970,1,1)</f>
        <v>42036.24428240741</v>
      </c>
      <c r="R3177" s="9">
        <f>(((I3177/60)/60)/24)+DATE(1970,1,1)</f>
        <v>42064.290972222225</v>
      </c>
      <c r="S3177">
        <f>YEAR(Q3177)</f>
        <v>2015</v>
      </c>
    </row>
    <row r="3178" spans="1:19" ht="60" x14ac:dyDescent="0.25">
      <c r="A3178">
        <v>2969</v>
      </c>
      <c r="B3178" s="3" t="s">
        <v>2969</v>
      </c>
      <c r="C3178" s="3" t="s">
        <v>7079</v>
      </c>
      <c r="D3178" s="6">
        <v>1000</v>
      </c>
      <c r="E3178" s="8">
        <v>1625</v>
      </c>
      <c r="F3178" t="s">
        <v>8218</v>
      </c>
      <c r="G3178" t="s">
        <v>8228</v>
      </c>
      <c r="H3178" t="s">
        <v>8250</v>
      </c>
      <c r="I3178">
        <v>1430693460</v>
      </c>
      <c r="J3178">
        <v>1428087153</v>
      </c>
      <c r="K3178" t="b">
        <v>0</v>
      </c>
      <c r="L3178">
        <v>17</v>
      </c>
      <c r="M3178" t="b">
        <v>1</v>
      </c>
      <c r="N3178" t="str">
        <f>O3178&amp;"/"&amp;P3178</f>
        <v>theater/plays</v>
      </c>
      <c r="O3178" t="s">
        <v>8274</v>
      </c>
      <c r="P3178" t="s">
        <v>8275</v>
      </c>
      <c r="Q3178" s="9">
        <f>(((J3178/60)/60)/24)+DATE(1970,1,1)</f>
        <v>42097.786493055552</v>
      </c>
      <c r="R3178" s="9">
        <f>(((I3178/60)/60)/24)+DATE(1970,1,1)</f>
        <v>42127.952083333337</v>
      </c>
      <c r="S3178">
        <f>YEAR(Q3178)</f>
        <v>2015</v>
      </c>
    </row>
    <row r="3179" spans="1:19" ht="60" x14ac:dyDescent="0.25">
      <c r="A3179">
        <v>3185</v>
      </c>
      <c r="B3179" s="3" t="s">
        <v>3185</v>
      </c>
      <c r="C3179" s="3" t="s">
        <v>7295</v>
      </c>
      <c r="D3179" s="6">
        <v>1000</v>
      </c>
      <c r="E3179" s="8">
        <v>1000</v>
      </c>
      <c r="F3179" t="s">
        <v>8218</v>
      </c>
      <c r="G3179" t="s">
        <v>8224</v>
      </c>
      <c r="H3179" t="s">
        <v>8246</v>
      </c>
      <c r="I3179">
        <v>1405553241</v>
      </c>
      <c r="J3179">
        <v>1404948441</v>
      </c>
      <c r="K3179" t="b">
        <v>1</v>
      </c>
      <c r="L3179">
        <v>24</v>
      </c>
      <c r="M3179" t="b">
        <v>1</v>
      </c>
      <c r="N3179" t="str">
        <f>O3179&amp;"/"&amp;P3179</f>
        <v>theater/plays</v>
      </c>
      <c r="O3179" t="s">
        <v>8274</v>
      </c>
      <c r="P3179" t="s">
        <v>8275</v>
      </c>
      <c r="Q3179" s="9">
        <f>(((J3179/60)/60)/24)+DATE(1970,1,1)</f>
        <v>41829.977326388893</v>
      </c>
      <c r="R3179" s="9">
        <f>(((I3179/60)/60)/24)+DATE(1970,1,1)</f>
        <v>41836.977326388893</v>
      </c>
      <c r="S3179">
        <f>YEAR(Q3179)</f>
        <v>2014</v>
      </c>
    </row>
    <row r="3180" spans="1:19" ht="45" x14ac:dyDescent="0.25">
      <c r="A3180">
        <v>3231</v>
      </c>
      <c r="B3180" s="3" t="s">
        <v>3231</v>
      </c>
      <c r="C3180" s="3" t="s">
        <v>7341</v>
      </c>
      <c r="D3180" s="6">
        <v>1000</v>
      </c>
      <c r="E3180" s="8">
        <v>1610</v>
      </c>
      <c r="F3180" t="s">
        <v>8218</v>
      </c>
      <c r="G3180" t="s">
        <v>8223</v>
      </c>
      <c r="H3180" t="s">
        <v>8245</v>
      </c>
      <c r="I3180">
        <v>1460846347</v>
      </c>
      <c r="J3180">
        <v>1458254347</v>
      </c>
      <c r="K3180" t="b">
        <v>0</v>
      </c>
      <c r="L3180">
        <v>28</v>
      </c>
      <c r="M3180" t="b">
        <v>1</v>
      </c>
      <c r="N3180" t="str">
        <f>O3180&amp;"/"&amp;P3180</f>
        <v>theater/plays</v>
      </c>
      <c r="O3180" t="s">
        <v>8274</v>
      </c>
      <c r="P3180" t="s">
        <v>8275</v>
      </c>
      <c r="Q3180" s="9">
        <f>(((J3180/60)/60)/24)+DATE(1970,1,1)</f>
        <v>42446.943831018521</v>
      </c>
      <c r="R3180" s="9">
        <f>(((I3180/60)/60)/24)+DATE(1970,1,1)</f>
        <v>42476.943831018521</v>
      </c>
      <c r="S3180">
        <f>YEAR(Q3180)</f>
        <v>2016</v>
      </c>
    </row>
    <row r="3181" spans="1:19" ht="45" x14ac:dyDescent="0.25">
      <c r="A3181">
        <v>3232</v>
      </c>
      <c r="B3181" s="3" t="s">
        <v>3232</v>
      </c>
      <c r="C3181" s="3" t="s">
        <v>7342</v>
      </c>
      <c r="D3181" s="6">
        <v>1000</v>
      </c>
      <c r="E3181" s="8">
        <v>1312</v>
      </c>
      <c r="F3181" t="s">
        <v>8218</v>
      </c>
      <c r="G3181" t="s">
        <v>8223</v>
      </c>
      <c r="H3181" t="s">
        <v>8245</v>
      </c>
      <c r="I3181">
        <v>1462334340</v>
      </c>
      <c r="J3181">
        <v>1459711917</v>
      </c>
      <c r="K3181" t="b">
        <v>1</v>
      </c>
      <c r="L3181">
        <v>26</v>
      </c>
      <c r="M3181" t="b">
        <v>1</v>
      </c>
      <c r="N3181" t="str">
        <f>O3181&amp;"/"&amp;P3181</f>
        <v>theater/plays</v>
      </c>
      <c r="O3181" t="s">
        <v>8274</v>
      </c>
      <c r="P3181" t="s">
        <v>8275</v>
      </c>
      <c r="Q3181" s="9">
        <f>(((J3181/60)/60)/24)+DATE(1970,1,1)</f>
        <v>42463.81385416667</v>
      </c>
      <c r="R3181" s="9">
        <f>(((I3181/60)/60)/24)+DATE(1970,1,1)</f>
        <v>42494.165972222225</v>
      </c>
      <c r="S3181">
        <f>YEAR(Q3181)</f>
        <v>2016</v>
      </c>
    </row>
    <row r="3182" spans="1:19" ht="60" x14ac:dyDescent="0.25">
      <c r="A3182">
        <v>3307</v>
      </c>
      <c r="B3182" s="3" t="s">
        <v>3307</v>
      </c>
      <c r="C3182" s="3" t="s">
        <v>7417</v>
      </c>
      <c r="D3182" s="6">
        <v>1000</v>
      </c>
      <c r="E3182" s="8">
        <v>1066.8</v>
      </c>
      <c r="F3182" t="s">
        <v>8218</v>
      </c>
      <c r="G3182" t="s">
        <v>8223</v>
      </c>
      <c r="H3182" t="s">
        <v>8245</v>
      </c>
      <c r="I3182">
        <v>1463275339</v>
      </c>
      <c r="J3182">
        <v>1460683339</v>
      </c>
      <c r="K3182" t="b">
        <v>0</v>
      </c>
      <c r="L3182">
        <v>20</v>
      </c>
      <c r="M3182" t="b">
        <v>1</v>
      </c>
      <c r="N3182" t="str">
        <f>O3182&amp;"/"&amp;P3182</f>
        <v>theater/plays</v>
      </c>
      <c r="O3182" t="s">
        <v>8274</v>
      </c>
      <c r="P3182" t="s">
        <v>8275</v>
      </c>
      <c r="Q3182" s="9">
        <f>(((J3182/60)/60)/24)+DATE(1970,1,1)</f>
        <v>42475.057164351849</v>
      </c>
      <c r="R3182" s="9">
        <f>(((I3182/60)/60)/24)+DATE(1970,1,1)</f>
        <v>42505.057164351849</v>
      </c>
      <c r="S3182">
        <f>YEAR(Q3182)</f>
        <v>2016</v>
      </c>
    </row>
    <row r="3183" spans="1:19" ht="60" x14ac:dyDescent="0.25">
      <c r="A3183">
        <v>3323</v>
      </c>
      <c r="B3183" s="3" t="s">
        <v>3323</v>
      </c>
      <c r="C3183" s="3" t="s">
        <v>7433</v>
      </c>
      <c r="D3183" s="6">
        <v>1000</v>
      </c>
      <c r="E3183" s="8">
        <v>1259</v>
      </c>
      <c r="F3183" t="s">
        <v>8218</v>
      </c>
      <c r="G3183" t="s">
        <v>8224</v>
      </c>
      <c r="H3183" t="s">
        <v>8246</v>
      </c>
      <c r="I3183">
        <v>1474793208</v>
      </c>
      <c r="J3183">
        <v>1472201208</v>
      </c>
      <c r="K3183" t="b">
        <v>0</v>
      </c>
      <c r="L3183">
        <v>49</v>
      </c>
      <c r="M3183" t="b">
        <v>1</v>
      </c>
      <c r="N3183" t="str">
        <f>O3183&amp;"/"&amp;P3183</f>
        <v>theater/plays</v>
      </c>
      <c r="O3183" t="s">
        <v>8274</v>
      </c>
      <c r="P3183" t="s">
        <v>8275</v>
      </c>
      <c r="Q3183" s="9">
        <f>(((J3183/60)/60)/24)+DATE(1970,1,1)</f>
        <v>42608.36583333333</v>
      </c>
      <c r="R3183" s="9">
        <f>(((I3183/60)/60)/24)+DATE(1970,1,1)</f>
        <v>42638.36583333333</v>
      </c>
      <c r="S3183">
        <f>YEAR(Q3183)</f>
        <v>2016</v>
      </c>
    </row>
    <row r="3184" spans="1:19" ht="45" x14ac:dyDescent="0.25">
      <c r="A3184">
        <v>3329</v>
      </c>
      <c r="B3184" s="3" t="s">
        <v>3329</v>
      </c>
      <c r="C3184" s="3" t="s">
        <v>7439</v>
      </c>
      <c r="D3184" s="6">
        <v>1000</v>
      </c>
      <c r="E3184" s="8">
        <v>1168</v>
      </c>
      <c r="F3184" t="s">
        <v>8218</v>
      </c>
      <c r="G3184" t="s">
        <v>8224</v>
      </c>
      <c r="H3184" t="s">
        <v>8246</v>
      </c>
      <c r="I3184">
        <v>1406502000</v>
      </c>
      <c r="J3184">
        <v>1405583108</v>
      </c>
      <c r="K3184" t="b">
        <v>0</v>
      </c>
      <c r="L3184">
        <v>26</v>
      </c>
      <c r="M3184" t="b">
        <v>1</v>
      </c>
      <c r="N3184" t="str">
        <f>O3184&amp;"/"&amp;P3184</f>
        <v>theater/plays</v>
      </c>
      <c r="O3184" t="s">
        <v>8274</v>
      </c>
      <c r="P3184" t="s">
        <v>8275</v>
      </c>
      <c r="Q3184" s="9">
        <f>(((J3184/60)/60)/24)+DATE(1970,1,1)</f>
        <v>41837.323009259257</v>
      </c>
      <c r="R3184" s="9">
        <f>(((I3184/60)/60)/24)+DATE(1970,1,1)</f>
        <v>41847.958333333336</v>
      </c>
      <c r="S3184">
        <f>YEAR(Q3184)</f>
        <v>2014</v>
      </c>
    </row>
    <row r="3185" spans="1:19" ht="60" x14ac:dyDescent="0.25">
      <c r="A3185">
        <v>3349</v>
      </c>
      <c r="B3185" s="3" t="s">
        <v>3348</v>
      </c>
      <c r="C3185" s="3" t="s">
        <v>7459</v>
      </c>
      <c r="D3185" s="6">
        <v>1000</v>
      </c>
      <c r="E3185" s="8">
        <v>1534</v>
      </c>
      <c r="F3185" t="s">
        <v>8218</v>
      </c>
      <c r="G3185" t="s">
        <v>8223</v>
      </c>
      <c r="H3185" t="s">
        <v>8245</v>
      </c>
      <c r="I3185">
        <v>1465837200</v>
      </c>
      <c r="J3185">
        <v>1463971172</v>
      </c>
      <c r="K3185" t="b">
        <v>0</v>
      </c>
      <c r="L3185">
        <v>14</v>
      </c>
      <c r="M3185" t="b">
        <v>1</v>
      </c>
      <c r="N3185" t="str">
        <f>O3185&amp;"/"&amp;P3185</f>
        <v>theater/plays</v>
      </c>
      <c r="O3185" t="s">
        <v>8274</v>
      </c>
      <c r="P3185" t="s">
        <v>8275</v>
      </c>
      <c r="Q3185" s="9">
        <f>(((J3185/60)/60)/24)+DATE(1970,1,1)</f>
        <v>42513.110787037032</v>
      </c>
      <c r="R3185" s="9">
        <f>(((I3185/60)/60)/24)+DATE(1970,1,1)</f>
        <v>42534.708333333328</v>
      </c>
      <c r="S3185">
        <f>YEAR(Q3185)</f>
        <v>2016</v>
      </c>
    </row>
    <row r="3186" spans="1:19" ht="45" x14ac:dyDescent="0.25">
      <c r="A3186">
        <v>3368</v>
      </c>
      <c r="B3186" s="3" t="s">
        <v>3367</v>
      </c>
      <c r="C3186" s="3" t="s">
        <v>7478</v>
      </c>
      <c r="D3186" s="6">
        <v>1000</v>
      </c>
      <c r="E3186" s="8">
        <v>1046</v>
      </c>
      <c r="F3186" t="s">
        <v>8218</v>
      </c>
      <c r="G3186" t="s">
        <v>8223</v>
      </c>
      <c r="H3186" t="s">
        <v>8245</v>
      </c>
      <c r="I3186">
        <v>1420088400</v>
      </c>
      <c r="J3186">
        <v>1416977259</v>
      </c>
      <c r="K3186" t="b">
        <v>0</v>
      </c>
      <c r="L3186">
        <v>23</v>
      </c>
      <c r="M3186" t="b">
        <v>1</v>
      </c>
      <c r="N3186" t="str">
        <f>O3186&amp;"/"&amp;P3186</f>
        <v>theater/plays</v>
      </c>
      <c r="O3186" t="s">
        <v>8274</v>
      </c>
      <c r="P3186" t="s">
        <v>8275</v>
      </c>
      <c r="Q3186" s="9">
        <f>(((J3186/60)/60)/24)+DATE(1970,1,1)</f>
        <v>41969.199756944443</v>
      </c>
      <c r="R3186" s="9">
        <f>(((I3186/60)/60)/24)+DATE(1970,1,1)</f>
        <v>42005.208333333328</v>
      </c>
      <c r="S3186">
        <f>YEAR(Q3186)</f>
        <v>2014</v>
      </c>
    </row>
    <row r="3187" spans="1:19" ht="45" x14ac:dyDescent="0.25">
      <c r="A3187">
        <v>3372</v>
      </c>
      <c r="B3187" s="3" t="s">
        <v>3371</v>
      </c>
      <c r="C3187" s="3" t="s">
        <v>7482</v>
      </c>
      <c r="D3187" s="6">
        <v>1000</v>
      </c>
      <c r="E3187" s="8">
        <v>1035</v>
      </c>
      <c r="F3187" t="s">
        <v>8218</v>
      </c>
      <c r="G3187" t="s">
        <v>8223</v>
      </c>
      <c r="H3187" t="s">
        <v>8245</v>
      </c>
      <c r="I3187">
        <v>1408942740</v>
      </c>
      <c r="J3187">
        <v>1407157756</v>
      </c>
      <c r="K3187" t="b">
        <v>0</v>
      </c>
      <c r="L3187">
        <v>27</v>
      </c>
      <c r="M3187" t="b">
        <v>1</v>
      </c>
      <c r="N3187" t="str">
        <f>O3187&amp;"/"&amp;P3187</f>
        <v>theater/plays</v>
      </c>
      <c r="O3187" t="s">
        <v>8274</v>
      </c>
      <c r="P3187" t="s">
        <v>8275</v>
      </c>
      <c r="Q3187" s="9">
        <f>(((J3187/60)/60)/24)+DATE(1970,1,1)</f>
        <v>41855.548101851848</v>
      </c>
      <c r="R3187" s="9">
        <f>(((I3187/60)/60)/24)+DATE(1970,1,1)</f>
        <v>41876.207638888889</v>
      </c>
      <c r="S3187">
        <f>YEAR(Q3187)</f>
        <v>2014</v>
      </c>
    </row>
    <row r="3188" spans="1:19" ht="60" x14ac:dyDescent="0.25">
      <c r="A3188">
        <v>3435</v>
      </c>
      <c r="B3188" s="3" t="s">
        <v>3434</v>
      </c>
      <c r="C3188" s="3" t="s">
        <v>7545</v>
      </c>
      <c r="D3188" s="6">
        <v>1000</v>
      </c>
      <c r="E3188" s="8">
        <v>1120</v>
      </c>
      <c r="F3188" t="s">
        <v>8218</v>
      </c>
      <c r="G3188" t="s">
        <v>8223</v>
      </c>
      <c r="H3188" t="s">
        <v>8245</v>
      </c>
      <c r="I3188">
        <v>1470538800</v>
      </c>
      <c r="J3188">
        <v>1469112493</v>
      </c>
      <c r="K3188" t="b">
        <v>0</v>
      </c>
      <c r="L3188">
        <v>19</v>
      </c>
      <c r="M3188" t="b">
        <v>1</v>
      </c>
      <c r="N3188" t="str">
        <f>O3188&amp;"/"&amp;P3188</f>
        <v>theater/plays</v>
      </c>
      <c r="O3188" t="s">
        <v>8274</v>
      </c>
      <c r="P3188" t="s">
        <v>8275</v>
      </c>
      <c r="Q3188" s="9">
        <f>(((J3188/60)/60)/24)+DATE(1970,1,1)</f>
        <v>42572.61681712963</v>
      </c>
      <c r="R3188" s="9">
        <f>(((I3188/60)/60)/24)+DATE(1970,1,1)</f>
        <v>42589.125</v>
      </c>
      <c r="S3188">
        <f>YEAR(Q3188)</f>
        <v>2016</v>
      </c>
    </row>
    <row r="3189" spans="1:19" ht="60" x14ac:dyDescent="0.25">
      <c r="A3189">
        <v>3443</v>
      </c>
      <c r="B3189" s="3" t="s">
        <v>3442</v>
      </c>
      <c r="C3189" s="3" t="s">
        <v>7553</v>
      </c>
      <c r="D3189" s="6">
        <v>1000</v>
      </c>
      <c r="E3189" s="8">
        <v>1855</v>
      </c>
      <c r="F3189" t="s">
        <v>8218</v>
      </c>
      <c r="G3189" t="s">
        <v>8223</v>
      </c>
      <c r="H3189" t="s">
        <v>8245</v>
      </c>
      <c r="I3189">
        <v>1410266146</v>
      </c>
      <c r="J3189">
        <v>1407674146</v>
      </c>
      <c r="K3189" t="b">
        <v>0</v>
      </c>
      <c r="L3189">
        <v>45</v>
      </c>
      <c r="M3189" t="b">
        <v>1</v>
      </c>
      <c r="N3189" t="str">
        <f>O3189&amp;"/"&amp;P3189</f>
        <v>theater/plays</v>
      </c>
      <c r="O3189" t="s">
        <v>8274</v>
      </c>
      <c r="P3189" t="s">
        <v>8275</v>
      </c>
      <c r="Q3189" s="9">
        <f>(((J3189/60)/60)/24)+DATE(1970,1,1)</f>
        <v>41861.524837962963</v>
      </c>
      <c r="R3189" s="9">
        <f>(((I3189/60)/60)/24)+DATE(1970,1,1)</f>
        <v>41891.524837962963</v>
      </c>
      <c r="S3189">
        <f>YEAR(Q3189)</f>
        <v>2014</v>
      </c>
    </row>
    <row r="3190" spans="1:19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tr">
        <f>O3190&amp;"/"&amp;P3190</f>
        <v>theater/musical</v>
      </c>
      <c r="O3190" t="s">
        <v>8274</v>
      </c>
      <c r="P3190" t="s">
        <v>8316</v>
      </c>
      <c r="Q3190" s="9">
        <f>(((J3190/60)/60)/24)+DATE(1970,1,1)</f>
        <v>42144.415532407409</v>
      </c>
      <c r="R3190" s="9">
        <f>(((I3190/60)/60)/24)+DATE(1970,1,1)</f>
        <v>42165.415532407409</v>
      </c>
      <c r="S3190">
        <f>YEAR(Q3190)</f>
        <v>2015</v>
      </c>
    </row>
    <row r="3191" spans="1:19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tr">
        <f>O3191&amp;"/"&amp;P3191</f>
        <v>theater/musical</v>
      </c>
      <c r="O3191" t="s">
        <v>8274</v>
      </c>
      <c r="P3191" t="s">
        <v>8316</v>
      </c>
      <c r="Q3191" s="9">
        <f>(((J3191/60)/60)/24)+DATE(1970,1,1)</f>
        <v>42118.346435185187</v>
      </c>
      <c r="R3191" s="9">
        <f>(((I3191/60)/60)/24)+DATE(1970,1,1)</f>
        <v>42148.346435185187</v>
      </c>
      <c r="S3191">
        <f>YEAR(Q3191)</f>
        <v>2015</v>
      </c>
    </row>
    <row r="3192" spans="1:19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tr">
        <f>O3192&amp;"/"&amp;P3192</f>
        <v>theater/musical</v>
      </c>
      <c r="O3192" t="s">
        <v>8274</v>
      </c>
      <c r="P3192" t="s">
        <v>8316</v>
      </c>
      <c r="Q3192" s="9">
        <f>(((J3192/60)/60)/24)+DATE(1970,1,1)</f>
        <v>42683.151331018518</v>
      </c>
      <c r="R3192" s="9">
        <f>(((I3192/60)/60)/24)+DATE(1970,1,1)</f>
        <v>42713.192997685182</v>
      </c>
      <c r="S3192">
        <f>YEAR(Q3192)</f>
        <v>2016</v>
      </c>
    </row>
    <row r="3193" spans="1:19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tr">
        <f>O3193&amp;"/"&amp;P3193</f>
        <v>theater/musical</v>
      </c>
      <c r="O3193" t="s">
        <v>8274</v>
      </c>
      <c r="P3193" t="s">
        <v>8316</v>
      </c>
      <c r="Q3193" s="9">
        <f>(((J3193/60)/60)/24)+DATE(1970,1,1)</f>
        <v>42538.755428240736</v>
      </c>
      <c r="R3193" s="9">
        <f>(((I3193/60)/60)/24)+DATE(1970,1,1)</f>
        <v>42598.755428240736</v>
      </c>
      <c r="S3193">
        <f>YEAR(Q3193)</f>
        <v>2016</v>
      </c>
    </row>
    <row r="3194" spans="1:19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tr">
        <f>O3194&amp;"/"&amp;P3194</f>
        <v>theater/musical</v>
      </c>
      <c r="O3194" t="s">
        <v>8274</v>
      </c>
      <c r="P3194" t="s">
        <v>8316</v>
      </c>
      <c r="Q3194" s="9">
        <f>(((J3194/60)/60)/24)+DATE(1970,1,1)</f>
        <v>42018.94049768518</v>
      </c>
      <c r="R3194" s="9">
        <f>(((I3194/60)/60)/24)+DATE(1970,1,1)</f>
        <v>42063.916666666672</v>
      </c>
      <c r="S3194">
        <f>YEAR(Q3194)</f>
        <v>2015</v>
      </c>
    </row>
    <row r="3195" spans="1:19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tr">
        <f>O3195&amp;"/"&amp;P3195</f>
        <v>theater/musical</v>
      </c>
      <c r="O3195" t="s">
        <v>8274</v>
      </c>
      <c r="P3195" t="s">
        <v>8316</v>
      </c>
      <c r="Q3195" s="9">
        <f>(((J3195/60)/60)/24)+DATE(1970,1,1)</f>
        <v>42010.968240740738</v>
      </c>
      <c r="R3195" s="9">
        <f>(((I3195/60)/60)/24)+DATE(1970,1,1)</f>
        <v>42055.968240740738</v>
      </c>
      <c r="S3195">
        <f>YEAR(Q3195)</f>
        <v>2015</v>
      </c>
    </row>
    <row r="3196" spans="1:19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tr">
        <f>O3196&amp;"/"&amp;P3196</f>
        <v>theater/musical</v>
      </c>
      <c r="O3196" t="s">
        <v>8274</v>
      </c>
      <c r="P3196" t="s">
        <v>8316</v>
      </c>
      <c r="Q3196" s="9">
        <f>(((J3196/60)/60)/24)+DATE(1970,1,1)</f>
        <v>42182.062476851846</v>
      </c>
      <c r="R3196" s="9">
        <f>(((I3196/60)/60)/24)+DATE(1970,1,1)</f>
        <v>42212.062476851846</v>
      </c>
      <c r="S3196">
        <f>YEAR(Q3196)</f>
        <v>2015</v>
      </c>
    </row>
    <row r="3197" spans="1:19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tr">
        <f>O3197&amp;"/"&amp;P3197</f>
        <v>theater/musical</v>
      </c>
      <c r="O3197" t="s">
        <v>8274</v>
      </c>
      <c r="P3197" t="s">
        <v>8316</v>
      </c>
      <c r="Q3197" s="9">
        <f>(((J3197/60)/60)/24)+DATE(1970,1,1)</f>
        <v>42017.594236111108</v>
      </c>
      <c r="R3197" s="9">
        <f>(((I3197/60)/60)/24)+DATE(1970,1,1)</f>
        <v>42047.594236111108</v>
      </c>
      <c r="S3197">
        <f>YEAR(Q3197)</f>
        <v>2015</v>
      </c>
    </row>
    <row r="3198" spans="1:19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tr">
        <f>O3198&amp;"/"&amp;P3198</f>
        <v>theater/musical</v>
      </c>
      <c r="O3198" t="s">
        <v>8274</v>
      </c>
      <c r="P3198" t="s">
        <v>8316</v>
      </c>
      <c r="Q3198" s="9">
        <f>(((J3198/60)/60)/24)+DATE(1970,1,1)</f>
        <v>42157.598090277781</v>
      </c>
      <c r="R3198" s="9">
        <f>(((I3198/60)/60)/24)+DATE(1970,1,1)</f>
        <v>42217.583333333328</v>
      </c>
      <c r="S3198">
        <f>YEAR(Q3198)</f>
        <v>2015</v>
      </c>
    </row>
    <row r="3199" spans="1:19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tr">
        <f>O3199&amp;"/"&amp;P3199</f>
        <v>theater/musical</v>
      </c>
      <c r="O3199" t="s">
        <v>8274</v>
      </c>
      <c r="P3199" t="s">
        <v>8316</v>
      </c>
      <c r="Q3199" s="9">
        <f>(((J3199/60)/60)/24)+DATE(1970,1,1)</f>
        <v>42009.493263888886</v>
      </c>
      <c r="R3199" s="9">
        <f>(((I3199/60)/60)/24)+DATE(1970,1,1)</f>
        <v>42039.493263888886</v>
      </c>
      <c r="S3199">
        <f>YEAR(Q3199)</f>
        <v>2015</v>
      </c>
    </row>
    <row r="3200" spans="1:19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tr">
        <f>O3200&amp;"/"&amp;P3200</f>
        <v>theater/musical</v>
      </c>
      <c r="O3200" t="s">
        <v>8274</v>
      </c>
      <c r="P3200" t="s">
        <v>8316</v>
      </c>
      <c r="Q3200" s="9">
        <f>(((J3200/60)/60)/24)+DATE(1970,1,1)</f>
        <v>42013.424502314811</v>
      </c>
      <c r="R3200" s="9">
        <f>(((I3200/60)/60)/24)+DATE(1970,1,1)</f>
        <v>42051.424502314811</v>
      </c>
      <c r="S3200">
        <f>YEAR(Q3200)</f>
        <v>2015</v>
      </c>
    </row>
    <row r="3201" spans="1:19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tr">
        <f>O3201&amp;"/"&amp;P3201</f>
        <v>theater/musical</v>
      </c>
      <c r="O3201" t="s">
        <v>8274</v>
      </c>
      <c r="P3201" t="s">
        <v>8316</v>
      </c>
      <c r="Q3201" s="9">
        <f>(((J3201/60)/60)/24)+DATE(1970,1,1)</f>
        <v>41858.761782407404</v>
      </c>
      <c r="R3201" s="9">
        <f>(((I3201/60)/60)/24)+DATE(1970,1,1)</f>
        <v>41888.875</v>
      </c>
      <c r="S3201">
        <f>YEAR(Q3201)</f>
        <v>2014</v>
      </c>
    </row>
    <row r="3202" spans="1:19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tr">
        <f>O3202&amp;"/"&amp;P3202</f>
        <v>theater/musical</v>
      </c>
      <c r="O3202" t="s">
        <v>8274</v>
      </c>
      <c r="P3202" t="s">
        <v>8316</v>
      </c>
      <c r="Q3202" s="9">
        <f>(((J3202/60)/60)/24)+DATE(1970,1,1)</f>
        <v>42460.320613425924</v>
      </c>
      <c r="R3202" s="9">
        <f>(((I3202/60)/60)/24)+DATE(1970,1,1)</f>
        <v>42490.231944444444</v>
      </c>
      <c r="S3202">
        <f>YEAR(Q3202)</f>
        <v>2016</v>
      </c>
    </row>
    <row r="3203" spans="1:19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tr">
        <f>O3203&amp;"/"&amp;P3203</f>
        <v>theater/musical</v>
      </c>
      <c r="O3203" t="s">
        <v>8274</v>
      </c>
      <c r="P3203" t="s">
        <v>8316</v>
      </c>
      <c r="Q3203" s="9">
        <f>(((J3203/60)/60)/24)+DATE(1970,1,1)</f>
        <v>41861.767094907409</v>
      </c>
      <c r="R3203" s="9">
        <f>(((I3203/60)/60)/24)+DATE(1970,1,1)</f>
        <v>41882.767094907409</v>
      </c>
      <c r="S3203">
        <f>YEAR(Q3203)</f>
        <v>2014</v>
      </c>
    </row>
    <row r="3204" spans="1:19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tr">
        <f>O3204&amp;"/"&amp;P3204</f>
        <v>theater/musical</v>
      </c>
      <c r="O3204" t="s">
        <v>8274</v>
      </c>
      <c r="P3204" t="s">
        <v>8316</v>
      </c>
      <c r="Q3204" s="9">
        <f>(((J3204/60)/60)/24)+DATE(1970,1,1)</f>
        <v>42293.853541666671</v>
      </c>
      <c r="R3204" s="9">
        <f>(((I3204/60)/60)/24)+DATE(1970,1,1)</f>
        <v>42352.249305555553</v>
      </c>
      <c r="S3204">
        <f>YEAR(Q3204)</f>
        <v>2015</v>
      </c>
    </row>
    <row r="3205" spans="1:19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tr">
        <f>O3205&amp;"/"&amp;P3205</f>
        <v>theater/musical</v>
      </c>
      <c r="O3205" t="s">
        <v>8274</v>
      </c>
      <c r="P3205" t="s">
        <v>8316</v>
      </c>
      <c r="Q3205" s="9">
        <f>(((J3205/60)/60)/24)+DATE(1970,1,1)</f>
        <v>42242.988680555558</v>
      </c>
      <c r="R3205" s="9">
        <f>(((I3205/60)/60)/24)+DATE(1970,1,1)</f>
        <v>42272.988680555558</v>
      </c>
      <c r="S3205">
        <f>YEAR(Q3205)</f>
        <v>2015</v>
      </c>
    </row>
    <row r="3206" spans="1:19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tr">
        <f>O3206&amp;"/"&amp;P3206</f>
        <v>theater/musical</v>
      </c>
      <c r="O3206" t="s">
        <v>8274</v>
      </c>
      <c r="P3206" t="s">
        <v>8316</v>
      </c>
      <c r="Q3206" s="9">
        <f>(((J3206/60)/60)/24)+DATE(1970,1,1)</f>
        <v>42172.686099537037</v>
      </c>
      <c r="R3206" s="9">
        <f>(((I3206/60)/60)/24)+DATE(1970,1,1)</f>
        <v>42202.676388888889</v>
      </c>
      <c r="S3206">
        <f>YEAR(Q3206)</f>
        <v>2015</v>
      </c>
    </row>
    <row r="3207" spans="1:19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tr">
        <f>O3207&amp;"/"&amp;P3207</f>
        <v>theater/musical</v>
      </c>
      <c r="O3207" t="s">
        <v>8274</v>
      </c>
      <c r="P3207" t="s">
        <v>8316</v>
      </c>
      <c r="Q3207" s="9">
        <f>(((J3207/60)/60)/24)+DATE(1970,1,1)</f>
        <v>42095.374675925923</v>
      </c>
      <c r="R3207" s="9">
        <f>(((I3207/60)/60)/24)+DATE(1970,1,1)</f>
        <v>42125.374675925923</v>
      </c>
      <c r="S3207">
        <f>YEAR(Q3207)</f>
        <v>2015</v>
      </c>
    </row>
    <row r="3208" spans="1:19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tr">
        <f>O3208&amp;"/"&amp;P3208</f>
        <v>theater/musical</v>
      </c>
      <c r="O3208" t="s">
        <v>8274</v>
      </c>
      <c r="P3208" t="s">
        <v>8316</v>
      </c>
      <c r="Q3208" s="9">
        <f>(((J3208/60)/60)/24)+DATE(1970,1,1)</f>
        <v>42236.276053240741</v>
      </c>
      <c r="R3208" s="9">
        <f>(((I3208/60)/60)/24)+DATE(1970,1,1)</f>
        <v>42266.276053240741</v>
      </c>
      <c r="S3208">
        <f>YEAR(Q3208)</f>
        <v>2015</v>
      </c>
    </row>
    <row r="3209" spans="1:19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tr">
        <f>O3209&amp;"/"&amp;P3209</f>
        <v>theater/musical</v>
      </c>
      <c r="O3209" t="s">
        <v>8274</v>
      </c>
      <c r="P3209" t="s">
        <v>8316</v>
      </c>
      <c r="Q3209" s="9">
        <f>(((J3209/60)/60)/24)+DATE(1970,1,1)</f>
        <v>42057.277858796297</v>
      </c>
      <c r="R3209" s="9">
        <f>(((I3209/60)/60)/24)+DATE(1970,1,1)</f>
        <v>42117.236192129625</v>
      </c>
      <c r="S3209">
        <f>YEAR(Q3209)</f>
        <v>2015</v>
      </c>
    </row>
    <row r="3210" spans="1:19" ht="60" x14ac:dyDescent="0.25">
      <c r="A3210">
        <v>3446</v>
      </c>
      <c r="B3210" s="3" t="s">
        <v>3445</v>
      </c>
      <c r="C3210" s="3" t="s">
        <v>7556</v>
      </c>
      <c r="D3210" s="6">
        <v>1000</v>
      </c>
      <c r="E3210" s="8">
        <v>1082</v>
      </c>
      <c r="F3210" t="s">
        <v>8218</v>
      </c>
      <c r="G3210" t="s">
        <v>8224</v>
      </c>
      <c r="H3210" t="s">
        <v>8246</v>
      </c>
      <c r="I3210">
        <v>1423138800</v>
      </c>
      <c r="J3210">
        <v>1421092725</v>
      </c>
      <c r="K3210" t="b">
        <v>0</v>
      </c>
      <c r="L3210">
        <v>25</v>
      </c>
      <c r="M3210" t="b">
        <v>1</v>
      </c>
      <c r="N3210" t="str">
        <f>O3210&amp;"/"&amp;P3210</f>
        <v>theater/plays</v>
      </c>
      <c r="O3210" t="s">
        <v>8274</v>
      </c>
      <c r="P3210" t="s">
        <v>8275</v>
      </c>
      <c r="Q3210" s="9">
        <f>(((J3210/60)/60)/24)+DATE(1970,1,1)</f>
        <v>42016.832465277781</v>
      </c>
      <c r="R3210" s="9">
        <f>(((I3210/60)/60)/24)+DATE(1970,1,1)</f>
        <v>42040.513888888891</v>
      </c>
      <c r="S3210">
        <f>YEAR(Q3210)</f>
        <v>2015</v>
      </c>
    </row>
    <row r="3211" spans="1:19" ht="30" x14ac:dyDescent="0.25">
      <c r="A3211">
        <v>3447</v>
      </c>
      <c r="B3211" s="3" t="s">
        <v>3446</v>
      </c>
      <c r="C3211" s="3" t="s">
        <v>7557</v>
      </c>
      <c r="D3211" s="6">
        <v>1000</v>
      </c>
      <c r="E3211" s="8">
        <v>1078</v>
      </c>
      <c r="F3211" t="s">
        <v>8218</v>
      </c>
      <c r="G3211" t="s">
        <v>8223</v>
      </c>
      <c r="H3211" t="s">
        <v>8245</v>
      </c>
      <c r="I3211">
        <v>1458332412</v>
      </c>
      <c r="J3211">
        <v>1454448012</v>
      </c>
      <c r="K3211" t="b">
        <v>0</v>
      </c>
      <c r="L3211">
        <v>14</v>
      </c>
      <c r="M3211" t="b">
        <v>1</v>
      </c>
      <c r="N3211" t="str">
        <f>O3211&amp;"/"&amp;P3211</f>
        <v>theater/plays</v>
      </c>
      <c r="O3211" t="s">
        <v>8274</v>
      </c>
      <c r="P3211" t="s">
        <v>8275</v>
      </c>
      <c r="Q3211" s="9">
        <f>(((J3211/60)/60)/24)+DATE(1970,1,1)</f>
        <v>42402.889027777783</v>
      </c>
      <c r="R3211" s="9">
        <f>(((I3211/60)/60)/24)+DATE(1970,1,1)</f>
        <v>42447.847361111111</v>
      </c>
      <c r="S3211">
        <f>YEAR(Q3211)</f>
        <v>2016</v>
      </c>
    </row>
    <row r="3212" spans="1:19" ht="60" x14ac:dyDescent="0.25">
      <c r="A3212">
        <v>3452</v>
      </c>
      <c r="B3212" s="3" t="s">
        <v>3451</v>
      </c>
      <c r="C3212" s="3" t="s">
        <v>7562</v>
      </c>
      <c r="D3212" s="6">
        <v>1000</v>
      </c>
      <c r="E3212" s="8">
        <v>1532</v>
      </c>
      <c r="F3212" t="s">
        <v>8218</v>
      </c>
      <c r="G3212" t="s">
        <v>8223</v>
      </c>
      <c r="H3212" t="s">
        <v>8245</v>
      </c>
      <c r="I3212">
        <v>1406087940</v>
      </c>
      <c r="J3212">
        <v>1404141626</v>
      </c>
      <c r="K3212" t="b">
        <v>0</v>
      </c>
      <c r="L3212">
        <v>37</v>
      </c>
      <c r="M3212" t="b">
        <v>1</v>
      </c>
      <c r="N3212" t="str">
        <f>O3212&amp;"/"&amp;P3212</f>
        <v>theater/plays</v>
      </c>
      <c r="O3212" t="s">
        <v>8274</v>
      </c>
      <c r="P3212" t="s">
        <v>8275</v>
      </c>
      <c r="Q3212" s="9">
        <f>(((J3212/60)/60)/24)+DATE(1970,1,1)</f>
        <v>41820.639189814814</v>
      </c>
      <c r="R3212" s="9">
        <f>(((I3212/60)/60)/24)+DATE(1970,1,1)</f>
        <v>41843.165972222225</v>
      </c>
      <c r="S3212">
        <f>YEAR(Q3212)</f>
        <v>2014</v>
      </c>
    </row>
    <row r="3213" spans="1:19" ht="60" x14ac:dyDescent="0.25">
      <c r="A3213">
        <v>3490</v>
      </c>
      <c r="B3213" s="3" t="s">
        <v>3489</v>
      </c>
      <c r="C3213" s="3" t="s">
        <v>7600</v>
      </c>
      <c r="D3213" s="6">
        <v>1000</v>
      </c>
      <c r="E3213" s="8">
        <v>1275</v>
      </c>
      <c r="F3213" t="s">
        <v>8218</v>
      </c>
      <c r="G3213" t="s">
        <v>8223</v>
      </c>
      <c r="H3213" t="s">
        <v>8245</v>
      </c>
      <c r="I3213">
        <v>1460574924</v>
      </c>
      <c r="J3213">
        <v>1457982924</v>
      </c>
      <c r="K3213" t="b">
        <v>0</v>
      </c>
      <c r="L3213">
        <v>27</v>
      </c>
      <c r="M3213" t="b">
        <v>1</v>
      </c>
      <c r="N3213" t="str">
        <f>O3213&amp;"/"&amp;P3213</f>
        <v>theater/plays</v>
      </c>
      <c r="O3213" t="s">
        <v>8274</v>
      </c>
      <c r="P3213" t="s">
        <v>8275</v>
      </c>
      <c r="Q3213" s="9">
        <f>(((J3213/60)/60)/24)+DATE(1970,1,1)</f>
        <v>42443.802361111113</v>
      </c>
      <c r="R3213" s="9">
        <f>(((I3213/60)/60)/24)+DATE(1970,1,1)</f>
        <v>42473.802361111113</v>
      </c>
      <c r="S3213">
        <f>YEAR(Q3213)</f>
        <v>2016</v>
      </c>
    </row>
    <row r="3214" spans="1:19" ht="60" x14ac:dyDescent="0.25">
      <c r="A3214">
        <v>3500</v>
      </c>
      <c r="B3214" s="3" t="s">
        <v>3499</v>
      </c>
      <c r="C3214" s="3" t="s">
        <v>7610</v>
      </c>
      <c r="D3214" s="6">
        <v>1000</v>
      </c>
      <c r="E3214" s="8">
        <v>1063</v>
      </c>
      <c r="F3214" t="s">
        <v>8218</v>
      </c>
      <c r="G3214" t="s">
        <v>8223</v>
      </c>
      <c r="H3214" t="s">
        <v>8245</v>
      </c>
      <c r="I3214">
        <v>1457326740</v>
      </c>
      <c r="J3214">
        <v>1455919438</v>
      </c>
      <c r="K3214" t="b">
        <v>0</v>
      </c>
      <c r="L3214">
        <v>42</v>
      </c>
      <c r="M3214" t="b">
        <v>1</v>
      </c>
      <c r="N3214" t="str">
        <f>O3214&amp;"/"&amp;P3214</f>
        <v>theater/plays</v>
      </c>
      <c r="O3214" t="s">
        <v>8274</v>
      </c>
      <c r="P3214" t="s">
        <v>8275</v>
      </c>
      <c r="Q3214" s="9">
        <f>(((J3214/60)/60)/24)+DATE(1970,1,1)</f>
        <v>42419.91942129629</v>
      </c>
      <c r="R3214" s="9">
        <f>(((I3214/60)/60)/24)+DATE(1970,1,1)</f>
        <v>42436.207638888889</v>
      </c>
      <c r="S3214">
        <f>YEAR(Q3214)</f>
        <v>2016</v>
      </c>
    </row>
    <row r="3215" spans="1:19" ht="60" x14ac:dyDescent="0.25">
      <c r="A3215">
        <v>3504</v>
      </c>
      <c r="B3215" s="3" t="s">
        <v>3503</v>
      </c>
      <c r="C3215" s="3" t="s">
        <v>7614</v>
      </c>
      <c r="D3215" s="6">
        <v>1000</v>
      </c>
      <c r="E3215" s="8">
        <v>1000</v>
      </c>
      <c r="F3215" t="s">
        <v>8218</v>
      </c>
      <c r="G3215" t="s">
        <v>8223</v>
      </c>
      <c r="H3215" t="s">
        <v>8245</v>
      </c>
      <c r="I3215">
        <v>1447959491</v>
      </c>
      <c r="J3215">
        <v>1445363891</v>
      </c>
      <c r="K3215" t="b">
        <v>0</v>
      </c>
      <c r="L3215">
        <v>8</v>
      </c>
      <c r="M3215" t="b">
        <v>1</v>
      </c>
      <c r="N3215" t="str">
        <f>O3215&amp;"/"&amp;P3215</f>
        <v>theater/plays</v>
      </c>
      <c r="O3215" t="s">
        <v>8274</v>
      </c>
      <c r="P3215" t="s">
        <v>8275</v>
      </c>
      <c r="Q3215" s="9">
        <f>(((J3215/60)/60)/24)+DATE(1970,1,1)</f>
        <v>42297.748738425929</v>
      </c>
      <c r="R3215" s="9">
        <f>(((I3215/60)/60)/24)+DATE(1970,1,1)</f>
        <v>42327.790405092594</v>
      </c>
      <c r="S3215">
        <f>YEAR(Q3215)</f>
        <v>2015</v>
      </c>
    </row>
    <row r="3216" spans="1:19" ht="60" x14ac:dyDescent="0.25">
      <c r="A3216">
        <v>3512</v>
      </c>
      <c r="B3216" s="3" t="s">
        <v>3511</v>
      </c>
      <c r="C3216" s="3" t="s">
        <v>7622</v>
      </c>
      <c r="D3216" s="6">
        <v>1000</v>
      </c>
      <c r="E3216" s="8">
        <v>1000</v>
      </c>
      <c r="F3216" t="s">
        <v>8218</v>
      </c>
      <c r="G3216" t="s">
        <v>8224</v>
      </c>
      <c r="H3216" t="s">
        <v>8246</v>
      </c>
      <c r="I3216">
        <v>1429789992</v>
      </c>
      <c r="J3216">
        <v>1424609592</v>
      </c>
      <c r="K3216" t="b">
        <v>0</v>
      </c>
      <c r="L3216">
        <v>17</v>
      </c>
      <c r="M3216" t="b">
        <v>1</v>
      </c>
      <c r="N3216" t="str">
        <f>O3216&amp;"/"&amp;P3216</f>
        <v>theater/plays</v>
      </c>
      <c r="O3216" t="s">
        <v>8274</v>
      </c>
      <c r="P3216" t="s">
        <v>8275</v>
      </c>
      <c r="Q3216" s="9">
        <f>(((J3216/60)/60)/24)+DATE(1970,1,1)</f>
        <v>42057.536944444444</v>
      </c>
      <c r="R3216" s="9">
        <f>(((I3216/60)/60)/24)+DATE(1970,1,1)</f>
        <v>42117.49527777778</v>
      </c>
      <c r="S3216">
        <f>YEAR(Q3216)</f>
        <v>2015</v>
      </c>
    </row>
    <row r="3217" spans="1:19" x14ac:dyDescent="0.25">
      <c r="A3217">
        <v>3531</v>
      </c>
      <c r="B3217" s="3" t="s">
        <v>3530</v>
      </c>
      <c r="C3217" s="3" t="s">
        <v>7641</v>
      </c>
      <c r="D3217" s="6">
        <v>1000</v>
      </c>
      <c r="E3217" s="8">
        <v>1280</v>
      </c>
      <c r="F3217" t="s">
        <v>8218</v>
      </c>
      <c r="G3217" t="s">
        <v>8223</v>
      </c>
      <c r="H3217" t="s">
        <v>8245</v>
      </c>
      <c r="I3217">
        <v>1467301334</v>
      </c>
      <c r="J3217">
        <v>1464709334</v>
      </c>
      <c r="K3217" t="b">
        <v>0</v>
      </c>
      <c r="L3217">
        <v>26</v>
      </c>
      <c r="M3217" t="b">
        <v>1</v>
      </c>
      <c r="N3217" t="str">
        <f>O3217&amp;"/"&amp;P3217</f>
        <v>theater/plays</v>
      </c>
      <c r="O3217" t="s">
        <v>8274</v>
      </c>
      <c r="P3217" t="s">
        <v>8275</v>
      </c>
      <c r="Q3217" s="9">
        <f>(((J3217/60)/60)/24)+DATE(1970,1,1)</f>
        <v>42521.654328703706</v>
      </c>
      <c r="R3217" s="9">
        <f>(((I3217/60)/60)/24)+DATE(1970,1,1)</f>
        <v>42551.654328703706</v>
      </c>
      <c r="S3217">
        <f>YEAR(Q3217)</f>
        <v>2016</v>
      </c>
    </row>
    <row r="3218" spans="1:19" ht="60" x14ac:dyDescent="0.25">
      <c r="A3218">
        <v>3549</v>
      </c>
      <c r="B3218" s="3" t="s">
        <v>3548</v>
      </c>
      <c r="C3218" s="3" t="s">
        <v>7659</v>
      </c>
      <c r="D3218" s="6">
        <v>1000</v>
      </c>
      <c r="E3218" s="8">
        <v>1020</v>
      </c>
      <c r="F3218" t="s">
        <v>8218</v>
      </c>
      <c r="G3218" t="s">
        <v>8224</v>
      </c>
      <c r="H3218" t="s">
        <v>8246</v>
      </c>
      <c r="I3218">
        <v>1441358873</v>
      </c>
      <c r="J3218">
        <v>1438939673</v>
      </c>
      <c r="K3218" t="b">
        <v>0</v>
      </c>
      <c r="L3218">
        <v>42</v>
      </c>
      <c r="M3218" t="b">
        <v>1</v>
      </c>
      <c r="N3218" t="str">
        <f>O3218&amp;"/"&amp;P3218</f>
        <v>theater/plays</v>
      </c>
      <c r="O3218" t="s">
        <v>8274</v>
      </c>
      <c r="P3218" t="s">
        <v>8275</v>
      </c>
      <c r="Q3218" s="9">
        <f>(((J3218/60)/60)/24)+DATE(1970,1,1)</f>
        <v>42223.394363425927</v>
      </c>
      <c r="R3218" s="9">
        <f>(((I3218/60)/60)/24)+DATE(1970,1,1)</f>
        <v>42251.394363425927</v>
      </c>
      <c r="S3218">
        <f>YEAR(Q3218)</f>
        <v>2015</v>
      </c>
    </row>
    <row r="3219" spans="1:19" ht="60" x14ac:dyDescent="0.25">
      <c r="A3219">
        <v>3559</v>
      </c>
      <c r="B3219" s="3" t="s">
        <v>3558</v>
      </c>
      <c r="C3219" s="3" t="s">
        <v>7669</v>
      </c>
      <c r="D3219" s="6">
        <v>1000</v>
      </c>
      <c r="E3219" s="8">
        <v>1035</v>
      </c>
      <c r="F3219" t="s">
        <v>8218</v>
      </c>
      <c r="G3219" t="s">
        <v>8225</v>
      </c>
      <c r="H3219" t="s">
        <v>8247</v>
      </c>
      <c r="I3219">
        <v>1438333080</v>
      </c>
      <c r="J3219">
        <v>1436408308</v>
      </c>
      <c r="K3219" t="b">
        <v>0</v>
      </c>
      <c r="L3219">
        <v>24</v>
      </c>
      <c r="M3219" t="b">
        <v>1</v>
      </c>
      <c r="N3219" t="str">
        <f>O3219&amp;"/"&amp;P3219</f>
        <v>theater/plays</v>
      </c>
      <c r="O3219" t="s">
        <v>8274</v>
      </c>
      <c r="P3219" t="s">
        <v>8275</v>
      </c>
      <c r="Q3219" s="9">
        <f>(((J3219/60)/60)/24)+DATE(1970,1,1)</f>
        <v>42194.096157407403</v>
      </c>
      <c r="R3219" s="9">
        <f>(((I3219/60)/60)/24)+DATE(1970,1,1)</f>
        <v>42216.373611111107</v>
      </c>
      <c r="S3219">
        <f>YEAR(Q3219)</f>
        <v>2015</v>
      </c>
    </row>
    <row r="3220" spans="1:19" ht="45" x14ac:dyDescent="0.25">
      <c r="A3220">
        <v>3564</v>
      </c>
      <c r="B3220" s="3" t="s">
        <v>3563</v>
      </c>
      <c r="C3220" s="3" t="s">
        <v>7674</v>
      </c>
      <c r="D3220" s="6">
        <v>1000</v>
      </c>
      <c r="E3220" s="8">
        <v>1005</v>
      </c>
      <c r="F3220" t="s">
        <v>8218</v>
      </c>
      <c r="G3220" t="s">
        <v>8224</v>
      </c>
      <c r="H3220" t="s">
        <v>8246</v>
      </c>
      <c r="I3220">
        <v>1444060800</v>
      </c>
      <c r="J3220">
        <v>1440082649</v>
      </c>
      <c r="K3220" t="b">
        <v>0</v>
      </c>
      <c r="L3220">
        <v>17</v>
      </c>
      <c r="M3220" t="b">
        <v>1</v>
      </c>
      <c r="N3220" t="str">
        <f>O3220&amp;"/"&amp;P3220</f>
        <v>theater/plays</v>
      </c>
      <c r="O3220" t="s">
        <v>8274</v>
      </c>
      <c r="P3220" t="s">
        <v>8275</v>
      </c>
      <c r="Q3220" s="9">
        <f>(((J3220/60)/60)/24)+DATE(1970,1,1)</f>
        <v>42236.623252314821</v>
      </c>
      <c r="R3220" s="9">
        <f>(((I3220/60)/60)/24)+DATE(1970,1,1)</f>
        <v>42282.666666666672</v>
      </c>
      <c r="S3220">
        <f>YEAR(Q3220)</f>
        <v>2015</v>
      </c>
    </row>
    <row r="3221" spans="1:19" ht="60" x14ac:dyDescent="0.25">
      <c r="A3221">
        <v>3567</v>
      </c>
      <c r="B3221" s="3" t="s">
        <v>3566</v>
      </c>
      <c r="C3221" s="3" t="s">
        <v>7677</v>
      </c>
      <c r="D3221" s="6">
        <v>1000</v>
      </c>
      <c r="E3221" s="8">
        <v>1088</v>
      </c>
      <c r="F3221" t="s">
        <v>8218</v>
      </c>
      <c r="G3221" t="s">
        <v>8224</v>
      </c>
      <c r="H3221" t="s">
        <v>8246</v>
      </c>
      <c r="I3221">
        <v>1433964444</v>
      </c>
      <c r="J3221">
        <v>1431372444</v>
      </c>
      <c r="K3221" t="b">
        <v>0</v>
      </c>
      <c r="L3221">
        <v>41</v>
      </c>
      <c r="M3221" t="b">
        <v>1</v>
      </c>
      <c r="N3221" t="str">
        <f>O3221&amp;"/"&amp;P3221</f>
        <v>theater/plays</v>
      </c>
      <c r="O3221" t="s">
        <v>8274</v>
      </c>
      <c r="P3221" t="s">
        <v>8275</v>
      </c>
      <c r="Q3221" s="9">
        <f>(((J3221/60)/60)/24)+DATE(1970,1,1)</f>
        <v>42135.810694444444</v>
      </c>
      <c r="R3221" s="9">
        <f>(((I3221/60)/60)/24)+DATE(1970,1,1)</f>
        <v>42165.810694444444</v>
      </c>
      <c r="S3221">
        <f>YEAR(Q3221)</f>
        <v>2015</v>
      </c>
    </row>
    <row r="3222" spans="1:19" ht="45" x14ac:dyDescent="0.25">
      <c r="A3222">
        <v>3568</v>
      </c>
      <c r="B3222" s="3" t="s">
        <v>3567</v>
      </c>
      <c r="C3222" s="3" t="s">
        <v>7678</v>
      </c>
      <c r="D3222" s="6">
        <v>1000</v>
      </c>
      <c r="E3222" s="8">
        <v>1110</v>
      </c>
      <c r="F3222" t="s">
        <v>8218</v>
      </c>
      <c r="G3222" t="s">
        <v>8223</v>
      </c>
      <c r="H3222" t="s">
        <v>8245</v>
      </c>
      <c r="I3222">
        <v>1410975994</v>
      </c>
      <c r="J3222">
        <v>1408383994</v>
      </c>
      <c r="K3222" t="b">
        <v>0</v>
      </c>
      <c r="L3222">
        <v>19</v>
      </c>
      <c r="M3222" t="b">
        <v>1</v>
      </c>
      <c r="N3222" t="str">
        <f>O3222&amp;"/"&amp;P3222</f>
        <v>theater/plays</v>
      </c>
      <c r="O3222" t="s">
        <v>8274</v>
      </c>
      <c r="P3222" t="s">
        <v>8275</v>
      </c>
      <c r="Q3222" s="9">
        <f>(((J3222/60)/60)/24)+DATE(1970,1,1)</f>
        <v>41869.740671296298</v>
      </c>
      <c r="R3222" s="9">
        <f>(((I3222/60)/60)/24)+DATE(1970,1,1)</f>
        <v>41899.740671296298</v>
      </c>
      <c r="S3222">
        <f>YEAR(Q3222)</f>
        <v>2014</v>
      </c>
    </row>
    <row r="3223" spans="1:19" ht="45" x14ac:dyDescent="0.25">
      <c r="A3223">
        <v>3582</v>
      </c>
      <c r="B3223" s="3" t="s">
        <v>3581</v>
      </c>
      <c r="C3223" s="3" t="s">
        <v>7692</v>
      </c>
      <c r="D3223" s="6">
        <v>1000</v>
      </c>
      <c r="E3223" s="8">
        <v>2870</v>
      </c>
      <c r="F3223" t="s">
        <v>8218</v>
      </c>
      <c r="G3223" t="s">
        <v>8223</v>
      </c>
      <c r="H3223" t="s">
        <v>8245</v>
      </c>
      <c r="I3223">
        <v>1459822682</v>
      </c>
      <c r="J3223">
        <v>1458613082</v>
      </c>
      <c r="K3223" t="b">
        <v>0</v>
      </c>
      <c r="L3223">
        <v>49</v>
      </c>
      <c r="M3223" t="b">
        <v>1</v>
      </c>
      <c r="N3223" t="str">
        <f>O3223&amp;"/"&amp;P3223</f>
        <v>theater/plays</v>
      </c>
      <c r="O3223" t="s">
        <v>8274</v>
      </c>
      <c r="P3223" t="s">
        <v>8275</v>
      </c>
      <c r="Q3223" s="9">
        <f>(((J3223/60)/60)/24)+DATE(1970,1,1)</f>
        <v>42451.095856481479</v>
      </c>
      <c r="R3223" s="9">
        <f>(((I3223/60)/60)/24)+DATE(1970,1,1)</f>
        <v>42465.095856481479</v>
      </c>
      <c r="S3223">
        <f>YEAR(Q3223)</f>
        <v>2016</v>
      </c>
    </row>
    <row r="3224" spans="1:19" ht="45" x14ac:dyDescent="0.25">
      <c r="A3224">
        <v>3598</v>
      </c>
      <c r="B3224" s="3" t="s">
        <v>3597</v>
      </c>
      <c r="C3224" s="3" t="s">
        <v>7708</v>
      </c>
      <c r="D3224" s="6">
        <v>1000</v>
      </c>
      <c r="E3224" s="8">
        <v>1101</v>
      </c>
      <c r="F3224" t="s">
        <v>8218</v>
      </c>
      <c r="G3224" t="s">
        <v>8223</v>
      </c>
      <c r="H3224" t="s">
        <v>8245</v>
      </c>
      <c r="I3224">
        <v>1409720340</v>
      </c>
      <c r="J3224">
        <v>1408129822</v>
      </c>
      <c r="K3224" t="b">
        <v>0</v>
      </c>
      <c r="L3224">
        <v>27</v>
      </c>
      <c r="M3224" t="b">
        <v>1</v>
      </c>
      <c r="N3224" t="str">
        <f>O3224&amp;"/"&amp;P3224</f>
        <v>theater/plays</v>
      </c>
      <c r="O3224" t="s">
        <v>8274</v>
      </c>
      <c r="P3224" t="s">
        <v>8275</v>
      </c>
      <c r="Q3224" s="9">
        <f>(((J3224/60)/60)/24)+DATE(1970,1,1)</f>
        <v>41866.79886574074</v>
      </c>
      <c r="R3224" s="9">
        <f>(((I3224/60)/60)/24)+DATE(1970,1,1)</f>
        <v>41885.207638888889</v>
      </c>
      <c r="S3224">
        <f>YEAR(Q3224)</f>
        <v>2014</v>
      </c>
    </row>
    <row r="3225" spans="1:19" ht="45" x14ac:dyDescent="0.25">
      <c r="A3225">
        <v>3610</v>
      </c>
      <c r="B3225" s="3" t="s">
        <v>3609</v>
      </c>
      <c r="C3225" s="3" t="s">
        <v>7720</v>
      </c>
      <c r="D3225" s="6">
        <v>1000</v>
      </c>
      <c r="E3225" s="8">
        <v>1623</v>
      </c>
      <c r="F3225" t="s">
        <v>8218</v>
      </c>
      <c r="G3225" t="s">
        <v>8224</v>
      </c>
      <c r="H3225" t="s">
        <v>8246</v>
      </c>
      <c r="I3225">
        <v>1439806936</v>
      </c>
      <c r="J3225">
        <v>1437214936</v>
      </c>
      <c r="K3225" t="b">
        <v>0</v>
      </c>
      <c r="L3225">
        <v>31</v>
      </c>
      <c r="M3225" t="b">
        <v>1</v>
      </c>
      <c r="N3225" t="str">
        <f>O3225&amp;"/"&amp;P3225</f>
        <v>theater/plays</v>
      </c>
      <c r="O3225" t="s">
        <v>8274</v>
      </c>
      <c r="P3225" t="s">
        <v>8275</v>
      </c>
      <c r="Q3225" s="9">
        <f>(((J3225/60)/60)/24)+DATE(1970,1,1)</f>
        <v>42203.432129629626</v>
      </c>
      <c r="R3225" s="9">
        <f>(((I3225/60)/60)/24)+DATE(1970,1,1)</f>
        <v>42233.432129629626</v>
      </c>
      <c r="S3225">
        <f>YEAR(Q3225)</f>
        <v>2015</v>
      </c>
    </row>
    <row r="3226" spans="1:19" ht="60" x14ac:dyDescent="0.25">
      <c r="A3226">
        <v>3619</v>
      </c>
      <c r="B3226" s="3" t="s">
        <v>3617</v>
      </c>
      <c r="C3226" s="3" t="s">
        <v>7729</v>
      </c>
      <c r="D3226" s="6">
        <v>1000</v>
      </c>
      <c r="E3226" s="8">
        <v>1130</v>
      </c>
      <c r="F3226" t="s">
        <v>8218</v>
      </c>
      <c r="G3226" t="s">
        <v>8223</v>
      </c>
      <c r="H3226" t="s">
        <v>8245</v>
      </c>
      <c r="I3226">
        <v>1479592800</v>
      </c>
      <c r="J3226">
        <v>1476760226</v>
      </c>
      <c r="K3226" t="b">
        <v>0</v>
      </c>
      <c r="L3226">
        <v>17</v>
      </c>
      <c r="M3226" t="b">
        <v>1</v>
      </c>
      <c r="N3226" t="str">
        <f>O3226&amp;"/"&amp;P3226</f>
        <v>theater/plays</v>
      </c>
      <c r="O3226" t="s">
        <v>8274</v>
      </c>
      <c r="P3226" t="s">
        <v>8275</v>
      </c>
      <c r="Q3226" s="9">
        <f>(((J3226/60)/60)/24)+DATE(1970,1,1)</f>
        <v>42661.132245370376</v>
      </c>
      <c r="R3226" s="9">
        <f>(((I3226/60)/60)/24)+DATE(1970,1,1)</f>
        <v>42693.916666666672</v>
      </c>
      <c r="S3226">
        <f>YEAR(Q3226)</f>
        <v>2016</v>
      </c>
    </row>
    <row r="3227" spans="1:19" ht="30" x14ac:dyDescent="0.25">
      <c r="A3227">
        <v>3622</v>
      </c>
      <c r="B3227" s="3" t="s">
        <v>3620</v>
      </c>
      <c r="C3227" s="3" t="s">
        <v>7732</v>
      </c>
      <c r="D3227" s="6">
        <v>1000</v>
      </c>
      <c r="E3227" s="8">
        <v>1000.99</v>
      </c>
      <c r="F3227" t="s">
        <v>8218</v>
      </c>
      <c r="G3227" t="s">
        <v>8223</v>
      </c>
      <c r="H3227" t="s">
        <v>8245</v>
      </c>
      <c r="I3227">
        <v>1411874580</v>
      </c>
      <c r="J3227">
        <v>1409030371</v>
      </c>
      <c r="K3227" t="b">
        <v>0</v>
      </c>
      <c r="L3227">
        <v>21</v>
      </c>
      <c r="M3227" t="b">
        <v>1</v>
      </c>
      <c r="N3227" t="str">
        <f>O3227&amp;"/"&amp;P3227</f>
        <v>theater/plays</v>
      </c>
      <c r="O3227" t="s">
        <v>8274</v>
      </c>
      <c r="P3227" t="s">
        <v>8275</v>
      </c>
      <c r="Q3227" s="9">
        <f>(((J3227/60)/60)/24)+DATE(1970,1,1)</f>
        <v>41877.221886574072</v>
      </c>
      <c r="R3227" s="9">
        <f>(((I3227/60)/60)/24)+DATE(1970,1,1)</f>
        <v>41910.140972222223</v>
      </c>
      <c r="S3227">
        <f>YEAR(Q3227)</f>
        <v>2014</v>
      </c>
    </row>
    <row r="3228" spans="1:19" ht="60" x14ac:dyDescent="0.25">
      <c r="A3228">
        <v>3668</v>
      </c>
      <c r="B3228" s="3" t="s">
        <v>3665</v>
      </c>
      <c r="C3228" s="3" t="s">
        <v>7778</v>
      </c>
      <c r="D3228" s="6">
        <v>1000</v>
      </c>
      <c r="E3228" s="8">
        <v>1035</v>
      </c>
      <c r="F3228" t="s">
        <v>8218</v>
      </c>
      <c r="G3228" t="s">
        <v>8223</v>
      </c>
      <c r="H3228" t="s">
        <v>8245</v>
      </c>
      <c r="I3228">
        <v>1437676380</v>
      </c>
      <c r="J3228">
        <v>1435670452</v>
      </c>
      <c r="K3228" t="b">
        <v>0</v>
      </c>
      <c r="L3228">
        <v>28</v>
      </c>
      <c r="M3228" t="b">
        <v>1</v>
      </c>
      <c r="N3228" t="str">
        <f>O3228&amp;"/"&amp;P3228</f>
        <v>theater/plays</v>
      </c>
      <c r="O3228" t="s">
        <v>8274</v>
      </c>
      <c r="P3228" t="s">
        <v>8275</v>
      </c>
      <c r="Q3228" s="9">
        <f>(((J3228/60)/60)/24)+DATE(1970,1,1)</f>
        <v>42185.556157407409</v>
      </c>
      <c r="R3228" s="9">
        <f>(((I3228/60)/60)/24)+DATE(1970,1,1)</f>
        <v>42208.772916666669</v>
      </c>
      <c r="S3228">
        <f>YEAR(Q3228)</f>
        <v>2015</v>
      </c>
    </row>
    <row r="3229" spans="1:19" ht="60" x14ac:dyDescent="0.25">
      <c r="A3229">
        <v>3669</v>
      </c>
      <c r="B3229" s="3" t="s">
        <v>3666</v>
      </c>
      <c r="C3229" s="3" t="s">
        <v>7779</v>
      </c>
      <c r="D3229" s="6">
        <v>1000</v>
      </c>
      <c r="E3229" s="8">
        <v>1382</v>
      </c>
      <c r="F3229" t="s">
        <v>8218</v>
      </c>
      <c r="G3229" t="s">
        <v>8224</v>
      </c>
      <c r="H3229" t="s">
        <v>8246</v>
      </c>
      <c r="I3229">
        <v>1434039137</v>
      </c>
      <c r="J3229">
        <v>1431447137</v>
      </c>
      <c r="K3229" t="b">
        <v>0</v>
      </c>
      <c r="L3229">
        <v>17</v>
      </c>
      <c r="M3229" t="b">
        <v>1</v>
      </c>
      <c r="N3229" t="str">
        <f>O3229&amp;"/"&amp;P3229</f>
        <v>theater/plays</v>
      </c>
      <c r="O3229" t="s">
        <v>8274</v>
      </c>
      <c r="P3229" t="s">
        <v>8275</v>
      </c>
      <c r="Q3229" s="9">
        <f>(((J3229/60)/60)/24)+DATE(1970,1,1)</f>
        <v>42136.675196759257</v>
      </c>
      <c r="R3229" s="9">
        <f>(((I3229/60)/60)/24)+DATE(1970,1,1)</f>
        <v>42166.675196759257</v>
      </c>
      <c r="S3229">
        <f>YEAR(Q3229)</f>
        <v>2015</v>
      </c>
    </row>
    <row r="3230" spans="1:19" ht="60" x14ac:dyDescent="0.25">
      <c r="A3230">
        <v>3681</v>
      </c>
      <c r="B3230" s="3" t="s">
        <v>3678</v>
      </c>
      <c r="C3230" s="3" t="s">
        <v>7791</v>
      </c>
      <c r="D3230" s="6">
        <v>1000</v>
      </c>
      <c r="E3230" s="8">
        <v>1119</v>
      </c>
      <c r="F3230" t="s">
        <v>8218</v>
      </c>
      <c r="G3230" t="s">
        <v>8223</v>
      </c>
      <c r="H3230" t="s">
        <v>8245</v>
      </c>
      <c r="I3230">
        <v>1452872290</v>
      </c>
      <c r="J3230">
        <v>1452008290</v>
      </c>
      <c r="K3230" t="b">
        <v>0</v>
      </c>
      <c r="L3230">
        <v>18</v>
      </c>
      <c r="M3230" t="b">
        <v>1</v>
      </c>
      <c r="N3230" t="str">
        <f>O3230&amp;"/"&amp;P3230</f>
        <v>theater/plays</v>
      </c>
      <c r="O3230" t="s">
        <v>8274</v>
      </c>
      <c r="P3230" t="s">
        <v>8275</v>
      </c>
      <c r="Q3230" s="9">
        <f>(((J3230/60)/60)/24)+DATE(1970,1,1)</f>
        <v>42374.651504629626</v>
      </c>
      <c r="R3230" s="9">
        <f>(((I3230/60)/60)/24)+DATE(1970,1,1)</f>
        <v>42384.651504629626</v>
      </c>
      <c r="S3230">
        <f>YEAR(Q3230)</f>
        <v>2016</v>
      </c>
    </row>
    <row r="3231" spans="1:19" ht="30" x14ac:dyDescent="0.25">
      <c r="A3231">
        <v>3692</v>
      </c>
      <c r="B3231" s="3" t="s">
        <v>3689</v>
      </c>
      <c r="C3231" s="3" t="s">
        <v>7802</v>
      </c>
      <c r="D3231" s="6">
        <v>1000</v>
      </c>
      <c r="E3231" s="8">
        <v>1260</v>
      </c>
      <c r="F3231" t="s">
        <v>8218</v>
      </c>
      <c r="G3231" t="s">
        <v>8223</v>
      </c>
      <c r="H3231" t="s">
        <v>8245</v>
      </c>
      <c r="I3231">
        <v>1411084800</v>
      </c>
      <c r="J3231">
        <v>1410304179</v>
      </c>
      <c r="K3231" t="b">
        <v>0</v>
      </c>
      <c r="L3231">
        <v>17</v>
      </c>
      <c r="M3231" t="b">
        <v>1</v>
      </c>
      <c r="N3231" t="str">
        <f>O3231&amp;"/"&amp;P3231</f>
        <v>theater/plays</v>
      </c>
      <c r="O3231" t="s">
        <v>8274</v>
      </c>
      <c r="P3231" t="s">
        <v>8275</v>
      </c>
      <c r="Q3231" s="9">
        <f>(((J3231/60)/60)/24)+DATE(1970,1,1)</f>
        <v>41891.96503472222</v>
      </c>
      <c r="R3231" s="9">
        <f>(((I3231/60)/60)/24)+DATE(1970,1,1)</f>
        <v>41901</v>
      </c>
      <c r="S3231">
        <f>YEAR(Q3231)</f>
        <v>2014</v>
      </c>
    </row>
    <row r="3232" spans="1:19" ht="45" x14ac:dyDescent="0.25">
      <c r="A3232">
        <v>3707</v>
      </c>
      <c r="B3232" s="3" t="s">
        <v>3704</v>
      </c>
      <c r="C3232" s="3" t="s">
        <v>7817</v>
      </c>
      <c r="D3232" s="6">
        <v>1000</v>
      </c>
      <c r="E3232" s="8">
        <v>1860</v>
      </c>
      <c r="F3232" t="s">
        <v>8218</v>
      </c>
      <c r="G3232" t="s">
        <v>8223</v>
      </c>
      <c r="H3232" t="s">
        <v>8245</v>
      </c>
      <c r="I3232">
        <v>1469165160</v>
      </c>
      <c r="J3232">
        <v>1467335378</v>
      </c>
      <c r="K3232" t="b">
        <v>0</v>
      </c>
      <c r="L3232">
        <v>23</v>
      </c>
      <c r="M3232" t="b">
        <v>1</v>
      </c>
      <c r="N3232" t="str">
        <f>O3232&amp;"/"&amp;P3232</f>
        <v>theater/plays</v>
      </c>
      <c r="O3232" t="s">
        <v>8274</v>
      </c>
      <c r="P3232" t="s">
        <v>8275</v>
      </c>
      <c r="Q3232" s="9">
        <f>(((J3232/60)/60)/24)+DATE(1970,1,1)</f>
        <v>42552.048356481479</v>
      </c>
      <c r="R3232" s="9">
        <f>(((I3232/60)/60)/24)+DATE(1970,1,1)</f>
        <v>42573.226388888885</v>
      </c>
      <c r="S3232">
        <f>YEAR(Q3232)</f>
        <v>2016</v>
      </c>
    </row>
    <row r="3233" spans="1:19" ht="45" x14ac:dyDescent="0.25">
      <c r="A3233">
        <v>3709</v>
      </c>
      <c r="B3233" s="3" t="s">
        <v>3706</v>
      </c>
      <c r="C3233" s="3" t="s">
        <v>7819</v>
      </c>
      <c r="D3233" s="6">
        <v>1000</v>
      </c>
      <c r="E3233" s="8">
        <v>1082.5</v>
      </c>
      <c r="F3233" t="s">
        <v>8218</v>
      </c>
      <c r="G3233" t="s">
        <v>8224</v>
      </c>
      <c r="H3233" t="s">
        <v>8246</v>
      </c>
      <c r="I3233">
        <v>1403715546</v>
      </c>
      <c r="J3233">
        <v>1401123546</v>
      </c>
      <c r="K3233" t="b">
        <v>0</v>
      </c>
      <c r="L3233">
        <v>35</v>
      </c>
      <c r="M3233" t="b">
        <v>1</v>
      </c>
      <c r="N3233" t="str">
        <f>O3233&amp;"/"&amp;P3233</f>
        <v>theater/plays</v>
      </c>
      <c r="O3233" t="s">
        <v>8274</v>
      </c>
      <c r="P3233" t="s">
        <v>8275</v>
      </c>
      <c r="Q3233" s="9">
        <f>(((J3233/60)/60)/24)+DATE(1970,1,1)</f>
        <v>41785.707708333335</v>
      </c>
      <c r="R3233" s="9">
        <f>(((I3233/60)/60)/24)+DATE(1970,1,1)</f>
        <v>41815.707708333335</v>
      </c>
      <c r="S3233">
        <f>YEAR(Q3233)</f>
        <v>2014</v>
      </c>
    </row>
    <row r="3234" spans="1:19" ht="45" x14ac:dyDescent="0.25">
      <c r="A3234">
        <v>3808</v>
      </c>
      <c r="B3234" s="3" t="s">
        <v>3805</v>
      </c>
      <c r="C3234" s="3" t="s">
        <v>7918</v>
      </c>
      <c r="D3234" s="6">
        <v>1000</v>
      </c>
      <c r="E3234" s="8">
        <v>1000</v>
      </c>
      <c r="F3234" t="s">
        <v>8218</v>
      </c>
      <c r="G3234" t="s">
        <v>8224</v>
      </c>
      <c r="H3234" t="s">
        <v>8246</v>
      </c>
      <c r="I3234">
        <v>1429955619</v>
      </c>
      <c r="J3234">
        <v>1424775219</v>
      </c>
      <c r="K3234" t="b">
        <v>0</v>
      </c>
      <c r="L3234">
        <v>24</v>
      </c>
      <c r="M3234" t="b">
        <v>1</v>
      </c>
      <c r="N3234" t="str">
        <f>O3234&amp;"/"&amp;P3234</f>
        <v>theater/plays</v>
      </c>
      <c r="O3234" t="s">
        <v>8274</v>
      </c>
      <c r="P3234" t="s">
        <v>8275</v>
      </c>
      <c r="Q3234" s="9">
        <f>(((J3234/60)/60)/24)+DATE(1970,1,1)</f>
        <v>42059.453923611116</v>
      </c>
      <c r="R3234" s="9">
        <f>(((I3234/60)/60)/24)+DATE(1970,1,1)</f>
        <v>42119.412256944444</v>
      </c>
      <c r="S3234">
        <f>YEAR(Q3234)</f>
        <v>2015</v>
      </c>
    </row>
    <row r="3235" spans="1:19" ht="30" x14ac:dyDescent="0.25">
      <c r="A3235">
        <v>3815</v>
      </c>
      <c r="B3235" s="3" t="s">
        <v>3812</v>
      </c>
      <c r="C3235" s="3" t="s">
        <v>7925</v>
      </c>
      <c r="D3235" s="6">
        <v>1000</v>
      </c>
      <c r="E3235" s="8">
        <v>1000.01</v>
      </c>
      <c r="F3235" t="s">
        <v>8218</v>
      </c>
      <c r="G3235" t="s">
        <v>8224</v>
      </c>
      <c r="H3235" t="s">
        <v>8246</v>
      </c>
      <c r="I3235">
        <v>1440111600</v>
      </c>
      <c r="J3235">
        <v>1437545657</v>
      </c>
      <c r="K3235" t="b">
        <v>0</v>
      </c>
      <c r="L3235">
        <v>20</v>
      </c>
      <c r="M3235" t="b">
        <v>1</v>
      </c>
      <c r="N3235" t="str">
        <f>O3235&amp;"/"&amp;P3235</f>
        <v>theater/plays</v>
      </c>
      <c r="O3235" t="s">
        <v>8274</v>
      </c>
      <c r="P3235" t="s">
        <v>8275</v>
      </c>
      <c r="Q3235" s="9">
        <f>(((J3235/60)/60)/24)+DATE(1970,1,1)</f>
        <v>42207.259918981479</v>
      </c>
      <c r="R3235" s="9">
        <f>(((I3235/60)/60)/24)+DATE(1970,1,1)</f>
        <v>42236.958333333328</v>
      </c>
      <c r="S3235">
        <f>YEAR(Q3235)</f>
        <v>2015</v>
      </c>
    </row>
    <row r="3236" spans="1:19" ht="45" x14ac:dyDescent="0.25">
      <c r="A3236">
        <v>3819</v>
      </c>
      <c r="B3236" s="3" t="s">
        <v>3816</v>
      </c>
      <c r="C3236" s="3" t="s">
        <v>7817</v>
      </c>
      <c r="D3236" s="6">
        <v>1000</v>
      </c>
      <c r="E3236" s="8">
        <v>1064</v>
      </c>
      <c r="F3236" t="s">
        <v>8218</v>
      </c>
      <c r="G3236" t="s">
        <v>8223</v>
      </c>
      <c r="H3236" t="s">
        <v>8245</v>
      </c>
      <c r="I3236">
        <v>1437166920</v>
      </c>
      <c r="J3236">
        <v>1435554104</v>
      </c>
      <c r="K3236" t="b">
        <v>0</v>
      </c>
      <c r="L3236">
        <v>26</v>
      </c>
      <c r="M3236" t="b">
        <v>1</v>
      </c>
      <c r="N3236" t="str">
        <f>O3236&amp;"/"&amp;P3236</f>
        <v>theater/plays</v>
      </c>
      <c r="O3236" t="s">
        <v>8274</v>
      </c>
      <c r="P3236" t="s">
        <v>8275</v>
      </c>
      <c r="Q3236" s="9">
        <f>(((J3236/60)/60)/24)+DATE(1970,1,1)</f>
        <v>42184.209537037037</v>
      </c>
      <c r="R3236" s="9">
        <f>(((I3236/60)/60)/24)+DATE(1970,1,1)</f>
        <v>42202.876388888893</v>
      </c>
      <c r="S3236">
        <f>YEAR(Q3236)</f>
        <v>2015</v>
      </c>
    </row>
    <row r="3237" spans="1:19" ht="45" x14ac:dyDescent="0.25">
      <c r="A3237">
        <v>3317</v>
      </c>
      <c r="B3237" s="3" t="s">
        <v>3317</v>
      </c>
      <c r="C3237" s="3" t="s">
        <v>7427</v>
      </c>
      <c r="D3237" s="6">
        <v>1050</v>
      </c>
      <c r="E3237" s="8">
        <v>1115</v>
      </c>
      <c r="F3237" t="s">
        <v>8218</v>
      </c>
      <c r="G3237" t="s">
        <v>8223</v>
      </c>
      <c r="H3237" t="s">
        <v>8245</v>
      </c>
      <c r="I3237">
        <v>1465347424</v>
      </c>
      <c r="J3237">
        <v>1462755424</v>
      </c>
      <c r="K3237" t="b">
        <v>0</v>
      </c>
      <c r="L3237">
        <v>18</v>
      </c>
      <c r="M3237" t="b">
        <v>1</v>
      </c>
      <c r="N3237" t="str">
        <f>O3237&amp;"/"&amp;P3237</f>
        <v>theater/plays</v>
      </c>
      <c r="O3237" t="s">
        <v>8274</v>
      </c>
      <c r="P3237" t="s">
        <v>8275</v>
      </c>
      <c r="Q3237" s="9">
        <f>(((J3237/60)/60)/24)+DATE(1970,1,1)</f>
        <v>42499.039629629624</v>
      </c>
      <c r="R3237" s="9">
        <f>(((I3237/60)/60)/24)+DATE(1970,1,1)</f>
        <v>42529.039629629624</v>
      </c>
      <c r="S3237">
        <f>YEAR(Q3237)</f>
        <v>2016</v>
      </c>
    </row>
    <row r="3238" spans="1:19" ht="60" x14ac:dyDescent="0.25">
      <c r="A3238">
        <v>3703</v>
      </c>
      <c r="B3238" s="3" t="s">
        <v>3700</v>
      </c>
      <c r="C3238" s="3" t="s">
        <v>7813</v>
      </c>
      <c r="D3238" s="6">
        <v>1050</v>
      </c>
      <c r="E3238" s="8">
        <v>1296</v>
      </c>
      <c r="F3238" t="s">
        <v>8218</v>
      </c>
      <c r="G3238" t="s">
        <v>8223</v>
      </c>
      <c r="H3238" t="s">
        <v>8245</v>
      </c>
      <c r="I3238">
        <v>1471071540</v>
      </c>
      <c r="J3238">
        <v>1467720388</v>
      </c>
      <c r="K3238" t="b">
        <v>0</v>
      </c>
      <c r="L3238">
        <v>30</v>
      </c>
      <c r="M3238" t="b">
        <v>1</v>
      </c>
      <c r="N3238" t="str">
        <f>O3238&amp;"/"&amp;P3238</f>
        <v>theater/plays</v>
      </c>
      <c r="O3238" t="s">
        <v>8274</v>
      </c>
      <c r="P3238" t="s">
        <v>8275</v>
      </c>
      <c r="Q3238" s="9">
        <f>(((J3238/60)/60)/24)+DATE(1970,1,1)</f>
        <v>42556.504490740743</v>
      </c>
      <c r="R3238" s="9">
        <f>(((I3238/60)/60)/24)+DATE(1970,1,1)</f>
        <v>42595.290972222225</v>
      </c>
      <c r="S3238">
        <f>YEAR(Q3238)</f>
        <v>2016</v>
      </c>
    </row>
    <row r="3239" spans="1:19" ht="60" x14ac:dyDescent="0.25">
      <c r="A3239">
        <v>3546</v>
      </c>
      <c r="B3239" s="3" t="s">
        <v>3545</v>
      </c>
      <c r="C3239" s="3" t="s">
        <v>7656</v>
      </c>
      <c r="D3239" s="6">
        <v>1100</v>
      </c>
      <c r="E3239" s="8">
        <v>1125</v>
      </c>
      <c r="F3239" t="s">
        <v>8218</v>
      </c>
      <c r="G3239" t="s">
        <v>8223</v>
      </c>
      <c r="H3239" t="s">
        <v>8245</v>
      </c>
      <c r="I3239">
        <v>1427860740</v>
      </c>
      <c r="J3239">
        <v>1426002684</v>
      </c>
      <c r="K3239" t="b">
        <v>0</v>
      </c>
      <c r="L3239">
        <v>19</v>
      </c>
      <c r="M3239" t="b">
        <v>1</v>
      </c>
      <c r="N3239" t="str">
        <f>O3239&amp;"/"&amp;P3239</f>
        <v>theater/plays</v>
      </c>
      <c r="O3239" t="s">
        <v>8274</v>
      </c>
      <c r="P3239" t="s">
        <v>8275</v>
      </c>
      <c r="Q3239" s="9">
        <f>(((J3239/60)/60)/24)+DATE(1970,1,1)</f>
        <v>42073.660694444443</v>
      </c>
      <c r="R3239" s="9">
        <f>(((I3239/60)/60)/24)+DATE(1970,1,1)</f>
        <v>42095.165972222225</v>
      </c>
      <c r="S3239">
        <f>YEAR(Q3239)</f>
        <v>2015</v>
      </c>
    </row>
    <row r="3240" spans="1:19" ht="45" x14ac:dyDescent="0.25">
      <c r="A3240">
        <v>3596</v>
      </c>
      <c r="B3240" s="3" t="s">
        <v>3595</v>
      </c>
      <c r="C3240" s="3" t="s">
        <v>7706</v>
      </c>
      <c r="D3240" s="6">
        <v>1100</v>
      </c>
      <c r="E3240" s="8">
        <v>1185</v>
      </c>
      <c r="F3240" t="s">
        <v>8218</v>
      </c>
      <c r="G3240" t="s">
        <v>8228</v>
      </c>
      <c r="H3240" t="s">
        <v>8250</v>
      </c>
      <c r="I3240">
        <v>1409072982</v>
      </c>
      <c r="J3240">
        <v>1407258582</v>
      </c>
      <c r="K3240" t="b">
        <v>0</v>
      </c>
      <c r="L3240">
        <v>15</v>
      </c>
      <c r="M3240" t="b">
        <v>1</v>
      </c>
      <c r="N3240" t="str">
        <f>O3240&amp;"/"&amp;P3240</f>
        <v>theater/plays</v>
      </c>
      <c r="O3240" t="s">
        <v>8274</v>
      </c>
      <c r="P3240" t="s">
        <v>8275</v>
      </c>
      <c r="Q3240" s="9">
        <f>(((J3240/60)/60)/24)+DATE(1970,1,1)</f>
        <v>41856.715069444443</v>
      </c>
      <c r="R3240" s="9">
        <f>(((I3240/60)/60)/24)+DATE(1970,1,1)</f>
        <v>41877.715069444443</v>
      </c>
      <c r="S3240">
        <f>YEAR(Q3240)</f>
        <v>2014</v>
      </c>
    </row>
    <row r="3241" spans="1:19" ht="30" x14ac:dyDescent="0.25">
      <c r="A3241">
        <v>528</v>
      </c>
      <c r="B3241" s="3" t="s">
        <v>529</v>
      </c>
      <c r="C3241" s="3" t="s">
        <v>4638</v>
      </c>
      <c r="D3241" s="6">
        <v>1150</v>
      </c>
      <c r="E3241" s="8">
        <v>1330</v>
      </c>
      <c r="F3241" t="s">
        <v>8218</v>
      </c>
      <c r="G3241" t="s">
        <v>8223</v>
      </c>
      <c r="H3241" t="s">
        <v>8245</v>
      </c>
      <c r="I3241">
        <v>1434921600</v>
      </c>
      <c r="J3241">
        <v>1433109907</v>
      </c>
      <c r="K3241" t="b">
        <v>0</v>
      </c>
      <c r="L3241">
        <v>30</v>
      </c>
      <c r="M3241" t="b">
        <v>1</v>
      </c>
      <c r="N3241" t="str">
        <f>O3241&amp;"/"&amp;P3241</f>
        <v>theater/plays</v>
      </c>
      <c r="O3241" t="s">
        <v>8274</v>
      </c>
      <c r="P3241" t="s">
        <v>8275</v>
      </c>
      <c r="Q3241" s="9">
        <f>(((J3241/60)/60)/24)+DATE(1970,1,1)</f>
        <v>42155.920219907406</v>
      </c>
      <c r="R3241" s="9">
        <f>(((I3241/60)/60)/24)+DATE(1970,1,1)</f>
        <v>42176.888888888891</v>
      </c>
      <c r="S3241">
        <f>YEAR(Q3241)</f>
        <v>2015</v>
      </c>
    </row>
    <row r="3242" spans="1:19" ht="60" x14ac:dyDescent="0.25">
      <c r="A3242">
        <v>529</v>
      </c>
      <c r="B3242" s="3" t="s">
        <v>530</v>
      </c>
      <c r="C3242" s="3" t="s">
        <v>4639</v>
      </c>
      <c r="D3242" s="6">
        <v>1200</v>
      </c>
      <c r="E3242" s="8">
        <v>1565</v>
      </c>
      <c r="F3242" t="s">
        <v>8218</v>
      </c>
      <c r="G3242" t="s">
        <v>8228</v>
      </c>
      <c r="H3242" t="s">
        <v>8250</v>
      </c>
      <c r="I3242">
        <v>1484110800</v>
      </c>
      <c r="J3242">
        <v>1482281094</v>
      </c>
      <c r="K3242" t="b">
        <v>0</v>
      </c>
      <c r="L3242">
        <v>18</v>
      </c>
      <c r="M3242" t="b">
        <v>1</v>
      </c>
      <c r="N3242" t="str">
        <f>O3242&amp;"/"&amp;P3242</f>
        <v>theater/plays</v>
      </c>
      <c r="O3242" t="s">
        <v>8274</v>
      </c>
      <c r="P3242" t="s">
        <v>8275</v>
      </c>
      <c r="Q3242" s="9">
        <f>(((J3242/60)/60)/24)+DATE(1970,1,1)</f>
        <v>42725.031180555554</v>
      </c>
      <c r="R3242" s="9">
        <f>(((I3242/60)/60)/24)+DATE(1970,1,1)</f>
        <v>42746.208333333328</v>
      </c>
      <c r="S3242">
        <f>YEAR(Q3242)</f>
        <v>2016</v>
      </c>
    </row>
    <row r="3243" spans="1:19" ht="45" x14ac:dyDescent="0.25">
      <c r="A3243">
        <v>3180</v>
      </c>
      <c r="B3243" s="3" t="s">
        <v>3180</v>
      </c>
      <c r="C3243" s="3" t="s">
        <v>7290</v>
      </c>
      <c r="D3243" s="6">
        <v>1200</v>
      </c>
      <c r="E3243" s="8">
        <v>1437</v>
      </c>
      <c r="F3243" t="s">
        <v>8218</v>
      </c>
      <c r="G3243" t="s">
        <v>8224</v>
      </c>
      <c r="H3243" t="s">
        <v>8246</v>
      </c>
      <c r="I3243">
        <v>1403258049</v>
      </c>
      <c r="J3243">
        <v>1400666049</v>
      </c>
      <c r="K3243" t="b">
        <v>1</v>
      </c>
      <c r="L3243">
        <v>45</v>
      </c>
      <c r="M3243" t="b">
        <v>1</v>
      </c>
      <c r="N3243" t="str">
        <f>O3243&amp;"/"&amp;P3243</f>
        <v>theater/plays</v>
      </c>
      <c r="O3243" t="s">
        <v>8274</v>
      </c>
      <c r="P3243" t="s">
        <v>8275</v>
      </c>
      <c r="Q3243" s="9">
        <f>(((J3243/60)/60)/24)+DATE(1970,1,1)</f>
        <v>41780.412604166668</v>
      </c>
      <c r="R3243" s="9">
        <f>(((I3243/60)/60)/24)+DATE(1970,1,1)</f>
        <v>41810.412604166668</v>
      </c>
      <c r="S3243">
        <f>YEAR(Q3243)</f>
        <v>2014</v>
      </c>
    </row>
    <row r="3244" spans="1:19" ht="45" x14ac:dyDescent="0.25">
      <c r="A3244">
        <v>3226</v>
      </c>
      <c r="B3244" s="3" t="s">
        <v>3226</v>
      </c>
      <c r="C3244" s="3" t="s">
        <v>7336</v>
      </c>
      <c r="D3244" s="6">
        <v>1200</v>
      </c>
      <c r="E3244" s="8">
        <v>1250</v>
      </c>
      <c r="F3244" t="s">
        <v>8218</v>
      </c>
      <c r="G3244" t="s">
        <v>8224</v>
      </c>
      <c r="H3244" t="s">
        <v>8246</v>
      </c>
      <c r="I3244">
        <v>1446213612</v>
      </c>
      <c r="J3244">
        <v>1443621612</v>
      </c>
      <c r="K3244" t="b">
        <v>1</v>
      </c>
      <c r="L3244">
        <v>21</v>
      </c>
      <c r="M3244" t="b">
        <v>1</v>
      </c>
      <c r="N3244" t="str">
        <f>O3244&amp;"/"&amp;P3244</f>
        <v>theater/plays</v>
      </c>
      <c r="O3244" t="s">
        <v>8274</v>
      </c>
      <c r="P3244" t="s">
        <v>8275</v>
      </c>
      <c r="Q3244" s="9">
        <f>(((J3244/60)/60)/24)+DATE(1970,1,1)</f>
        <v>42277.583472222221</v>
      </c>
      <c r="R3244" s="9">
        <f>(((I3244/60)/60)/24)+DATE(1970,1,1)</f>
        <v>42307.583472222221</v>
      </c>
      <c r="S3244">
        <f>YEAR(Q3244)</f>
        <v>2015</v>
      </c>
    </row>
    <row r="3245" spans="1:19" ht="60" x14ac:dyDescent="0.25">
      <c r="A3245">
        <v>3227</v>
      </c>
      <c r="B3245" s="3" t="s">
        <v>3227</v>
      </c>
      <c r="C3245" s="3" t="s">
        <v>7337</v>
      </c>
      <c r="D3245" s="6">
        <v>1200</v>
      </c>
      <c r="E3245" s="8">
        <v>1500</v>
      </c>
      <c r="F3245" t="s">
        <v>8218</v>
      </c>
      <c r="G3245" t="s">
        <v>8224</v>
      </c>
      <c r="H3245" t="s">
        <v>8246</v>
      </c>
      <c r="I3245">
        <v>1484687436</v>
      </c>
      <c r="J3245">
        <v>1482095436</v>
      </c>
      <c r="K3245" t="b">
        <v>0</v>
      </c>
      <c r="L3245">
        <v>30</v>
      </c>
      <c r="M3245" t="b">
        <v>1</v>
      </c>
      <c r="N3245" t="str">
        <f>O3245&amp;"/"&amp;P3245</f>
        <v>theater/plays</v>
      </c>
      <c r="O3245" t="s">
        <v>8274</v>
      </c>
      <c r="P3245" t="s">
        <v>8275</v>
      </c>
      <c r="Q3245" s="9">
        <f>(((J3245/60)/60)/24)+DATE(1970,1,1)</f>
        <v>42722.882361111115</v>
      </c>
      <c r="R3245" s="9">
        <f>(((I3245/60)/60)/24)+DATE(1970,1,1)</f>
        <v>42752.882361111115</v>
      </c>
      <c r="S3245">
        <f>YEAR(Q3245)</f>
        <v>2016</v>
      </c>
    </row>
    <row r="3246" spans="1:19" ht="45" x14ac:dyDescent="0.25">
      <c r="A3246">
        <v>3399</v>
      </c>
      <c r="B3246" s="3" t="s">
        <v>3398</v>
      </c>
      <c r="C3246" s="3" t="s">
        <v>7509</v>
      </c>
      <c r="D3246" s="6">
        <v>1200</v>
      </c>
      <c r="E3246" s="8">
        <v>1245</v>
      </c>
      <c r="F3246" t="s">
        <v>8218</v>
      </c>
      <c r="G3246" t="s">
        <v>8224</v>
      </c>
      <c r="H3246" t="s">
        <v>8246</v>
      </c>
      <c r="I3246">
        <v>1424556325</v>
      </c>
      <c r="J3246">
        <v>1421964325</v>
      </c>
      <c r="K3246" t="b">
        <v>0</v>
      </c>
      <c r="L3246">
        <v>46</v>
      </c>
      <c r="M3246" t="b">
        <v>1</v>
      </c>
      <c r="N3246" t="str">
        <f>O3246&amp;"/"&amp;P3246</f>
        <v>theater/plays</v>
      </c>
      <c r="O3246" t="s">
        <v>8274</v>
      </c>
      <c r="P3246" t="s">
        <v>8275</v>
      </c>
      <c r="Q3246" s="9">
        <f>(((J3246/60)/60)/24)+DATE(1970,1,1)</f>
        <v>42026.920428240745</v>
      </c>
      <c r="R3246" s="9">
        <f>(((I3246/60)/60)/24)+DATE(1970,1,1)</f>
        <v>42056.920428240745</v>
      </c>
      <c r="S3246">
        <f>YEAR(Q3246)</f>
        <v>2015</v>
      </c>
    </row>
    <row r="3247" spans="1:19" ht="30" x14ac:dyDescent="0.25">
      <c r="A3247">
        <v>3439</v>
      </c>
      <c r="B3247" s="3" t="s">
        <v>3438</v>
      </c>
      <c r="C3247" s="3" t="s">
        <v>7549</v>
      </c>
      <c r="D3247" s="6">
        <v>1200</v>
      </c>
      <c r="E3247" s="8">
        <v>1616.14</v>
      </c>
      <c r="F3247" t="s">
        <v>8218</v>
      </c>
      <c r="G3247" t="s">
        <v>8223</v>
      </c>
      <c r="H3247" t="s">
        <v>8245</v>
      </c>
      <c r="I3247">
        <v>1453179540</v>
      </c>
      <c r="J3247">
        <v>1452030730</v>
      </c>
      <c r="K3247" t="b">
        <v>0</v>
      </c>
      <c r="L3247">
        <v>18</v>
      </c>
      <c r="M3247" t="b">
        <v>1</v>
      </c>
      <c r="N3247" t="str">
        <f>O3247&amp;"/"&amp;P3247</f>
        <v>theater/plays</v>
      </c>
      <c r="O3247" t="s">
        <v>8274</v>
      </c>
      <c r="P3247" t="s">
        <v>8275</v>
      </c>
      <c r="Q3247" s="9">
        <f>(((J3247/60)/60)/24)+DATE(1970,1,1)</f>
        <v>42374.911226851851</v>
      </c>
      <c r="R3247" s="9">
        <f>(((I3247/60)/60)/24)+DATE(1970,1,1)</f>
        <v>42388.207638888889</v>
      </c>
      <c r="S3247">
        <f>YEAR(Q3247)</f>
        <v>2016</v>
      </c>
    </row>
    <row r="3248" spans="1:19" ht="60" x14ac:dyDescent="0.25">
      <c r="A3248">
        <v>3541</v>
      </c>
      <c r="B3248" s="3" t="s">
        <v>3540</v>
      </c>
      <c r="C3248" s="3" t="s">
        <v>7651</v>
      </c>
      <c r="D3248" s="6">
        <v>1200</v>
      </c>
      <c r="E3248" s="8">
        <v>1260</v>
      </c>
      <c r="F3248" t="s">
        <v>8218</v>
      </c>
      <c r="G3248" t="s">
        <v>8224</v>
      </c>
      <c r="H3248" t="s">
        <v>8246</v>
      </c>
      <c r="I3248">
        <v>1441042275</v>
      </c>
      <c r="J3248">
        <v>1438882275</v>
      </c>
      <c r="K3248" t="b">
        <v>0</v>
      </c>
      <c r="L3248">
        <v>32</v>
      </c>
      <c r="M3248" t="b">
        <v>1</v>
      </c>
      <c r="N3248" t="str">
        <f>O3248&amp;"/"&amp;P3248</f>
        <v>theater/plays</v>
      </c>
      <c r="O3248" t="s">
        <v>8274</v>
      </c>
      <c r="P3248" t="s">
        <v>8275</v>
      </c>
      <c r="Q3248" s="9">
        <f>(((J3248/60)/60)/24)+DATE(1970,1,1)</f>
        <v>42222.730034722219</v>
      </c>
      <c r="R3248" s="9">
        <f>(((I3248/60)/60)/24)+DATE(1970,1,1)</f>
        <v>42247.730034722219</v>
      </c>
      <c r="S3248">
        <f>YEAR(Q3248)</f>
        <v>2015</v>
      </c>
    </row>
    <row r="3249" spans="1:19" ht="30" x14ac:dyDescent="0.25">
      <c r="A3249">
        <v>3666</v>
      </c>
      <c r="B3249" s="3" t="s">
        <v>3663</v>
      </c>
      <c r="C3249" s="3" t="s">
        <v>7776</v>
      </c>
      <c r="D3249" s="6">
        <v>1200</v>
      </c>
      <c r="E3249" s="8">
        <v>1200</v>
      </c>
      <c r="F3249" t="s">
        <v>8218</v>
      </c>
      <c r="G3249" t="s">
        <v>8223</v>
      </c>
      <c r="H3249" t="s">
        <v>8245</v>
      </c>
      <c r="I3249">
        <v>1406185200</v>
      </c>
      <c r="J3249">
        <v>1404337382</v>
      </c>
      <c r="K3249" t="b">
        <v>0</v>
      </c>
      <c r="L3249">
        <v>38</v>
      </c>
      <c r="M3249" t="b">
        <v>1</v>
      </c>
      <c r="N3249" t="str">
        <f>O3249&amp;"/"&amp;P3249</f>
        <v>theater/plays</v>
      </c>
      <c r="O3249" t="s">
        <v>8274</v>
      </c>
      <c r="P3249" t="s">
        <v>8275</v>
      </c>
      <c r="Q3249" s="9">
        <f>(((J3249/60)/60)/24)+DATE(1970,1,1)</f>
        <v>41822.90488425926</v>
      </c>
      <c r="R3249" s="9">
        <f>(((I3249/60)/60)/24)+DATE(1970,1,1)</f>
        <v>41844.291666666664</v>
      </c>
      <c r="S3249">
        <f>YEAR(Q3249)</f>
        <v>2014</v>
      </c>
    </row>
    <row r="3250" spans="1:19" ht="60" x14ac:dyDescent="0.25">
      <c r="A3250">
        <v>3832</v>
      </c>
      <c r="B3250" s="3" t="s">
        <v>3829</v>
      </c>
      <c r="C3250" s="3" t="s">
        <v>7941</v>
      </c>
      <c r="D3250" s="6">
        <v>1200</v>
      </c>
      <c r="E3250" s="8">
        <v>1256</v>
      </c>
      <c r="F3250" t="s">
        <v>8218</v>
      </c>
      <c r="G3250" t="s">
        <v>8223</v>
      </c>
      <c r="H3250" t="s">
        <v>8245</v>
      </c>
      <c r="I3250">
        <v>1455936335</v>
      </c>
      <c r="J3250">
        <v>1452048335</v>
      </c>
      <c r="K3250" t="b">
        <v>0</v>
      </c>
      <c r="L3250">
        <v>9</v>
      </c>
      <c r="M3250" t="b">
        <v>1</v>
      </c>
      <c r="N3250" t="str">
        <f>O3250&amp;"/"&amp;P3250</f>
        <v>theater/plays</v>
      </c>
      <c r="O3250" t="s">
        <v>8274</v>
      </c>
      <c r="P3250" t="s">
        <v>8275</v>
      </c>
      <c r="Q3250" s="9">
        <f>(((J3250/60)/60)/24)+DATE(1970,1,1)</f>
        <v>42375.114988425921</v>
      </c>
      <c r="R3250" s="9">
        <f>(((I3250/60)/60)/24)+DATE(1970,1,1)</f>
        <v>42420.114988425921</v>
      </c>
      <c r="S3250">
        <f>YEAR(Q3250)</f>
        <v>2016</v>
      </c>
    </row>
    <row r="3251" spans="1:19" ht="60" x14ac:dyDescent="0.25">
      <c r="A3251">
        <v>3833</v>
      </c>
      <c r="B3251" s="3" t="s">
        <v>3830</v>
      </c>
      <c r="C3251" s="3" t="s">
        <v>7942</v>
      </c>
      <c r="D3251" s="6">
        <v>1200</v>
      </c>
      <c r="E3251" s="8">
        <v>1400</v>
      </c>
      <c r="F3251" t="s">
        <v>8218</v>
      </c>
      <c r="G3251" t="s">
        <v>8228</v>
      </c>
      <c r="H3251" t="s">
        <v>8250</v>
      </c>
      <c r="I3251">
        <v>1417460940</v>
      </c>
      <c r="J3251">
        <v>1416516972</v>
      </c>
      <c r="K3251" t="b">
        <v>0</v>
      </c>
      <c r="L3251">
        <v>20</v>
      </c>
      <c r="M3251" t="b">
        <v>1</v>
      </c>
      <c r="N3251" t="str">
        <f>O3251&amp;"/"&amp;P3251</f>
        <v>theater/plays</v>
      </c>
      <c r="O3251" t="s">
        <v>8274</v>
      </c>
      <c r="P3251" t="s">
        <v>8275</v>
      </c>
      <c r="Q3251" s="9">
        <f>(((J3251/60)/60)/24)+DATE(1970,1,1)</f>
        <v>41963.872361111105</v>
      </c>
      <c r="R3251" s="9">
        <f>(((I3251/60)/60)/24)+DATE(1970,1,1)</f>
        <v>41974.797916666663</v>
      </c>
      <c r="S3251">
        <f>YEAR(Q3251)</f>
        <v>2014</v>
      </c>
    </row>
    <row r="3252" spans="1:19" ht="45" x14ac:dyDescent="0.25">
      <c r="A3252">
        <v>2781</v>
      </c>
      <c r="B3252" s="3" t="s">
        <v>2781</v>
      </c>
      <c r="C3252" s="3" t="s">
        <v>6891</v>
      </c>
      <c r="D3252" s="6">
        <v>1250</v>
      </c>
      <c r="E3252" s="8">
        <v>1316</v>
      </c>
      <c r="F3252" t="s">
        <v>8218</v>
      </c>
      <c r="G3252" t="s">
        <v>8223</v>
      </c>
      <c r="H3252" t="s">
        <v>8245</v>
      </c>
      <c r="I3252">
        <v>1423724400</v>
      </c>
      <c r="J3252">
        <v>1421274954</v>
      </c>
      <c r="K3252" t="b">
        <v>0</v>
      </c>
      <c r="L3252">
        <v>28</v>
      </c>
      <c r="M3252" t="b">
        <v>1</v>
      </c>
      <c r="N3252" t="str">
        <f>O3252&amp;"/"&amp;P3252</f>
        <v>theater/plays</v>
      </c>
      <c r="O3252" t="s">
        <v>8274</v>
      </c>
      <c r="P3252" t="s">
        <v>8275</v>
      </c>
      <c r="Q3252" s="9">
        <f>(((J3252/60)/60)/24)+DATE(1970,1,1)</f>
        <v>42018.94159722222</v>
      </c>
      <c r="R3252" s="9">
        <f>(((I3252/60)/60)/24)+DATE(1970,1,1)</f>
        <v>42047.291666666672</v>
      </c>
      <c r="S3252">
        <f>YEAR(Q3252)</f>
        <v>2015</v>
      </c>
    </row>
    <row r="3253" spans="1:19" ht="60" x14ac:dyDescent="0.25">
      <c r="A3253">
        <v>3149</v>
      </c>
      <c r="B3253" s="3" t="s">
        <v>3149</v>
      </c>
      <c r="C3253" s="3" t="s">
        <v>7259</v>
      </c>
      <c r="D3253" s="6">
        <v>1250</v>
      </c>
      <c r="E3253" s="8">
        <v>1300</v>
      </c>
      <c r="F3253" t="s">
        <v>8218</v>
      </c>
      <c r="G3253" t="s">
        <v>8223</v>
      </c>
      <c r="H3253" t="s">
        <v>8245</v>
      </c>
      <c r="I3253">
        <v>1354845600</v>
      </c>
      <c r="J3253">
        <v>1352766300</v>
      </c>
      <c r="K3253" t="b">
        <v>1</v>
      </c>
      <c r="L3253">
        <v>25</v>
      </c>
      <c r="M3253" t="b">
        <v>1</v>
      </c>
      <c r="N3253" t="str">
        <f>O3253&amp;"/"&amp;P3253</f>
        <v>theater/plays</v>
      </c>
      <c r="O3253" t="s">
        <v>8274</v>
      </c>
      <c r="P3253" t="s">
        <v>8275</v>
      </c>
      <c r="Q3253" s="9">
        <f>(((J3253/60)/60)/24)+DATE(1970,1,1)</f>
        <v>41226.017361111109</v>
      </c>
      <c r="R3253" s="9">
        <f>(((I3253/60)/60)/24)+DATE(1970,1,1)</f>
        <v>41250.083333333336</v>
      </c>
      <c r="S3253">
        <f>YEAR(Q3253)</f>
        <v>2012</v>
      </c>
    </row>
    <row r="3254" spans="1:19" ht="45" x14ac:dyDescent="0.25">
      <c r="A3254">
        <v>3613</v>
      </c>
      <c r="B3254" s="3" t="s">
        <v>3612</v>
      </c>
      <c r="C3254" s="3" t="s">
        <v>7723</v>
      </c>
      <c r="D3254" s="6">
        <v>1250</v>
      </c>
      <c r="E3254" s="8">
        <v>1250</v>
      </c>
      <c r="F3254" t="s">
        <v>8218</v>
      </c>
      <c r="G3254" t="s">
        <v>8223</v>
      </c>
      <c r="H3254" t="s">
        <v>8245</v>
      </c>
      <c r="I3254">
        <v>1403964574</v>
      </c>
      <c r="J3254">
        <v>1401372574</v>
      </c>
      <c r="K3254" t="b">
        <v>0</v>
      </c>
      <c r="L3254">
        <v>20</v>
      </c>
      <c r="M3254" t="b">
        <v>1</v>
      </c>
      <c r="N3254" t="str">
        <f>O3254&amp;"/"&amp;P3254</f>
        <v>theater/plays</v>
      </c>
      <c r="O3254" t="s">
        <v>8274</v>
      </c>
      <c r="P3254" t="s">
        <v>8275</v>
      </c>
      <c r="Q3254" s="9">
        <f>(((J3254/60)/60)/24)+DATE(1970,1,1)</f>
        <v>41788.58997685185</v>
      </c>
      <c r="R3254" s="9">
        <f>(((I3254/60)/60)/24)+DATE(1970,1,1)</f>
        <v>41818.58997685185</v>
      </c>
      <c r="S3254">
        <f>YEAR(Q3254)</f>
        <v>2014</v>
      </c>
    </row>
    <row r="3255" spans="1:19" ht="30" x14ac:dyDescent="0.25">
      <c r="A3255">
        <v>3710</v>
      </c>
      <c r="B3255" s="3" t="s">
        <v>3707</v>
      </c>
      <c r="C3255" s="3" t="s">
        <v>7820</v>
      </c>
      <c r="D3255" s="6">
        <v>1300</v>
      </c>
      <c r="E3255" s="8">
        <v>1835</v>
      </c>
      <c r="F3255" t="s">
        <v>8218</v>
      </c>
      <c r="G3255" t="s">
        <v>8223</v>
      </c>
      <c r="H3255" t="s">
        <v>8245</v>
      </c>
      <c r="I3255">
        <v>1428068988</v>
      </c>
      <c r="J3255">
        <v>1425908988</v>
      </c>
      <c r="K3255" t="b">
        <v>0</v>
      </c>
      <c r="L3255">
        <v>27</v>
      </c>
      <c r="M3255" t="b">
        <v>1</v>
      </c>
      <c r="N3255" t="str">
        <f>O3255&amp;"/"&amp;P3255</f>
        <v>theater/plays</v>
      </c>
      <c r="O3255" t="s">
        <v>8274</v>
      </c>
      <c r="P3255" t="s">
        <v>8275</v>
      </c>
      <c r="Q3255" s="9">
        <f>(((J3255/60)/60)/24)+DATE(1970,1,1)</f>
        <v>42072.576249999998</v>
      </c>
      <c r="R3255" s="9">
        <f>(((I3255/60)/60)/24)+DATE(1970,1,1)</f>
        <v>42097.576249999998</v>
      </c>
      <c r="S3255">
        <f>YEAR(Q3255)</f>
        <v>2015</v>
      </c>
    </row>
    <row r="3256" spans="1:19" ht="60" x14ac:dyDescent="0.25">
      <c r="A3256">
        <v>3522</v>
      </c>
      <c r="B3256" s="3" t="s">
        <v>3521</v>
      </c>
      <c r="C3256" s="3" t="s">
        <v>7632</v>
      </c>
      <c r="D3256" s="6">
        <v>1395</v>
      </c>
      <c r="E3256" s="8">
        <v>1395</v>
      </c>
      <c r="F3256" t="s">
        <v>8218</v>
      </c>
      <c r="G3256" t="s">
        <v>8224</v>
      </c>
      <c r="H3256" t="s">
        <v>8246</v>
      </c>
      <c r="I3256">
        <v>1442311560</v>
      </c>
      <c r="J3256">
        <v>1439924246</v>
      </c>
      <c r="K3256" t="b">
        <v>0</v>
      </c>
      <c r="L3256">
        <v>34</v>
      </c>
      <c r="M3256" t="b">
        <v>1</v>
      </c>
      <c r="N3256" t="str">
        <f>O3256&amp;"/"&amp;P3256</f>
        <v>theater/plays</v>
      </c>
      <c r="O3256" t="s">
        <v>8274</v>
      </c>
      <c r="P3256" t="s">
        <v>8275</v>
      </c>
      <c r="Q3256" s="9">
        <f>(((J3256/60)/60)/24)+DATE(1970,1,1)</f>
        <v>42234.789884259255</v>
      </c>
      <c r="R3256" s="9">
        <f>(((I3256/60)/60)/24)+DATE(1970,1,1)</f>
        <v>42262.420833333337</v>
      </c>
      <c r="S3256">
        <f>YEAR(Q3256)</f>
        <v>2015</v>
      </c>
    </row>
    <row r="3257" spans="1:19" ht="45" x14ac:dyDescent="0.25">
      <c r="A3257">
        <v>526</v>
      </c>
      <c r="B3257" s="3" t="s">
        <v>527</v>
      </c>
      <c r="C3257" s="3" t="s">
        <v>4636</v>
      </c>
      <c r="D3257" s="6">
        <v>1500</v>
      </c>
      <c r="E3257" s="8">
        <v>1710</v>
      </c>
      <c r="F3257" t="s">
        <v>8218</v>
      </c>
      <c r="G3257" t="s">
        <v>8224</v>
      </c>
      <c r="H3257" t="s">
        <v>8246</v>
      </c>
      <c r="I3257">
        <v>1438966800</v>
      </c>
      <c r="J3257">
        <v>1436278344</v>
      </c>
      <c r="K3257" t="b">
        <v>0</v>
      </c>
      <c r="L3257">
        <v>23</v>
      </c>
      <c r="M3257" t="b">
        <v>1</v>
      </c>
      <c r="N3257" t="str">
        <f>O3257&amp;"/"&amp;P3257</f>
        <v>theater/plays</v>
      </c>
      <c r="O3257" t="s">
        <v>8274</v>
      </c>
      <c r="P3257" t="s">
        <v>8275</v>
      </c>
      <c r="Q3257" s="9">
        <f>(((J3257/60)/60)/24)+DATE(1970,1,1)</f>
        <v>42192.591944444444</v>
      </c>
      <c r="R3257" s="9">
        <f>(((I3257/60)/60)/24)+DATE(1970,1,1)</f>
        <v>42223.708333333328</v>
      </c>
      <c r="S3257">
        <f>YEAR(Q3257)</f>
        <v>2015</v>
      </c>
    </row>
    <row r="3258" spans="1:19" ht="45" x14ac:dyDescent="0.25">
      <c r="A3258">
        <v>1286</v>
      </c>
      <c r="B3258" s="3" t="s">
        <v>1287</v>
      </c>
      <c r="C3258" s="3" t="s">
        <v>5396</v>
      </c>
      <c r="D3258" s="6">
        <v>1500</v>
      </c>
      <c r="E3258" s="8">
        <v>1625</v>
      </c>
      <c r="F3258" t="s">
        <v>8218</v>
      </c>
      <c r="G3258" t="s">
        <v>8224</v>
      </c>
      <c r="H3258" t="s">
        <v>8246</v>
      </c>
      <c r="I3258">
        <v>1424181600</v>
      </c>
      <c r="J3258">
        <v>1423041227</v>
      </c>
      <c r="K3258" t="b">
        <v>0</v>
      </c>
      <c r="L3258">
        <v>20</v>
      </c>
      <c r="M3258" t="b">
        <v>1</v>
      </c>
      <c r="N3258" t="str">
        <f>O3258&amp;"/"&amp;P3258</f>
        <v>theater/plays</v>
      </c>
      <c r="O3258" t="s">
        <v>8274</v>
      </c>
      <c r="P3258" t="s">
        <v>8275</v>
      </c>
      <c r="Q3258" s="9">
        <f>(((J3258/60)/60)/24)+DATE(1970,1,1)</f>
        <v>42039.384571759263</v>
      </c>
      <c r="R3258" s="9">
        <f>(((I3258/60)/60)/24)+DATE(1970,1,1)</f>
        <v>42052.583333333328</v>
      </c>
      <c r="S3258">
        <f>YEAR(Q3258)</f>
        <v>2015</v>
      </c>
    </row>
    <row r="3259" spans="1:19" ht="45" x14ac:dyDescent="0.25">
      <c r="A3259">
        <v>1289</v>
      </c>
      <c r="B3259" s="3" t="s">
        <v>1290</v>
      </c>
      <c r="C3259" s="3" t="s">
        <v>5399</v>
      </c>
      <c r="D3259" s="6">
        <v>1500</v>
      </c>
      <c r="E3259" s="8">
        <v>1876</v>
      </c>
      <c r="F3259" t="s">
        <v>8218</v>
      </c>
      <c r="G3259" t="s">
        <v>8223</v>
      </c>
      <c r="H3259" t="s">
        <v>8245</v>
      </c>
      <c r="I3259">
        <v>1483499645</v>
      </c>
      <c r="J3259">
        <v>1480907645</v>
      </c>
      <c r="K3259" t="b">
        <v>0</v>
      </c>
      <c r="L3259">
        <v>52</v>
      </c>
      <c r="M3259" t="b">
        <v>1</v>
      </c>
      <c r="N3259" t="str">
        <f>O3259&amp;"/"&amp;P3259</f>
        <v>theater/plays</v>
      </c>
      <c r="O3259" t="s">
        <v>8274</v>
      </c>
      <c r="P3259" t="s">
        <v>8275</v>
      </c>
      <c r="Q3259" s="9">
        <f>(((J3259/60)/60)/24)+DATE(1970,1,1)</f>
        <v>42709.134780092587</v>
      </c>
      <c r="R3259" s="9">
        <f>(((I3259/60)/60)/24)+DATE(1970,1,1)</f>
        <v>42739.134780092587</v>
      </c>
      <c r="S3259">
        <f>YEAR(Q3259)</f>
        <v>2016</v>
      </c>
    </row>
    <row r="3260" spans="1:19" ht="45" x14ac:dyDescent="0.25">
      <c r="A3260">
        <v>2814</v>
      </c>
      <c r="B3260" s="3" t="s">
        <v>2814</v>
      </c>
      <c r="C3260" s="3" t="s">
        <v>6924</v>
      </c>
      <c r="D3260" s="6">
        <v>1500</v>
      </c>
      <c r="E3260" s="8">
        <v>1616</v>
      </c>
      <c r="F3260" t="s">
        <v>8218</v>
      </c>
      <c r="G3260" t="s">
        <v>8224</v>
      </c>
      <c r="H3260" t="s">
        <v>8246</v>
      </c>
      <c r="I3260">
        <v>1431164115</v>
      </c>
      <c r="J3260">
        <v>1428572115</v>
      </c>
      <c r="K3260" t="b">
        <v>0</v>
      </c>
      <c r="L3260">
        <v>64</v>
      </c>
      <c r="M3260" t="b">
        <v>1</v>
      </c>
      <c r="N3260" t="str">
        <f>O3260&amp;"/"&amp;P3260</f>
        <v>theater/plays</v>
      </c>
      <c r="O3260" t="s">
        <v>8274</v>
      </c>
      <c r="P3260" t="s">
        <v>8275</v>
      </c>
      <c r="Q3260" s="9">
        <f>(((J3260/60)/60)/24)+DATE(1970,1,1)</f>
        <v>42103.399479166663</v>
      </c>
      <c r="R3260" s="9">
        <f>(((I3260/60)/60)/24)+DATE(1970,1,1)</f>
        <v>42133.399479166663</v>
      </c>
      <c r="S3260">
        <f>YEAR(Q3260)</f>
        <v>2015</v>
      </c>
    </row>
    <row r="3261" spans="1:19" ht="60" x14ac:dyDescent="0.25">
      <c r="A3261">
        <v>2965</v>
      </c>
      <c r="B3261" s="3" t="s">
        <v>2965</v>
      </c>
      <c r="C3261" s="3" t="s">
        <v>7075</v>
      </c>
      <c r="D3261" s="6">
        <v>1500</v>
      </c>
      <c r="E3261" s="8">
        <v>1635</v>
      </c>
      <c r="F3261" t="s">
        <v>8218</v>
      </c>
      <c r="G3261" t="s">
        <v>8223</v>
      </c>
      <c r="H3261" t="s">
        <v>8245</v>
      </c>
      <c r="I3261">
        <v>1436290233</v>
      </c>
      <c r="J3261">
        <v>1433698233</v>
      </c>
      <c r="K3261" t="b">
        <v>0</v>
      </c>
      <c r="L3261">
        <v>39</v>
      </c>
      <c r="M3261" t="b">
        <v>1</v>
      </c>
      <c r="N3261" t="str">
        <f>O3261&amp;"/"&amp;P3261</f>
        <v>theater/plays</v>
      </c>
      <c r="O3261" t="s">
        <v>8274</v>
      </c>
      <c r="P3261" t="s">
        <v>8275</v>
      </c>
      <c r="Q3261" s="9">
        <f>(((J3261/60)/60)/24)+DATE(1970,1,1)</f>
        <v>42162.729548611111</v>
      </c>
      <c r="R3261" s="9">
        <f>(((I3261/60)/60)/24)+DATE(1970,1,1)</f>
        <v>42192.729548611111</v>
      </c>
      <c r="S3261">
        <f>YEAR(Q3261)</f>
        <v>2015</v>
      </c>
    </row>
    <row r="3262" spans="1:19" ht="45" x14ac:dyDescent="0.25">
      <c r="A3262">
        <v>3159</v>
      </c>
      <c r="B3262" s="3" t="s">
        <v>3159</v>
      </c>
      <c r="C3262" s="3" t="s">
        <v>7269</v>
      </c>
      <c r="D3262" s="6">
        <v>1500</v>
      </c>
      <c r="E3262" s="8">
        <v>2002.22</v>
      </c>
      <c r="F3262" t="s">
        <v>8218</v>
      </c>
      <c r="G3262" t="s">
        <v>8223</v>
      </c>
      <c r="H3262" t="s">
        <v>8245</v>
      </c>
      <c r="I3262">
        <v>1326927600</v>
      </c>
      <c r="J3262">
        <v>1323221761</v>
      </c>
      <c r="K3262" t="b">
        <v>1</v>
      </c>
      <c r="L3262">
        <v>52</v>
      </c>
      <c r="M3262" t="b">
        <v>1</v>
      </c>
      <c r="N3262" t="str">
        <f>O3262&amp;"/"&amp;P3262</f>
        <v>theater/plays</v>
      </c>
      <c r="O3262" t="s">
        <v>8274</v>
      </c>
      <c r="P3262" t="s">
        <v>8275</v>
      </c>
      <c r="Q3262" s="9">
        <f>(((J3262/60)/60)/24)+DATE(1970,1,1)</f>
        <v>40884.066678240742</v>
      </c>
      <c r="R3262" s="9">
        <f>(((I3262/60)/60)/24)+DATE(1970,1,1)</f>
        <v>40926.958333333336</v>
      </c>
      <c r="S3262">
        <f>YEAR(Q3262)</f>
        <v>2011</v>
      </c>
    </row>
    <row r="3263" spans="1:19" ht="60" x14ac:dyDescent="0.25">
      <c r="A3263">
        <v>3178</v>
      </c>
      <c r="B3263" s="3" t="s">
        <v>3178</v>
      </c>
      <c r="C3263" s="3" t="s">
        <v>7288</v>
      </c>
      <c r="D3263" s="6">
        <v>1500</v>
      </c>
      <c r="E3263" s="8">
        <v>2576</v>
      </c>
      <c r="F3263" t="s">
        <v>8218</v>
      </c>
      <c r="G3263" t="s">
        <v>8224</v>
      </c>
      <c r="H3263" t="s">
        <v>8246</v>
      </c>
      <c r="I3263">
        <v>1405521075</v>
      </c>
      <c r="J3263">
        <v>1402929075</v>
      </c>
      <c r="K3263" t="b">
        <v>1</v>
      </c>
      <c r="L3263">
        <v>78</v>
      </c>
      <c r="M3263" t="b">
        <v>1</v>
      </c>
      <c r="N3263" t="str">
        <f>O3263&amp;"/"&amp;P3263</f>
        <v>theater/plays</v>
      </c>
      <c r="O3263" t="s">
        <v>8274</v>
      </c>
      <c r="P3263" t="s">
        <v>8275</v>
      </c>
      <c r="Q3263" s="9">
        <f>(((J3263/60)/60)/24)+DATE(1970,1,1)</f>
        <v>41806.605034722219</v>
      </c>
      <c r="R3263" s="9">
        <f>(((I3263/60)/60)/24)+DATE(1970,1,1)</f>
        <v>41836.605034722219</v>
      </c>
      <c r="S3263">
        <f>YEAR(Q3263)</f>
        <v>2014</v>
      </c>
    </row>
    <row r="3264" spans="1:19" ht="60" x14ac:dyDescent="0.25">
      <c r="A3264">
        <v>3251</v>
      </c>
      <c r="B3264" s="3" t="s">
        <v>3251</v>
      </c>
      <c r="C3264" s="3" t="s">
        <v>7361</v>
      </c>
      <c r="D3264" s="6">
        <v>1500</v>
      </c>
      <c r="E3264" s="8">
        <v>1661</v>
      </c>
      <c r="F3264" t="s">
        <v>8218</v>
      </c>
      <c r="G3264" t="s">
        <v>8223</v>
      </c>
      <c r="H3264" t="s">
        <v>8245</v>
      </c>
      <c r="I3264">
        <v>1434907966</v>
      </c>
      <c r="J3264">
        <v>1432315966</v>
      </c>
      <c r="K3264" t="b">
        <v>1</v>
      </c>
      <c r="L3264">
        <v>20</v>
      </c>
      <c r="M3264" t="b">
        <v>1</v>
      </c>
      <c r="N3264" t="str">
        <f>O3264&amp;"/"&amp;P3264</f>
        <v>theater/plays</v>
      </c>
      <c r="O3264" t="s">
        <v>8274</v>
      </c>
      <c r="P3264" t="s">
        <v>8275</v>
      </c>
      <c r="Q3264" s="9">
        <f>(((J3264/60)/60)/24)+DATE(1970,1,1)</f>
        <v>42146.731087962966</v>
      </c>
      <c r="R3264" s="9">
        <f>(((I3264/60)/60)/24)+DATE(1970,1,1)</f>
        <v>42176.731087962966</v>
      </c>
      <c r="S3264">
        <f>YEAR(Q3264)</f>
        <v>2015</v>
      </c>
    </row>
    <row r="3265" spans="1:19" ht="30" x14ac:dyDescent="0.25">
      <c r="A3265">
        <v>3271</v>
      </c>
      <c r="B3265" s="3" t="s">
        <v>3271</v>
      </c>
      <c r="C3265" s="3" t="s">
        <v>7381</v>
      </c>
      <c r="D3265" s="6">
        <v>1500</v>
      </c>
      <c r="E3265" s="8">
        <v>1950</v>
      </c>
      <c r="F3265" t="s">
        <v>8218</v>
      </c>
      <c r="G3265" t="s">
        <v>8224</v>
      </c>
      <c r="H3265" t="s">
        <v>8246</v>
      </c>
      <c r="I3265">
        <v>1414927775</v>
      </c>
      <c r="J3265">
        <v>1412332175</v>
      </c>
      <c r="K3265" t="b">
        <v>1</v>
      </c>
      <c r="L3265">
        <v>51</v>
      </c>
      <c r="M3265" t="b">
        <v>1</v>
      </c>
      <c r="N3265" t="str">
        <f>O3265&amp;"/"&amp;P3265</f>
        <v>theater/plays</v>
      </c>
      <c r="O3265" t="s">
        <v>8274</v>
      </c>
      <c r="P3265" t="s">
        <v>8275</v>
      </c>
      <c r="Q3265" s="9">
        <f>(((J3265/60)/60)/24)+DATE(1970,1,1)</f>
        <v>41915.437210648146</v>
      </c>
      <c r="R3265" s="9">
        <f>(((I3265/60)/60)/24)+DATE(1970,1,1)</f>
        <v>41945.478877314818</v>
      </c>
      <c r="S3265">
        <f>YEAR(Q3265)</f>
        <v>2014</v>
      </c>
    </row>
    <row r="3266" spans="1:19" ht="60" x14ac:dyDescent="0.25">
      <c r="A3266">
        <v>3296</v>
      </c>
      <c r="B3266" s="3" t="s">
        <v>3296</v>
      </c>
      <c r="C3266" s="3" t="s">
        <v>7406</v>
      </c>
      <c r="D3266" s="6">
        <v>1500</v>
      </c>
      <c r="E3266" s="8">
        <v>2161</v>
      </c>
      <c r="F3266" t="s">
        <v>8218</v>
      </c>
      <c r="G3266" t="s">
        <v>8224</v>
      </c>
      <c r="H3266" t="s">
        <v>8246</v>
      </c>
      <c r="I3266">
        <v>1448229600</v>
      </c>
      <c r="J3266">
        <v>1446401372</v>
      </c>
      <c r="K3266" t="b">
        <v>0</v>
      </c>
      <c r="L3266">
        <v>47</v>
      </c>
      <c r="M3266" t="b">
        <v>1</v>
      </c>
      <c r="N3266" t="str">
        <f>O3266&amp;"/"&amp;P3266</f>
        <v>theater/plays</v>
      </c>
      <c r="O3266" t="s">
        <v>8274</v>
      </c>
      <c r="P3266" t="s">
        <v>8275</v>
      </c>
      <c r="Q3266" s="9">
        <f>(((J3266/60)/60)/24)+DATE(1970,1,1)</f>
        <v>42309.756620370375</v>
      </c>
      <c r="R3266" s="9">
        <f>(((I3266/60)/60)/24)+DATE(1970,1,1)</f>
        <v>42330.916666666672</v>
      </c>
      <c r="S3266">
        <f>YEAR(Q3266)</f>
        <v>2015</v>
      </c>
    </row>
    <row r="3267" spans="1:19" ht="60" x14ac:dyDescent="0.25">
      <c r="A3267">
        <v>3306</v>
      </c>
      <c r="B3267" s="3" t="s">
        <v>3306</v>
      </c>
      <c r="C3267" s="3" t="s">
        <v>7416</v>
      </c>
      <c r="D3267" s="6">
        <v>1500</v>
      </c>
      <c r="E3267" s="8">
        <v>2630</v>
      </c>
      <c r="F3267" t="s">
        <v>8218</v>
      </c>
      <c r="G3267" t="s">
        <v>8223</v>
      </c>
      <c r="H3267" t="s">
        <v>8245</v>
      </c>
      <c r="I3267">
        <v>1465527600</v>
      </c>
      <c r="J3267">
        <v>1462252542</v>
      </c>
      <c r="K3267" t="b">
        <v>0</v>
      </c>
      <c r="L3267">
        <v>54</v>
      </c>
      <c r="M3267" t="b">
        <v>1</v>
      </c>
      <c r="N3267" t="str">
        <f>O3267&amp;"/"&amp;P3267</f>
        <v>theater/plays</v>
      </c>
      <c r="O3267" t="s">
        <v>8274</v>
      </c>
      <c r="P3267" t="s">
        <v>8275</v>
      </c>
      <c r="Q3267" s="9">
        <f>(((J3267/60)/60)/24)+DATE(1970,1,1)</f>
        <v>42493.219236111108</v>
      </c>
      <c r="R3267" s="9">
        <f>(((I3267/60)/60)/24)+DATE(1970,1,1)</f>
        <v>42531.125</v>
      </c>
      <c r="S3267">
        <f>YEAR(Q3267)</f>
        <v>2016</v>
      </c>
    </row>
    <row r="3268" spans="1:19" ht="45" x14ac:dyDescent="0.25">
      <c r="A3268">
        <v>3324</v>
      </c>
      <c r="B3268" s="3" t="s">
        <v>3324</v>
      </c>
      <c r="C3268" s="3" t="s">
        <v>7434</v>
      </c>
      <c r="D3268" s="6">
        <v>1500</v>
      </c>
      <c r="E3268" s="8">
        <v>1525</v>
      </c>
      <c r="F3268" t="s">
        <v>8218</v>
      </c>
      <c r="G3268" t="s">
        <v>8240</v>
      </c>
      <c r="H3268" t="s">
        <v>8248</v>
      </c>
      <c r="I3268">
        <v>1465135190</v>
      </c>
      <c r="J3268">
        <v>1463925590</v>
      </c>
      <c r="K3268" t="b">
        <v>0</v>
      </c>
      <c r="L3268">
        <v>10</v>
      </c>
      <c r="M3268" t="b">
        <v>1</v>
      </c>
      <c r="N3268" t="str">
        <f>O3268&amp;"/"&amp;P3268</f>
        <v>theater/plays</v>
      </c>
      <c r="O3268" t="s">
        <v>8274</v>
      </c>
      <c r="P3268" t="s">
        <v>8275</v>
      </c>
      <c r="Q3268" s="9">
        <f>(((J3268/60)/60)/24)+DATE(1970,1,1)</f>
        <v>42512.58321759259</v>
      </c>
      <c r="R3268" s="9">
        <f>(((I3268/60)/60)/24)+DATE(1970,1,1)</f>
        <v>42526.58321759259</v>
      </c>
      <c r="S3268">
        <f>YEAR(Q3268)</f>
        <v>2016</v>
      </c>
    </row>
    <row r="3269" spans="1:19" ht="45" x14ac:dyDescent="0.25">
      <c r="A3269">
        <v>3330</v>
      </c>
      <c r="B3269" s="3" t="s">
        <v>3330</v>
      </c>
      <c r="C3269" s="3" t="s">
        <v>7440</v>
      </c>
      <c r="D3269" s="6">
        <v>1500</v>
      </c>
      <c r="E3269" s="8">
        <v>1594</v>
      </c>
      <c r="F3269" t="s">
        <v>8218</v>
      </c>
      <c r="G3269" t="s">
        <v>8224</v>
      </c>
      <c r="H3269" t="s">
        <v>8246</v>
      </c>
      <c r="I3269">
        <v>1427919468</v>
      </c>
      <c r="J3269">
        <v>1425331068</v>
      </c>
      <c r="K3269" t="b">
        <v>0</v>
      </c>
      <c r="L3269">
        <v>69</v>
      </c>
      <c r="M3269" t="b">
        <v>1</v>
      </c>
      <c r="N3269" t="str">
        <f>O3269&amp;"/"&amp;P3269</f>
        <v>theater/plays</v>
      </c>
      <c r="O3269" t="s">
        <v>8274</v>
      </c>
      <c r="P3269" t="s">
        <v>8275</v>
      </c>
      <c r="Q3269" s="9">
        <f>(((J3269/60)/60)/24)+DATE(1970,1,1)</f>
        <v>42065.887361111112</v>
      </c>
      <c r="R3269" s="9">
        <f>(((I3269/60)/60)/24)+DATE(1970,1,1)</f>
        <v>42095.845694444448</v>
      </c>
      <c r="S3269">
        <f>YEAR(Q3269)</f>
        <v>2015</v>
      </c>
    </row>
    <row r="3270" spans="1:19" ht="60" x14ac:dyDescent="0.25">
      <c r="A3270">
        <v>3346</v>
      </c>
      <c r="B3270" s="3" t="s">
        <v>3346</v>
      </c>
      <c r="C3270" s="3" t="s">
        <v>7456</v>
      </c>
      <c r="D3270" s="6">
        <v>1500</v>
      </c>
      <c r="E3270" s="8">
        <v>1650</v>
      </c>
      <c r="F3270" t="s">
        <v>8218</v>
      </c>
      <c r="G3270" t="s">
        <v>8223</v>
      </c>
      <c r="H3270" t="s">
        <v>8245</v>
      </c>
      <c r="I3270">
        <v>1424910910</v>
      </c>
      <c r="J3270">
        <v>1424306110</v>
      </c>
      <c r="K3270" t="b">
        <v>0</v>
      </c>
      <c r="L3270">
        <v>18</v>
      </c>
      <c r="M3270" t="b">
        <v>1</v>
      </c>
      <c r="N3270" t="str">
        <f>O3270&amp;"/"&amp;P3270</f>
        <v>theater/plays</v>
      </c>
      <c r="O3270" t="s">
        <v>8274</v>
      </c>
      <c r="P3270" t="s">
        <v>8275</v>
      </c>
      <c r="Q3270" s="9">
        <f>(((J3270/60)/60)/24)+DATE(1970,1,1)</f>
        <v>42054.024421296301</v>
      </c>
      <c r="R3270" s="9">
        <f>(((I3270/60)/60)/24)+DATE(1970,1,1)</f>
        <v>42061.024421296301</v>
      </c>
      <c r="S3270">
        <f>YEAR(Q3270)</f>
        <v>2015</v>
      </c>
    </row>
    <row r="3271" spans="1:19" ht="60" x14ac:dyDescent="0.25">
      <c r="A3271">
        <v>3356</v>
      </c>
      <c r="B3271" s="3" t="s">
        <v>3355</v>
      </c>
      <c r="C3271" s="3" t="s">
        <v>7466</v>
      </c>
      <c r="D3271" s="6">
        <v>1500</v>
      </c>
      <c r="E3271" s="8">
        <v>1521</v>
      </c>
      <c r="F3271" t="s">
        <v>8218</v>
      </c>
      <c r="G3271" t="s">
        <v>8224</v>
      </c>
      <c r="H3271" t="s">
        <v>8246</v>
      </c>
      <c r="I3271">
        <v>1468611272</v>
      </c>
      <c r="J3271">
        <v>1466019272</v>
      </c>
      <c r="K3271" t="b">
        <v>0</v>
      </c>
      <c r="L3271">
        <v>27</v>
      </c>
      <c r="M3271" t="b">
        <v>1</v>
      </c>
      <c r="N3271" t="str">
        <f>O3271&amp;"/"&amp;P3271</f>
        <v>theater/plays</v>
      </c>
      <c r="O3271" t="s">
        <v>8274</v>
      </c>
      <c r="P3271" t="s">
        <v>8275</v>
      </c>
      <c r="Q3271" s="9">
        <f>(((J3271/60)/60)/24)+DATE(1970,1,1)</f>
        <v>42536.815648148149</v>
      </c>
      <c r="R3271" s="9">
        <f>(((I3271/60)/60)/24)+DATE(1970,1,1)</f>
        <v>42566.815648148149</v>
      </c>
      <c r="S3271">
        <f>YEAR(Q3271)</f>
        <v>2016</v>
      </c>
    </row>
    <row r="3272" spans="1:19" ht="30" x14ac:dyDescent="0.25">
      <c r="A3272">
        <v>3370</v>
      </c>
      <c r="B3272" s="3" t="s">
        <v>3369</v>
      </c>
      <c r="C3272" s="3" t="s">
        <v>7480</v>
      </c>
      <c r="D3272" s="6">
        <v>1500</v>
      </c>
      <c r="E3272" s="8">
        <v>1766</v>
      </c>
      <c r="F3272" t="s">
        <v>8218</v>
      </c>
      <c r="G3272" t="s">
        <v>8223</v>
      </c>
      <c r="H3272" t="s">
        <v>8245</v>
      </c>
      <c r="I3272">
        <v>1481961600</v>
      </c>
      <c r="J3272">
        <v>1479283285</v>
      </c>
      <c r="K3272" t="b">
        <v>0</v>
      </c>
      <c r="L3272">
        <v>26</v>
      </c>
      <c r="M3272" t="b">
        <v>1</v>
      </c>
      <c r="N3272" t="str">
        <f>O3272&amp;"/"&amp;P3272</f>
        <v>theater/plays</v>
      </c>
      <c r="O3272" t="s">
        <v>8274</v>
      </c>
      <c r="P3272" t="s">
        <v>8275</v>
      </c>
      <c r="Q3272" s="9">
        <f>(((J3272/60)/60)/24)+DATE(1970,1,1)</f>
        <v>42690.334317129629</v>
      </c>
      <c r="R3272" s="9">
        <f>(((I3272/60)/60)/24)+DATE(1970,1,1)</f>
        <v>42721.333333333328</v>
      </c>
      <c r="S3272">
        <f>YEAR(Q3272)</f>
        <v>2016</v>
      </c>
    </row>
    <row r="3273" spans="1:19" ht="60" x14ac:dyDescent="0.25">
      <c r="A3273">
        <v>3388</v>
      </c>
      <c r="B3273" s="3" t="s">
        <v>3387</v>
      </c>
      <c r="C3273" s="3" t="s">
        <v>7498</v>
      </c>
      <c r="D3273" s="6">
        <v>1500</v>
      </c>
      <c r="E3273" s="8">
        <v>1557</v>
      </c>
      <c r="F3273" t="s">
        <v>8218</v>
      </c>
      <c r="G3273" t="s">
        <v>8224</v>
      </c>
      <c r="H3273" t="s">
        <v>8246</v>
      </c>
      <c r="I3273">
        <v>1434625441</v>
      </c>
      <c r="J3273">
        <v>1432033441</v>
      </c>
      <c r="K3273" t="b">
        <v>0</v>
      </c>
      <c r="L3273">
        <v>45</v>
      </c>
      <c r="M3273" t="b">
        <v>1</v>
      </c>
      <c r="N3273" t="str">
        <f>O3273&amp;"/"&amp;P3273</f>
        <v>theater/plays</v>
      </c>
      <c r="O3273" t="s">
        <v>8274</v>
      </c>
      <c r="P3273" t="s">
        <v>8275</v>
      </c>
      <c r="Q3273" s="9">
        <f>(((J3273/60)/60)/24)+DATE(1970,1,1)</f>
        <v>42143.461122685185</v>
      </c>
      <c r="R3273" s="9">
        <f>(((I3273/60)/60)/24)+DATE(1970,1,1)</f>
        <v>42173.461122685185</v>
      </c>
      <c r="S3273">
        <f>YEAR(Q3273)</f>
        <v>2015</v>
      </c>
    </row>
    <row r="3274" spans="1:19" ht="60" x14ac:dyDescent="0.25">
      <c r="A3274">
        <v>3390</v>
      </c>
      <c r="B3274" s="3" t="s">
        <v>3389</v>
      </c>
      <c r="C3274" s="3" t="s">
        <v>7500</v>
      </c>
      <c r="D3274" s="6">
        <v>1500</v>
      </c>
      <c r="E3274" s="8">
        <v>1536</v>
      </c>
      <c r="F3274" t="s">
        <v>8218</v>
      </c>
      <c r="G3274" t="s">
        <v>8223</v>
      </c>
      <c r="H3274" t="s">
        <v>8245</v>
      </c>
      <c r="I3274">
        <v>1405017345</v>
      </c>
      <c r="J3274">
        <v>1403721345</v>
      </c>
      <c r="K3274" t="b">
        <v>0</v>
      </c>
      <c r="L3274">
        <v>22</v>
      </c>
      <c r="M3274" t="b">
        <v>1</v>
      </c>
      <c r="N3274" t="str">
        <f>O3274&amp;"/"&amp;P3274</f>
        <v>theater/plays</v>
      </c>
      <c r="O3274" t="s">
        <v>8274</v>
      </c>
      <c r="P3274" t="s">
        <v>8275</v>
      </c>
      <c r="Q3274" s="9">
        <f>(((J3274/60)/60)/24)+DATE(1970,1,1)</f>
        <v>41815.774826388886</v>
      </c>
      <c r="R3274" s="9">
        <f>(((I3274/60)/60)/24)+DATE(1970,1,1)</f>
        <v>41830.774826388886</v>
      </c>
      <c r="S3274">
        <f>YEAR(Q3274)</f>
        <v>2014</v>
      </c>
    </row>
    <row r="3275" spans="1:19" ht="45" x14ac:dyDescent="0.25">
      <c r="A3275">
        <v>3393</v>
      </c>
      <c r="B3275" s="3" t="s">
        <v>3392</v>
      </c>
      <c r="C3275" s="3" t="s">
        <v>7503</v>
      </c>
      <c r="D3275" s="6">
        <v>1500</v>
      </c>
      <c r="E3275" s="8">
        <v>1587</v>
      </c>
      <c r="F3275" t="s">
        <v>8218</v>
      </c>
      <c r="G3275" t="s">
        <v>8223</v>
      </c>
      <c r="H3275" t="s">
        <v>8245</v>
      </c>
      <c r="I3275">
        <v>1415234760</v>
      </c>
      <c r="J3275">
        <v>1413065230</v>
      </c>
      <c r="K3275" t="b">
        <v>0</v>
      </c>
      <c r="L3275">
        <v>44</v>
      </c>
      <c r="M3275" t="b">
        <v>1</v>
      </c>
      <c r="N3275" t="str">
        <f>O3275&amp;"/"&amp;P3275</f>
        <v>theater/plays</v>
      </c>
      <c r="O3275" t="s">
        <v>8274</v>
      </c>
      <c r="P3275" t="s">
        <v>8275</v>
      </c>
      <c r="Q3275" s="9">
        <f>(((J3275/60)/60)/24)+DATE(1970,1,1)</f>
        <v>41923.921643518523</v>
      </c>
      <c r="R3275" s="9">
        <f>(((I3275/60)/60)/24)+DATE(1970,1,1)</f>
        <v>41949.031944444447</v>
      </c>
      <c r="S3275">
        <f>YEAR(Q3275)</f>
        <v>2014</v>
      </c>
    </row>
    <row r="3276" spans="1:19" ht="45" x14ac:dyDescent="0.25">
      <c r="A3276">
        <v>3396</v>
      </c>
      <c r="B3276" s="3" t="s">
        <v>3395</v>
      </c>
      <c r="C3276" s="3" t="s">
        <v>7506</v>
      </c>
      <c r="D3276" s="6">
        <v>1500</v>
      </c>
      <c r="E3276" s="8">
        <v>1565</v>
      </c>
      <c r="F3276" t="s">
        <v>8218</v>
      </c>
      <c r="G3276" t="s">
        <v>8223</v>
      </c>
      <c r="H3276" t="s">
        <v>8245</v>
      </c>
      <c r="I3276">
        <v>1401595140</v>
      </c>
      <c r="J3276">
        <v>1399286589</v>
      </c>
      <c r="K3276" t="b">
        <v>0</v>
      </c>
      <c r="L3276">
        <v>28</v>
      </c>
      <c r="M3276" t="b">
        <v>1</v>
      </c>
      <c r="N3276" t="str">
        <f>O3276&amp;"/"&amp;P3276</f>
        <v>theater/plays</v>
      </c>
      <c r="O3276" t="s">
        <v>8274</v>
      </c>
      <c r="P3276" t="s">
        <v>8275</v>
      </c>
      <c r="Q3276" s="9">
        <f>(((J3276/60)/60)/24)+DATE(1970,1,1)</f>
        <v>41764.44663194444</v>
      </c>
      <c r="R3276" s="9">
        <f>(((I3276/60)/60)/24)+DATE(1970,1,1)</f>
        <v>41791.165972222225</v>
      </c>
      <c r="S3276">
        <f>YEAR(Q3276)</f>
        <v>2014</v>
      </c>
    </row>
    <row r="3277" spans="1:19" ht="60" x14ac:dyDescent="0.25">
      <c r="A3277">
        <v>3427</v>
      </c>
      <c r="B3277" s="3" t="s">
        <v>3426</v>
      </c>
      <c r="C3277" s="3" t="s">
        <v>7537</v>
      </c>
      <c r="D3277" s="6">
        <v>1500</v>
      </c>
      <c r="E3277" s="8">
        <v>1500</v>
      </c>
      <c r="F3277" t="s">
        <v>8218</v>
      </c>
      <c r="G3277" t="s">
        <v>8224</v>
      </c>
      <c r="H3277" t="s">
        <v>8246</v>
      </c>
      <c r="I3277">
        <v>1404314952</v>
      </c>
      <c r="J3277">
        <v>1401722952</v>
      </c>
      <c r="K3277" t="b">
        <v>0</v>
      </c>
      <c r="L3277">
        <v>29</v>
      </c>
      <c r="M3277" t="b">
        <v>1</v>
      </c>
      <c r="N3277" t="str">
        <f>O3277&amp;"/"&amp;P3277</f>
        <v>theater/plays</v>
      </c>
      <c r="O3277" t="s">
        <v>8274</v>
      </c>
      <c r="P3277" t="s">
        <v>8275</v>
      </c>
      <c r="Q3277" s="9">
        <f>(((J3277/60)/60)/24)+DATE(1970,1,1)</f>
        <v>41792.645277777774</v>
      </c>
      <c r="R3277" s="9">
        <f>(((I3277/60)/60)/24)+DATE(1970,1,1)</f>
        <v>41822.645277777774</v>
      </c>
      <c r="S3277">
        <f>YEAR(Q3277)</f>
        <v>2014</v>
      </c>
    </row>
    <row r="3278" spans="1:19" ht="45" x14ac:dyDescent="0.25">
      <c r="A3278">
        <v>3479</v>
      </c>
      <c r="B3278" s="3" t="s">
        <v>3478</v>
      </c>
      <c r="C3278" s="3" t="s">
        <v>7589</v>
      </c>
      <c r="D3278" s="6">
        <v>1500</v>
      </c>
      <c r="E3278" s="8">
        <v>1918</v>
      </c>
      <c r="F3278" t="s">
        <v>8218</v>
      </c>
      <c r="G3278" t="s">
        <v>8224</v>
      </c>
      <c r="H3278" t="s">
        <v>8246</v>
      </c>
      <c r="I3278">
        <v>1403382680</v>
      </c>
      <c r="J3278">
        <v>1400790680</v>
      </c>
      <c r="K3278" t="b">
        <v>0</v>
      </c>
      <c r="L3278">
        <v>56</v>
      </c>
      <c r="M3278" t="b">
        <v>1</v>
      </c>
      <c r="N3278" t="str">
        <f>O3278&amp;"/"&amp;P3278</f>
        <v>theater/plays</v>
      </c>
      <c r="O3278" t="s">
        <v>8274</v>
      </c>
      <c r="P3278" t="s">
        <v>8275</v>
      </c>
      <c r="Q3278" s="9">
        <f>(((J3278/60)/60)/24)+DATE(1970,1,1)</f>
        <v>41781.855092592588</v>
      </c>
      <c r="R3278" s="9">
        <f>(((I3278/60)/60)/24)+DATE(1970,1,1)</f>
        <v>41811.855092592588</v>
      </c>
      <c r="S3278">
        <f>YEAR(Q3278)</f>
        <v>2014</v>
      </c>
    </row>
    <row r="3279" spans="1:19" ht="45" x14ac:dyDescent="0.25">
      <c r="A3279">
        <v>3480</v>
      </c>
      <c r="B3279" s="3" t="s">
        <v>3479</v>
      </c>
      <c r="C3279" s="3" t="s">
        <v>7590</v>
      </c>
      <c r="D3279" s="6">
        <v>1500</v>
      </c>
      <c r="E3279" s="8">
        <v>2140</v>
      </c>
      <c r="F3279" t="s">
        <v>8218</v>
      </c>
      <c r="G3279" t="s">
        <v>8223</v>
      </c>
      <c r="H3279" t="s">
        <v>8245</v>
      </c>
      <c r="I3279">
        <v>1436562000</v>
      </c>
      <c r="J3279">
        <v>1434440227</v>
      </c>
      <c r="K3279" t="b">
        <v>0</v>
      </c>
      <c r="L3279">
        <v>13</v>
      </c>
      <c r="M3279" t="b">
        <v>1</v>
      </c>
      <c r="N3279" t="str">
        <f>O3279&amp;"/"&amp;P3279</f>
        <v>theater/plays</v>
      </c>
      <c r="O3279" t="s">
        <v>8274</v>
      </c>
      <c r="P3279" t="s">
        <v>8275</v>
      </c>
      <c r="Q3279" s="9">
        <f>(((J3279/60)/60)/24)+DATE(1970,1,1)</f>
        <v>42171.317442129628</v>
      </c>
      <c r="R3279" s="9">
        <f>(((I3279/60)/60)/24)+DATE(1970,1,1)</f>
        <v>42195.875</v>
      </c>
      <c r="S3279">
        <f>YEAR(Q3279)</f>
        <v>2015</v>
      </c>
    </row>
    <row r="3280" spans="1:19" ht="60" x14ac:dyDescent="0.25">
      <c r="A3280">
        <v>3493</v>
      </c>
      <c r="B3280" s="3" t="s">
        <v>3492</v>
      </c>
      <c r="C3280" s="3" t="s">
        <v>7603</v>
      </c>
      <c r="D3280" s="6">
        <v>1500</v>
      </c>
      <c r="E3280" s="8">
        <v>1500</v>
      </c>
      <c r="F3280" t="s">
        <v>8218</v>
      </c>
      <c r="G3280" t="s">
        <v>8223</v>
      </c>
      <c r="H3280" t="s">
        <v>8245</v>
      </c>
      <c r="I3280">
        <v>1408252260</v>
      </c>
      <c r="J3280">
        <v>1406580436</v>
      </c>
      <c r="K3280" t="b">
        <v>0</v>
      </c>
      <c r="L3280">
        <v>29</v>
      </c>
      <c r="M3280" t="b">
        <v>1</v>
      </c>
      <c r="N3280" t="str">
        <f>O3280&amp;"/"&amp;P3280</f>
        <v>theater/plays</v>
      </c>
      <c r="O3280" t="s">
        <v>8274</v>
      </c>
      <c r="P3280" t="s">
        <v>8275</v>
      </c>
      <c r="Q3280" s="9">
        <f>(((J3280/60)/60)/24)+DATE(1970,1,1)</f>
        <v>41848.866157407407</v>
      </c>
      <c r="R3280" s="9">
        <f>(((I3280/60)/60)/24)+DATE(1970,1,1)</f>
        <v>41868.21597222222</v>
      </c>
      <c r="S3280">
        <f>YEAR(Q3280)</f>
        <v>2014</v>
      </c>
    </row>
    <row r="3281" spans="1:19" ht="45" x14ac:dyDescent="0.25">
      <c r="A3281">
        <v>3501</v>
      </c>
      <c r="B3281" s="3" t="s">
        <v>3500</v>
      </c>
      <c r="C3281" s="3" t="s">
        <v>7611</v>
      </c>
      <c r="D3281" s="6">
        <v>1500</v>
      </c>
      <c r="E3281" s="8">
        <v>1510</v>
      </c>
      <c r="F3281" t="s">
        <v>8218</v>
      </c>
      <c r="G3281" t="s">
        <v>8224</v>
      </c>
      <c r="H3281" t="s">
        <v>8246</v>
      </c>
      <c r="I3281">
        <v>1441995595</v>
      </c>
      <c r="J3281">
        <v>1439835595</v>
      </c>
      <c r="K3281" t="b">
        <v>0</v>
      </c>
      <c r="L3281">
        <v>42</v>
      </c>
      <c r="M3281" t="b">
        <v>1</v>
      </c>
      <c r="N3281" t="str">
        <f>O3281&amp;"/"&amp;P3281</f>
        <v>theater/plays</v>
      </c>
      <c r="O3281" t="s">
        <v>8274</v>
      </c>
      <c r="P3281" t="s">
        <v>8275</v>
      </c>
      <c r="Q3281" s="9">
        <f>(((J3281/60)/60)/24)+DATE(1970,1,1)</f>
        <v>42233.763831018514</v>
      </c>
      <c r="R3281" s="9">
        <f>(((I3281/60)/60)/24)+DATE(1970,1,1)</f>
        <v>42258.763831018514</v>
      </c>
      <c r="S3281">
        <f>YEAR(Q3281)</f>
        <v>2015</v>
      </c>
    </row>
    <row r="3282" spans="1:19" ht="45" x14ac:dyDescent="0.25">
      <c r="A3282">
        <v>3511</v>
      </c>
      <c r="B3282" s="3" t="s">
        <v>3510</v>
      </c>
      <c r="C3282" s="3" t="s">
        <v>7621</v>
      </c>
      <c r="D3282" s="6">
        <v>1500</v>
      </c>
      <c r="E3282" s="8">
        <v>1518</v>
      </c>
      <c r="F3282" t="s">
        <v>8218</v>
      </c>
      <c r="G3282" t="s">
        <v>8224</v>
      </c>
      <c r="H3282" t="s">
        <v>8246</v>
      </c>
      <c r="I3282">
        <v>1415385000</v>
      </c>
      <c r="J3282">
        <v>1413406695</v>
      </c>
      <c r="K3282" t="b">
        <v>0</v>
      </c>
      <c r="L3282">
        <v>19</v>
      </c>
      <c r="M3282" t="b">
        <v>1</v>
      </c>
      <c r="N3282" t="str">
        <f>O3282&amp;"/"&amp;P3282</f>
        <v>theater/plays</v>
      </c>
      <c r="O3282" t="s">
        <v>8274</v>
      </c>
      <c r="P3282" t="s">
        <v>8275</v>
      </c>
      <c r="Q3282" s="9">
        <f>(((J3282/60)/60)/24)+DATE(1970,1,1)</f>
        <v>41927.873784722222</v>
      </c>
      <c r="R3282" s="9">
        <f>(((I3282/60)/60)/24)+DATE(1970,1,1)</f>
        <v>41950.770833333336</v>
      </c>
      <c r="S3282">
        <f>YEAR(Q3282)</f>
        <v>2014</v>
      </c>
    </row>
    <row r="3283" spans="1:19" ht="60" x14ac:dyDescent="0.25">
      <c r="A3283">
        <v>3518</v>
      </c>
      <c r="B3283" s="3" t="s">
        <v>3517</v>
      </c>
      <c r="C3283" s="3" t="s">
        <v>7628</v>
      </c>
      <c r="D3283" s="6">
        <v>1500</v>
      </c>
      <c r="E3283" s="8">
        <v>1650.69</v>
      </c>
      <c r="F3283" t="s">
        <v>8218</v>
      </c>
      <c r="G3283" t="s">
        <v>8223</v>
      </c>
      <c r="H3283" t="s">
        <v>8245</v>
      </c>
      <c r="I3283">
        <v>1412259660</v>
      </c>
      <c r="J3283">
        <v>1410461299</v>
      </c>
      <c r="K3283" t="b">
        <v>0</v>
      </c>
      <c r="L3283">
        <v>33</v>
      </c>
      <c r="M3283" t="b">
        <v>1</v>
      </c>
      <c r="N3283" t="str">
        <f>O3283&amp;"/"&amp;P3283</f>
        <v>theater/plays</v>
      </c>
      <c r="O3283" t="s">
        <v>8274</v>
      </c>
      <c r="P3283" t="s">
        <v>8275</v>
      </c>
      <c r="Q3283" s="9">
        <f>(((J3283/60)/60)/24)+DATE(1970,1,1)</f>
        <v>41893.783553240741</v>
      </c>
      <c r="R3283" s="9">
        <f>(((I3283/60)/60)/24)+DATE(1970,1,1)</f>
        <v>41914.597916666666</v>
      </c>
      <c r="S3283">
        <f>YEAR(Q3283)</f>
        <v>2014</v>
      </c>
    </row>
    <row r="3284" spans="1:19" ht="45" x14ac:dyDescent="0.25">
      <c r="A3284">
        <v>3543</v>
      </c>
      <c r="B3284" s="3" t="s">
        <v>3542</v>
      </c>
      <c r="C3284" s="3" t="s">
        <v>7653</v>
      </c>
      <c r="D3284" s="6">
        <v>1500</v>
      </c>
      <c r="E3284" s="8">
        <v>1570</v>
      </c>
      <c r="F3284" t="s">
        <v>8218</v>
      </c>
      <c r="G3284" t="s">
        <v>8235</v>
      </c>
      <c r="H3284" t="s">
        <v>8248</v>
      </c>
      <c r="I3284">
        <v>1435255659</v>
      </c>
      <c r="J3284">
        <v>1432663659</v>
      </c>
      <c r="K3284" t="b">
        <v>0</v>
      </c>
      <c r="L3284">
        <v>29</v>
      </c>
      <c r="M3284" t="b">
        <v>1</v>
      </c>
      <c r="N3284" t="str">
        <f>O3284&amp;"/"&amp;P3284</f>
        <v>theater/plays</v>
      </c>
      <c r="O3284" t="s">
        <v>8274</v>
      </c>
      <c r="P3284" t="s">
        <v>8275</v>
      </c>
      <c r="Q3284" s="9">
        <f>(((J3284/60)/60)/24)+DATE(1970,1,1)</f>
        <v>42150.755312499998</v>
      </c>
      <c r="R3284" s="9">
        <f>(((I3284/60)/60)/24)+DATE(1970,1,1)</f>
        <v>42180.755312499998</v>
      </c>
      <c r="S3284">
        <f>YEAR(Q3284)</f>
        <v>2015</v>
      </c>
    </row>
    <row r="3285" spans="1:19" ht="60" x14ac:dyDescent="0.25">
      <c r="A3285">
        <v>3551</v>
      </c>
      <c r="B3285" s="3" t="s">
        <v>3550</v>
      </c>
      <c r="C3285" s="3" t="s">
        <v>7661</v>
      </c>
      <c r="D3285" s="6">
        <v>1500</v>
      </c>
      <c r="E3285" s="8">
        <v>1527.5</v>
      </c>
      <c r="F3285" t="s">
        <v>8218</v>
      </c>
      <c r="G3285" t="s">
        <v>8223</v>
      </c>
      <c r="H3285" t="s">
        <v>8245</v>
      </c>
      <c r="I3285">
        <v>1400796420</v>
      </c>
      <c r="J3285">
        <v>1398342170</v>
      </c>
      <c r="K3285" t="b">
        <v>0</v>
      </c>
      <c r="L3285">
        <v>25</v>
      </c>
      <c r="M3285" t="b">
        <v>1</v>
      </c>
      <c r="N3285" t="str">
        <f>O3285&amp;"/"&amp;P3285</f>
        <v>theater/plays</v>
      </c>
      <c r="O3285" t="s">
        <v>8274</v>
      </c>
      <c r="P3285" t="s">
        <v>8275</v>
      </c>
      <c r="Q3285" s="9">
        <f>(((J3285/60)/60)/24)+DATE(1970,1,1)</f>
        <v>41753.515856481477</v>
      </c>
      <c r="R3285" s="9">
        <f>(((I3285/60)/60)/24)+DATE(1970,1,1)</f>
        <v>41781.921527777777</v>
      </c>
      <c r="S3285">
        <f>YEAR(Q3285)</f>
        <v>2014</v>
      </c>
    </row>
    <row r="3286" spans="1:19" ht="45" x14ac:dyDescent="0.25">
      <c r="A3286">
        <v>3571</v>
      </c>
      <c r="B3286" s="3" t="s">
        <v>3570</v>
      </c>
      <c r="C3286" s="3" t="s">
        <v>7681</v>
      </c>
      <c r="D3286" s="6">
        <v>1500</v>
      </c>
      <c r="E3286" s="8">
        <v>1831</v>
      </c>
      <c r="F3286" t="s">
        <v>8218</v>
      </c>
      <c r="G3286" t="s">
        <v>8224</v>
      </c>
      <c r="H3286" t="s">
        <v>8246</v>
      </c>
      <c r="I3286">
        <v>1414701413</v>
      </c>
      <c r="J3286">
        <v>1412109413</v>
      </c>
      <c r="K3286" t="b">
        <v>0</v>
      </c>
      <c r="L3286">
        <v>25</v>
      </c>
      <c r="M3286" t="b">
        <v>1</v>
      </c>
      <c r="N3286" t="str">
        <f>O3286&amp;"/"&amp;P3286</f>
        <v>theater/plays</v>
      </c>
      <c r="O3286" t="s">
        <v>8274</v>
      </c>
      <c r="P3286" t="s">
        <v>8275</v>
      </c>
      <c r="Q3286" s="9">
        <f>(((J3286/60)/60)/24)+DATE(1970,1,1)</f>
        <v>41912.858946759261</v>
      </c>
      <c r="R3286" s="9">
        <f>(((I3286/60)/60)/24)+DATE(1970,1,1)</f>
        <v>41942.858946759261</v>
      </c>
      <c r="S3286">
        <f>YEAR(Q3286)</f>
        <v>2014</v>
      </c>
    </row>
    <row r="3287" spans="1:19" ht="45" x14ac:dyDescent="0.25">
      <c r="A3287">
        <v>3578</v>
      </c>
      <c r="B3287" s="3" t="s">
        <v>3577</v>
      </c>
      <c r="C3287" s="3" t="s">
        <v>7688</v>
      </c>
      <c r="D3287" s="6">
        <v>1500</v>
      </c>
      <c r="E3287" s="8">
        <v>1500.2</v>
      </c>
      <c r="F3287" t="s">
        <v>8218</v>
      </c>
      <c r="G3287" t="s">
        <v>8224</v>
      </c>
      <c r="H3287" t="s">
        <v>8246</v>
      </c>
      <c r="I3287">
        <v>1462037777</v>
      </c>
      <c r="J3287">
        <v>1459445777</v>
      </c>
      <c r="K3287" t="b">
        <v>0</v>
      </c>
      <c r="L3287">
        <v>37</v>
      </c>
      <c r="M3287" t="b">
        <v>1</v>
      </c>
      <c r="N3287" t="str">
        <f>O3287&amp;"/"&amp;P3287</f>
        <v>theater/plays</v>
      </c>
      <c r="O3287" t="s">
        <v>8274</v>
      </c>
      <c r="P3287" t="s">
        <v>8275</v>
      </c>
      <c r="Q3287" s="9">
        <f>(((J3287/60)/60)/24)+DATE(1970,1,1)</f>
        <v>42460.733530092592</v>
      </c>
      <c r="R3287" s="9">
        <f>(((I3287/60)/60)/24)+DATE(1970,1,1)</f>
        <v>42490.733530092592</v>
      </c>
      <c r="S3287">
        <f>YEAR(Q3287)</f>
        <v>2016</v>
      </c>
    </row>
    <row r="3288" spans="1:19" ht="60" x14ac:dyDescent="0.25">
      <c r="A3288">
        <v>3581</v>
      </c>
      <c r="B3288" s="3" t="s">
        <v>3580</v>
      </c>
      <c r="C3288" s="3" t="s">
        <v>7691</v>
      </c>
      <c r="D3288" s="6">
        <v>1500</v>
      </c>
      <c r="E3288" s="8">
        <v>1500</v>
      </c>
      <c r="F3288" t="s">
        <v>8218</v>
      </c>
      <c r="G3288" t="s">
        <v>8224</v>
      </c>
      <c r="H3288" t="s">
        <v>8246</v>
      </c>
      <c r="I3288">
        <v>1406719110</v>
      </c>
      <c r="J3288">
        <v>1405509510</v>
      </c>
      <c r="K3288" t="b">
        <v>0</v>
      </c>
      <c r="L3288">
        <v>45</v>
      </c>
      <c r="M3288" t="b">
        <v>1</v>
      </c>
      <c r="N3288" t="str">
        <f>O3288&amp;"/"&amp;P3288</f>
        <v>theater/plays</v>
      </c>
      <c r="O3288" t="s">
        <v>8274</v>
      </c>
      <c r="P3288" t="s">
        <v>8275</v>
      </c>
      <c r="Q3288" s="9">
        <f>(((J3288/60)/60)/24)+DATE(1970,1,1)</f>
        <v>41836.471180555556</v>
      </c>
      <c r="R3288" s="9">
        <f>(((I3288/60)/60)/24)+DATE(1970,1,1)</f>
        <v>41850.471180555556</v>
      </c>
      <c r="S3288">
        <f>YEAR(Q3288)</f>
        <v>2014</v>
      </c>
    </row>
    <row r="3289" spans="1:19" ht="60" x14ac:dyDescent="0.25">
      <c r="A3289">
        <v>3603</v>
      </c>
      <c r="B3289" s="3" t="s">
        <v>3602</v>
      </c>
      <c r="C3289" s="3" t="s">
        <v>7713</v>
      </c>
      <c r="D3289" s="6">
        <v>1500</v>
      </c>
      <c r="E3289" s="8">
        <v>2560</v>
      </c>
      <c r="F3289" t="s">
        <v>8218</v>
      </c>
      <c r="G3289" t="s">
        <v>8223</v>
      </c>
      <c r="H3289" t="s">
        <v>8245</v>
      </c>
      <c r="I3289">
        <v>1446759880</v>
      </c>
      <c r="J3289">
        <v>1444164280</v>
      </c>
      <c r="K3289" t="b">
        <v>0</v>
      </c>
      <c r="L3289">
        <v>57</v>
      </c>
      <c r="M3289" t="b">
        <v>1</v>
      </c>
      <c r="N3289" t="str">
        <f>O3289&amp;"/"&amp;P3289</f>
        <v>theater/plays</v>
      </c>
      <c r="O3289" t="s">
        <v>8274</v>
      </c>
      <c r="P3289" t="s">
        <v>8275</v>
      </c>
      <c r="Q3289" s="9">
        <f>(((J3289/60)/60)/24)+DATE(1970,1,1)</f>
        <v>42283.864351851851</v>
      </c>
      <c r="R3289" s="9">
        <f>(((I3289/60)/60)/24)+DATE(1970,1,1)</f>
        <v>42313.906018518523</v>
      </c>
      <c r="S3289">
        <f>YEAR(Q3289)</f>
        <v>2015</v>
      </c>
    </row>
    <row r="3290" spans="1:19" ht="60" x14ac:dyDescent="0.25">
      <c r="A3290">
        <v>3654</v>
      </c>
      <c r="B3290" s="3" t="s">
        <v>3651</v>
      </c>
      <c r="C3290" s="3" t="s">
        <v>7764</v>
      </c>
      <c r="D3290" s="6">
        <v>1500</v>
      </c>
      <c r="E3290" s="8">
        <v>2616</v>
      </c>
      <c r="F3290" t="s">
        <v>8218</v>
      </c>
      <c r="G3290" t="s">
        <v>8224</v>
      </c>
      <c r="H3290" t="s">
        <v>8246</v>
      </c>
      <c r="I3290">
        <v>1459702800</v>
      </c>
      <c r="J3290">
        <v>1457690386</v>
      </c>
      <c r="K3290" t="b">
        <v>0</v>
      </c>
      <c r="L3290">
        <v>38</v>
      </c>
      <c r="M3290" t="b">
        <v>1</v>
      </c>
      <c r="N3290" t="str">
        <f>O3290&amp;"/"&amp;P3290</f>
        <v>theater/plays</v>
      </c>
      <c r="O3290" t="s">
        <v>8274</v>
      </c>
      <c r="P3290" t="s">
        <v>8275</v>
      </c>
      <c r="Q3290" s="9">
        <f>(((J3290/60)/60)/24)+DATE(1970,1,1)</f>
        <v>42440.416504629626</v>
      </c>
      <c r="R3290" s="9">
        <f>(((I3290/60)/60)/24)+DATE(1970,1,1)</f>
        <v>42463.708333333328</v>
      </c>
      <c r="S3290">
        <f>YEAR(Q3290)</f>
        <v>2016</v>
      </c>
    </row>
    <row r="3291" spans="1:19" ht="30" x14ac:dyDescent="0.25">
      <c r="A3291">
        <v>3658</v>
      </c>
      <c r="B3291" s="3" t="s">
        <v>3655</v>
      </c>
      <c r="C3291" s="3" t="s">
        <v>7768</v>
      </c>
      <c r="D3291" s="6">
        <v>1500</v>
      </c>
      <c r="E3291" s="8">
        <v>1510</v>
      </c>
      <c r="F3291" t="s">
        <v>8218</v>
      </c>
      <c r="G3291" t="s">
        <v>8223</v>
      </c>
      <c r="H3291" t="s">
        <v>8245</v>
      </c>
      <c r="I3291">
        <v>1404273540</v>
      </c>
      <c r="J3291">
        <v>1400272580</v>
      </c>
      <c r="K3291" t="b">
        <v>0</v>
      </c>
      <c r="L3291">
        <v>20</v>
      </c>
      <c r="M3291" t="b">
        <v>1</v>
      </c>
      <c r="N3291" t="str">
        <f>O3291&amp;"/"&amp;P3291</f>
        <v>theater/plays</v>
      </c>
      <c r="O3291" t="s">
        <v>8274</v>
      </c>
      <c r="P3291" t="s">
        <v>8275</v>
      </c>
      <c r="Q3291" s="9">
        <f>(((J3291/60)/60)/24)+DATE(1970,1,1)</f>
        <v>41775.858564814815</v>
      </c>
      <c r="R3291" s="9">
        <f>(((I3291/60)/60)/24)+DATE(1970,1,1)</f>
        <v>41822.165972222225</v>
      </c>
      <c r="S3291">
        <f>YEAR(Q3291)</f>
        <v>2014</v>
      </c>
    </row>
    <row r="3292" spans="1:19" ht="60" x14ac:dyDescent="0.25">
      <c r="A3292">
        <v>3690</v>
      </c>
      <c r="B3292" s="3" t="s">
        <v>3687</v>
      </c>
      <c r="C3292" s="3" t="s">
        <v>7800</v>
      </c>
      <c r="D3292" s="6">
        <v>1500</v>
      </c>
      <c r="E3292" s="8">
        <v>1800</v>
      </c>
      <c r="F3292" t="s">
        <v>8218</v>
      </c>
      <c r="G3292" t="s">
        <v>8223</v>
      </c>
      <c r="H3292" t="s">
        <v>8245</v>
      </c>
      <c r="I3292">
        <v>1417101683</v>
      </c>
      <c r="J3292">
        <v>1414506083</v>
      </c>
      <c r="K3292" t="b">
        <v>0</v>
      </c>
      <c r="L3292">
        <v>31</v>
      </c>
      <c r="M3292" t="b">
        <v>1</v>
      </c>
      <c r="N3292" t="str">
        <f>O3292&amp;"/"&amp;P3292</f>
        <v>theater/plays</v>
      </c>
      <c r="O3292" t="s">
        <v>8274</v>
      </c>
      <c r="P3292" t="s">
        <v>8275</v>
      </c>
      <c r="Q3292" s="9">
        <f>(((J3292/60)/60)/24)+DATE(1970,1,1)</f>
        <v>41940.598182870373</v>
      </c>
      <c r="R3292" s="9">
        <f>(((I3292/60)/60)/24)+DATE(1970,1,1)</f>
        <v>41970.639849537038</v>
      </c>
      <c r="S3292">
        <f>YEAR(Q3292)</f>
        <v>2014</v>
      </c>
    </row>
    <row r="3293" spans="1:19" ht="60" x14ac:dyDescent="0.25">
      <c r="A3293">
        <v>3701</v>
      </c>
      <c r="B3293" s="3" t="s">
        <v>3698</v>
      </c>
      <c r="C3293" s="3" t="s">
        <v>7811</v>
      </c>
      <c r="D3293" s="6">
        <v>1500</v>
      </c>
      <c r="E3293" s="8">
        <v>1505</v>
      </c>
      <c r="F3293" t="s">
        <v>8218</v>
      </c>
      <c r="G3293" t="s">
        <v>8224</v>
      </c>
      <c r="H3293" t="s">
        <v>8246</v>
      </c>
      <c r="I3293">
        <v>1433422793</v>
      </c>
      <c r="J3293">
        <v>1430830793</v>
      </c>
      <c r="K3293" t="b">
        <v>0</v>
      </c>
      <c r="L3293">
        <v>39</v>
      </c>
      <c r="M3293" t="b">
        <v>1</v>
      </c>
      <c r="N3293" t="str">
        <f>O3293&amp;"/"&amp;P3293</f>
        <v>theater/plays</v>
      </c>
      <c r="O3293" t="s">
        <v>8274</v>
      </c>
      <c r="P3293" t="s">
        <v>8275</v>
      </c>
      <c r="Q3293" s="9">
        <f>(((J3293/60)/60)/24)+DATE(1970,1,1)</f>
        <v>42129.541585648149</v>
      </c>
      <c r="R3293" s="9">
        <f>(((I3293/60)/60)/24)+DATE(1970,1,1)</f>
        <v>42159.541585648149</v>
      </c>
      <c r="S3293">
        <f>YEAR(Q3293)</f>
        <v>2015</v>
      </c>
    </row>
    <row r="3294" spans="1:19" ht="45" x14ac:dyDescent="0.25">
      <c r="A3294">
        <v>3706</v>
      </c>
      <c r="B3294" s="3" t="s">
        <v>3703</v>
      </c>
      <c r="C3294" s="3" t="s">
        <v>7816</v>
      </c>
      <c r="D3294" s="6">
        <v>1500</v>
      </c>
      <c r="E3294" s="8">
        <v>1820</v>
      </c>
      <c r="F3294" t="s">
        <v>8218</v>
      </c>
      <c r="G3294" t="s">
        <v>8223</v>
      </c>
      <c r="H3294" t="s">
        <v>8245</v>
      </c>
      <c r="I3294">
        <v>1410558949</v>
      </c>
      <c r="J3294">
        <v>1409262949</v>
      </c>
      <c r="K3294" t="b">
        <v>0</v>
      </c>
      <c r="L3294">
        <v>13</v>
      </c>
      <c r="M3294" t="b">
        <v>1</v>
      </c>
      <c r="N3294" t="str">
        <f>O3294&amp;"/"&amp;P3294</f>
        <v>theater/plays</v>
      </c>
      <c r="O3294" t="s">
        <v>8274</v>
      </c>
      <c r="P3294" t="s">
        <v>8275</v>
      </c>
      <c r="Q3294" s="9">
        <f>(((J3294/60)/60)/24)+DATE(1970,1,1)</f>
        <v>41879.913761574076</v>
      </c>
      <c r="R3294" s="9">
        <f>(((I3294/60)/60)/24)+DATE(1970,1,1)</f>
        <v>41894.913761574076</v>
      </c>
      <c r="S3294">
        <f>YEAR(Q3294)</f>
        <v>2014</v>
      </c>
    </row>
    <row r="3295" spans="1:19" ht="60" x14ac:dyDescent="0.25">
      <c r="A3295">
        <v>3722</v>
      </c>
      <c r="B3295" s="3" t="s">
        <v>3719</v>
      </c>
      <c r="C3295" s="3" t="s">
        <v>7832</v>
      </c>
      <c r="D3295" s="6">
        <v>1500</v>
      </c>
      <c r="E3295" s="8">
        <v>1668</v>
      </c>
      <c r="F3295" t="s">
        <v>8218</v>
      </c>
      <c r="G3295" t="s">
        <v>8228</v>
      </c>
      <c r="H3295" t="s">
        <v>8250</v>
      </c>
      <c r="I3295">
        <v>1455231540</v>
      </c>
      <c r="J3295">
        <v>1452614847</v>
      </c>
      <c r="K3295" t="b">
        <v>0</v>
      </c>
      <c r="L3295">
        <v>35</v>
      </c>
      <c r="M3295" t="b">
        <v>1</v>
      </c>
      <c r="N3295" t="str">
        <f>O3295&amp;"/"&amp;P3295</f>
        <v>theater/plays</v>
      </c>
      <c r="O3295" t="s">
        <v>8274</v>
      </c>
      <c r="P3295" t="s">
        <v>8275</v>
      </c>
      <c r="Q3295" s="9">
        <f>(((J3295/60)/60)/24)+DATE(1970,1,1)</f>
        <v>42381.671840277777</v>
      </c>
      <c r="R3295" s="9">
        <f>(((I3295/60)/60)/24)+DATE(1970,1,1)</f>
        <v>42411.957638888889</v>
      </c>
      <c r="S3295">
        <f>YEAR(Q3295)</f>
        <v>2016</v>
      </c>
    </row>
    <row r="3296" spans="1:19" ht="60" x14ac:dyDescent="0.25">
      <c r="A3296">
        <v>3810</v>
      </c>
      <c r="B3296" s="3" t="s">
        <v>3807</v>
      </c>
      <c r="C3296" s="3" t="s">
        <v>7920</v>
      </c>
      <c r="D3296" s="6">
        <v>1500</v>
      </c>
      <c r="E3296" s="8">
        <v>1826</v>
      </c>
      <c r="F3296" t="s">
        <v>8218</v>
      </c>
      <c r="G3296" t="s">
        <v>8223</v>
      </c>
      <c r="H3296" t="s">
        <v>8245</v>
      </c>
      <c r="I3296">
        <v>1426965758</v>
      </c>
      <c r="J3296">
        <v>1424377358</v>
      </c>
      <c r="K3296" t="b">
        <v>0</v>
      </c>
      <c r="L3296">
        <v>26</v>
      </c>
      <c r="M3296" t="b">
        <v>1</v>
      </c>
      <c r="N3296" t="str">
        <f>O3296&amp;"/"&amp;P3296</f>
        <v>theater/plays</v>
      </c>
      <c r="O3296" t="s">
        <v>8274</v>
      </c>
      <c r="P3296" t="s">
        <v>8275</v>
      </c>
      <c r="Q3296" s="9">
        <f>(((J3296/60)/60)/24)+DATE(1970,1,1)</f>
        <v>42054.849050925928</v>
      </c>
      <c r="R3296" s="9">
        <f>(((I3296/60)/60)/24)+DATE(1970,1,1)</f>
        <v>42084.807384259257</v>
      </c>
      <c r="S3296">
        <f>YEAR(Q3296)</f>
        <v>2015</v>
      </c>
    </row>
    <row r="3297" spans="1:19" ht="60" x14ac:dyDescent="0.25">
      <c r="A3297">
        <v>3814</v>
      </c>
      <c r="B3297" s="3" t="s">
        <v>3811</v>
      </c>
      <c r="C3297" s="3" t="s">
        <v>7924</v>
      </c>
      <c r="D3297" s="6">
        <v>1500</v>
      </c>
      <c r="E3297" s="8">
        <v>2102</v>
      </c>
      <c r="F3297" t="s">
        <v>8218</v>
      </c>
      <c r="G3297" t="s">
        <v>8223</v>
      </c>
      <c r="H3297" t="s">
        <v>8245</v>
      </c>
      <c r="I3297">
        <v>1427860740</v>
      </c>
      <c r="J3297">
        <v>1424727712</v>
      </c>
      <c r="K3297" t="b">
        <v>0</v>
      </c>
      <c r="L3297">
        <v>34</v>
      </c>
      <c r="M3297" t="b">
        <v>1</v>
      </c>
      <c r="N3297" t="str">
        <f>O3297&amp;"/"&amp;P3297</f>
        <v>theater/plays</v>
      </c>
      <c r="O3297" t="s">
        <v>8274</v>
      </c>
      <c r="P3297" t="s">
        <v>8275</v>
      </c>
      <c r="Q3297" s="9">
        <f>(((J3297/60)/60)/24)+DATE(1970,1,1)</f>
        <v>42058.904074074075</v>
      </c>
      <c r="R3297" s="9">
        <f>(((I3297/60)/60)/24)+DATE(1970,1,1)</f>
        <v>42095.165972222225</v>
      </c>
      <c r="S3297">
        <f>YEAR(Q3297)</f>
        <v>2015</v>
      </c>
    </row>
    <row r="3298" spans="1:19" ht="60" x14ac:dyDescent="0.25">
      <c r="A3298">
        <v>3816</v>
      </c>
      <c r="B3298" s="3" t="s">
        <v>3813</v>
      </c>
      <c r="C3298" s="3" t="s">
        <v>7926</v>
      </c>
      <c r="D3298" s="6">
        <v>1500</v>
      </c>
      <c r="E3298" s="8">
        <v>1788.57</v>
      </c>
      <c r="F3298" t="s">
        <v>8218</v>
      </c>
      <c r="G3298" t="s">
        <v>8223</v>
      </c>
      <c r="H3298" t="s">
        <v>8245</v>
      </c>
      <c r="I3298">
        <v>1405614823</v>
      </c>
      <c r="J3298">
        <v>1403022823</v>
      </c>
      <c r="K3298" t="b">
        <v>0</v>
      </c>
      <c r="L3298">
        <v>37</v>
      </c>
      <c r="M3298" t="b">
        <v>1</v>
      </c>
      <c r="N3298" t="str">
        <f>O3298&amp;"/"&amp;P3298</f>
        <v>theater/plays</v>
      </c>
      <c r="O3298" t="s">
        <v>8274</v>
      </c>
      <c r="P3298" t="s">
        <v>8275</v>
      </c>
      <c r="Q3298" s="9">
        <f>(((J3298/60)/60)/24)+DATE(1970,1,1)</f>
        <v>41807.690081018518</v>
      </c>
      <c r="R3298" s="9">
        <f>(((I3298/60)/60)/24)+DATE(1970,1,1)</f>
        <v>41837.690081018518</v>
      </c>
      <c r="S3298">
        <f>YEAR(Q3298)</f>
        <v>2014</v>
      </c>
    </row>
    <row r="3299" spans="1:19" ht="60" x14ac:dyDescent="0.25">
      <c r="A3299">
        <v>3497</v>
      </c>
      <c r="B3299" s="3" t="s">
        <v>3496</v>
      </c>
      <c r="C3299" s="3" t="s">
        <v>7607</v>
      </c>
      <c r="D3299" s="6">
        <v>1551</v>
      </c>
      <c r="E3299" s="8">
        <v>1686</v>
      </c>
      <c r="F3299" t="s">
        <v>8218</v>
      </c>
      <c r="G3299" t="s">
        <v>8223</v>
      </c>
      <c r="H3299" t="s">
        <v>8245</v>
      </c>
      <c r="I3299">
        <v>1464904800</v>
      </c>
      <c r="J3299">
        <v>1463852904</v>
      </c>
      <c r="K3299" t="b">
        <v>0</v>
      </c>
      <c r="L3299">
        <v>49</v>
      </c>
      <c r="M3299" t="b">
        <v>1</v>
      </c>
      <c r="N3299" t="str">
        <f>O3299&amp;"/"&amp;P3299</f>
        <v>theater/plays</v>
      </c>
      <c r="O3299" t="s">
        <v>8274</v>
      </c>
      <c r="P3299" t="s">
        <v>8275</v>
      </c>
      <c r="Q3299" s="9">
        <f>(((J3299/60)/60)/24)+DATE(1970,1,1)</f>
        <v>42511.741944444439</v>
      </c>
      <c r="R3299" s="9">
        <f>(((I3299/60)/60)/24)+DATE(1970,1,1)</f>
        <v>42523.916666666672</v>
      </c>
      <c r="S3299">
        <f>YEAR(Q3299)</f>
        <v>2016</v>
      </c>
    </row>
    <row r="3300" spans="1:19" ht="45" x14ac:dyDescent="0.25">
      <c r="A3300">
        <v>3244</v>
      </c>
      <c r="B3300" s="3" t="s">
        <v>3244</v>
      </c>
      <c r="C3300" s="3" t="s">
        <v>7354</v>
      </c>
      <c r="D3300" s="6">
        <v>1600</v>
      </c>
      <c r="E3300" s="8">
        <v>1647</v>
      </c>
      <c r="F3300" t="s">
        <v>8218</v>
      </c>
      <c r="G3300" t="s">
        <v>8224</v>
      </c>
      <c r="H3300" t="s">
        <v>8246</v>
      </c>
      <c r="I3300">
        <v>1480613982</v>
      </c>
      <c r="J3300">
        <v>1478018382</v>
      </c>
      <c r="K3300" t="b">
        <v>0</v>
      </c>
      <c r="L3300">
        <v>69</v>
      </c>
      <c r="M3300" t="b">
        <v>1</v>
      </c>
      <c r="N3300" t="str">
        <f>O3300&amp;"/"&amp;P3300</f>
        <v>theater/plays</v>
      </c>
      <c r="O3300" t="s">
        <v>8274</v>
      </c>
      <c r="P3300" t="s">
        <v>8275</v>
      </c>
      <c r="Q3300" s="9">
        <f>(((J3300/60)/60)/24)+DATE(1970,1,1)</f>
        <v>42675.694236111114</v>
      </c>
      <c r="R3300" s="9">
        <f>(((I3300/60)/60)/24)+DATE(1970,1,1)</f>
        <v>42705.735902777778</v>
      </c>
      <c r="S3300">
        <f>YEAR(Q3300)</f>
        <v>2016</v>
      </c>
    </row>
    <row r="3301" spans="1:19" ht="60" x14ac:dyDescent="0.25">
      <c r="A3301">
        <v>3594</v>
      </c>
      <c r="B3301" s="3" t="s">
        <v>3593</v>
      </c>
      <c r="C3301" s="3" t="s">
        <v>7704</v>
      </c>
      <c r="D3301" s="6">
        <v>1600</v>
      </c>
      <c r="E3301" s="8">
        <v>2015</v>
      </c>
      <c r="F3301" t="s">
        <v>8218</v>
      </c>
      <c r="G3301" t="s">
        <v>8223</v>
      </c>
      <c r="H3301" t="s">
        <v>8245</v>
      </c>
      <c r="I3301">
        <v>1472952982</v>
      </c>
      <c r="J3301">
        <v>1470792982</v>
      </c>
      <c r="K3301" t="b">
        <v>0</v>
      </c>
      <c r="L3301">
        <v>36</v>
      </c>
      <c r="M3301" t="b">
        <v>1</v>
      </c>
      <c r="N3301" t="str">
        <f>O3301&amp;"/"&amp;P3301</f>
        <v>theater/plays</v>
      </c>
      <c r="O3301" t="s">
        <v>8274</v>
      </c>
      <c r="P3301" t="s">
        <v>8275</v>
      </c>
      <c r="Q3301" s="9">
        <f>(((J3301/60)/60)/24)+DATE(1970,1,1)</f>
        <v>42592.066921296297</v>
      </c>
      <c r="R3301" s="9">
        <f>(((I3301/60)/60)/24)+DATE(1970,1,1)</f>
        <v>42617.066921296297</v>
      </c>
      <c r="S3301">
        <f>YEAR(Q3301)</f>
        <v>2016</v>
      </c>
    </row>
    <row r="3302" spans="1:19" ht="60" x14ac:dyDescent="0.25">
      <c r="A3302">
        <v>3485</v>
      </c>
      <c r="B3302" s="3" t="s">
        <v>3484</v>
      </c>
      <c r="C3302" s="3" t="s">
        <v>7595</v>
      </c>
      <c r="D3302" s="6">
        <v>1650</v>
      </c>
      <c r="E3302" s="8">
        <v>1660</v>
      </c>
      <c r="F3302" t="s">
        <v>8218</v>
      </c>
      <c r="G3302" t="s">
        <v>8223</v>
      </c>
      <c r="H3302" t="s">
        <v>8245</v>
      </c>
      <c r="I3302">
        <v>1454431080</v>
      </c>
      <c r="J3302">
        <v>1451839080</v>
      </c>
      <c r="K3302" t="b">
        <v>0</v>
      </c>
      <c r="L3302">
        <v>30</v>
      </c>
      <c r="M3302" t="b">
        <v>1</v>
      </c>
      <c r="N3302" t="str">
        <f>O3302&amp;"/"&amp;P3302</f>
        <v>theater/plays</v>
      </c>
      <c r="O3302" t="s">
        <v>8274</v>
      </c>
      <c r="P3302" t="s">
        <v>8275</v>
      </c>
      <c r="Q3302" s="9">
        <f>(((J3302/60)/60)/24)+DATE(1970,1,1)</f>
        <v>42372.693055555559</v>
      </c>
      <c r="R3302" s="9">
        <f>(((I3302/60)/60)/24)+DATE(1970,1,1)</f>
        <v>42402.693055555559</v>
      </c>
      <c r="S3302">
        <f>YEAR(Q3302)</f>
        <v>2016</v>
      </c>
    </row>
    <row r="3303" spans="1:19" ht="60" x14ac:dyDescent="0.25">
      <c r="A3303">
        <v>3498</v>
      </c>
      <c r="B3303" s="3" t="s">
        <v>3497</v>
      </c>
      <c r="C3303" s="3" t="s">
        <v>7608</v>
      </c>
      <c r="D3303" s="6">
        <v>1650</v>
      </c>
      <c r="E3303" s="8">
        <v>1690</v>
      </c>
      <c r="F3303" t="s">
        <v>8218</v>
      </c>
      <c r="G3303" t="s">
        <v>8228</v>
      </c>
      <c r="H3303" t="s">
        <v>8250</v>
      </c>
      <c r="I3303">
        <v>1464471840</v>
      </c>
      <c r="J3303">
        <v>1459309704</v>
      </c>
      <c r="K3303" t="b">
        <v>0</v>
      </c>
      <c r="L3303">
        <v>42</v>
      </c>
      <c r="M3303" t="b">
        <v>1</v>
      </c>
      <c r="N3303" t="str">
        <f>O3303&amp;"/"&amp;P3303</f>
        <v>theater/plays</v>
      </c>
      <c r="O3303" t="s">
        <v>8274</v>
      </c>
      <c r="P3303" t="s">
        <v>8275</v>
      </c>
      <c r="Q3303" s="9">
        <f>(((J3303/60)/60)/24)+DATE(1970,1,1)</f>
        <v>42459.15861111111</v>
      </c>
      <c r="R3303" s="9">
        <f>(((I3303/60)/60)/24)+DATE(1970,1,1)</f>
        <v>42518.905555555553</v>
      </c>
      <c r="S3303">
        <f>YEAR(Q3303)</f>
        <v>2016</v>
      </c>
    </row>
    <row r="3304" spans="1:19" ht="45" x14ac:dyDescent="0.25">
      <c r="A3304">
        <v>3528</v>
      </c>
      <c r="B3304" s="3" t="s">
        <v>3527</v>
      </c>
      <c r="C3304" s="3" t="s">
        <v>7638</v>
      </c>
      <c r="D3304" s="6">
        <v>1650</v>
      </c>
      <c r="E3304" s="8">
        <v>1669</v>
      </c>
      <c r="F3304" t="s">
        <v>8218</v>
      </c>
      <c r="G3304" t="s">
        <v>8224</v>
      </c>
      <c r="H3304" t="s">
        <v>8246</v>
      </c>
      <c r="I3304">
        <v>1484740918</v>
      </c>
      <c r="J3304">
        <v>1483012918</v>
      </c>
      <c r="K3304" t="b">
        <v>0</v>
      </c>
      <c r="L3304">
        <v>37</v>
      </c>
      <c r="M3304" t="b">
        <v>1</v>
      </c>
      <c r="N3304" t="str">
        <f>O3304&amp;"/"&amp;P3304</f>
        <v>theater/plays</v>
      </c>
      <c r="O3304" t="s">
        <v>8274</v>
      </c>
      <c r="P3304" t="s">
        <v>8275</v>
      </c>
      <c r="Q3304" s="9">
        <f>(((J3304/60)/60)/24)+DATE(1970,1,1)</f>
        <v>42733.50136574074</v>
      </c>
      <c r="R3304" s="9">
        <f>(((I3304/60)/60)/24)+DATE(1970,1,1)</f>
        <v>42753.50136574074</v>
      </c>
      <c r="S3304">
        <f>YEAR(Q3304)</f>
        <v>2016</v>
      </c>
    </row>
    <row r="3305" spans="1:19" ht="60" x14ac:dyDescent="0.25">
      <c r="A3305">
        <v>1292</v>
      </c>
      <c r="B3305" s="3" t="s">
        <v>1293</v>
      </c>
      <c r="C3305" s="3" t="s">
        <v>5402</v>
      </c>
      <c r="D3305" s="6">
        <v>1700</v>
      </c>
      <c r="E3305" s="8">
        <v>1870</v>
      </c>
      <c r="F3305" t="s">
        <v>8218</v>
      </c>
      <c r="G3305" t="s">
        <v>8224</v>
      </c>
      <c r="H3305" t="s">
        <v>8246</v>
      </c>
      <c r="I3305">
        <v>1444172340</v>
      </c>
      <c r="J3305">
        <v>1441822828</v>
      </c>
      <c r="K3305" t="b">
        <v>0</v>
      </c>
      <c r="L3305">
        <v>52</v>
      </c>
      <c r="M3305" t="b">
        <v>1</v>
      </c>
      <c r="N3305" t="str">
        <f>O3305&amp;"/"&amp;P3305</f>
        <v>theater/plays</v>
      </c>
      <c r="O3305" t="s">
        <v>8274</v>
      </c>
      <c r="P3305" t="s">
        <v>8275</v>
      </c>
      <c r="Q3305" s="9">
        <f>(((J3305/60)/60)/24)+DATE(1970,1,1)</f>
        <v>42256.764212962968</v>
      </c>
      <c r="R3305" s="9">
        <f>(((I3305/60)/60)/24)+DATE(1970,1,1)</f>
        <v>42283.957638888889</v>
      </c>
      <c r="S3305">
        <f>YEAR(Q3305)</f>
        <v>2015</v>
      </c>
    </row>
    <row r="3306" spans="1:19" ht="45" x14ac:dyDescent="0.25">
      <c r="A3306">
        <v>3417</v>
      </c>
      <c r="B3306" s="3" t="s">
        <v>3416</v>
      </c>
      <c r="C3306" s="3" t="s">
        <v>7527</v>
      </c>
      <c r="D3306" s="6">
        <v>1700</v>
      </c>
      <c r="E3306" s="8">
        <v>1700.01</v>
      </c>
      <c r="F3306" t="s">
        <v>8218</v>
      </c>
      <c r="G3306" t="s">
        <v>8223</v>
      </c>
      <c r="H3306" t="s">
        <v>8245</v>
      </c>
      <c r="I3306">
        <v>1414284180</v>
      </c>
      <c r="J3306">
        <v>1410558948</v>
      </c>
      <c r="K3306" t="b">
        <v>0</v>
      </c>
      <c r="L3306">
        <v>45</v>
      </c>
      <c r="M3306" t="b">
        <v>1</v>
      </c>
      <c r="N3306" t="str">
        <f>O3306&amp;"/"&amp;P3306</f>
        <v>theater/plays</v>
      </c>
      <c r="O3306" t="s">
        <v>8274</v>
      </c>
      <c r="P3306" t="s">
        <v>8275</v>
      </c>
      <c r="Q3306" s="9">
        <f>(((J3306/60)/60)/24)+DATE(1970,1,1)</f>
        <v>41894.91375</v>
      </c>
      <c r="R3306" s="9">
        <f>(((I3306/60)/60)/24)+DATE(1970,1,1)</f>
        <v>41938.029861111114</v>
      </c>
      <c r="S3306">
        <f>YEAR(Q3306)</f>
        <v>2014</v>
      </c>
    </row>
    <row r="3307" spans="1:19" ht="45" x14ac:dyDescent="0.25">
      <c r="A3307">
        <v>3355</v>
      </c>
      <c r="B3307" s="3" t="s">
        <v>3354</v>
      </c>
      <c r="C3307" s="3" t="s">
        <v>7465</v>
      </c>
      <c r="D3307" s="6">
        <v>1750</v>
      </c>
      <c r="E3307" s="8">
        <v>2210</v>
      </c>
      <c r="F3307" t="s">
        <v>8218</v>
      </c>
      <c r="G3307" t="s">
        <v>8224</v>
      </c>
      <c r="H3307" t="s">
        <v>8246</v>
      </c>
      <c r="I3307">
        <v>1462879020</v>
      </c>
      <c r="J3307">
        <v>1461941527</v>
      </c>
      <c r="K3307" t="b">
        <v>0</v>
      </c>
      <c r="L3307">
        <v>15</v>
      </c>
      <c r="M3307" t="b">
        <v>1</v>
      </c>
      <c r="N3307" t="str">
        <f>O3307&amp;"/"&amp;P3307</f>
        <v>theater/plays</v>
      </c>
      <c r="O3307" t="s">
        <v>8274</v>
      </c>
      <c r="P3307" t="s">
        <v>8275</v>
      </c>
      <c r="Q3307" s="9">
        <f>(((J3307/60)/60)/24)+DATE(1970,1,1)</f>
        <v>42489.619525462964</v>
      </c>
      <c r="R3307" s="9">
        <f>(((I3307/60)/60)/24)+DATE(1970,1,1)</f>
        <v>42500.470138888893</v>
      </c>
      <c r="S3307">
        <f>YEAR(Q3307)</f>
        <v>2016</v>
      </c>
    </row>
    <row r="3308" spans="1:19" ht="60" x14ac:dyDescent="0.25">
      <c r="A3308">
        <v>3383</v>
      </c>
      <c r="B3308" s="3" t="s">
        <v>3382</v>
      </c>
      <c r="C3308" s="3" t="s">
        <v>7493</v>
      </c>
      <c r="D3308" s="6">
        <v>1750</v>
      </c>
      <c r="E3308" s="8">
        <v>1955</v>
      </c>
      <c r="F3308" t="s">
        <v>8218</v>
      </c>
      <c r="G3308" t="s">
        <v>8223</v>
      </c>
      <c r="H3308" t="s">
        <v>8245</v>
      </c>
      <c r="I3308">
        <v>1466707620</v>
      </c>
      <c r="J3308">
        <v>1464979620</v>
      </c>
      <c r="K3308" t="b">
        <v>0</v>
      </c>
      <c r="L3308">
        <v>30</v>
      </c>
      <c r="M3308" t="b">
        <v>1</v>
      </c>
      <c r="N3308" t="str">
        <f>O3308&amp;"/"&amp;P3308</f>
        <v>theater/plays</v>
      </c>
      <c r="O3308" t="s">
        <v>8274</v>
      </c>
      <c r="P3308" t="s">
        <v>8275</v>
      </c>
      <c r="Q3308" s="9">
        <f>(((J3308/60)/60)/24)+DATE(1970,1,1)</f>
        <v>42524.782638888893</v>
      </c>
      <c r="R3308" s="9">
        <f>(((I3308/60)/60)/24)+DATE(1970,1,1)</f>
        <v>42544.782638888893</v>
      </c>
      <c r="S3308">
        <f>YEAR(Q3308)</f>
        <v>2016</v>
      </c>
    </row>
    <row r="3309" spans="1:19" ht="30" x14ac:dyDescent="0.25">
      <c r="A3309">
        <v>3148</v>
      </c>
      <c r="B3309" s="3" t="s">
        <v>3148</v>
      </c>
      <c r="C3309" s="3" t="s">
        <v>7258</v>
      </c>
      <c r="D3309" s="6">
        <v>1800</v>
      </c>
      <c r="E3309" s="8">
        <v>2361</v>
      </c>
      <c r="F3309" t="s">
        <v>8218</v>
      </c>
      <c r="G3309" t="s">
        <v>8223</v>
      </c>
      <c r="H3309" t="s">
        <v>8245</v>
      </c>
      <c r="I3309">
        <v>1412136000</v>
      </c>
      <c r="J3309">
        <v>1410278284</v>
      </c>
      <c r="K3309" t="b">
        <v>1</v>
      </c>
      <c r="L3309">
        <v>57</v>
      </c>
      <c r="M3309" t="b">
        <v>1</v>
      </c>
      <c r="N3309" t="str">
        <f>O3309&amp;"/"&amp;P3309</f>
        <v>theater/plays</v>
      </c>
      <c r="O3309" t="s">
        <v>8274</v>
      </c>
      <c r="P3309" t="s">
        <v>8275</v>
      </c>
      <c r="Q3309" s="9">
        <f>(((J3309/60)/60)/24)+DATE(1970,1,1)</f>
        <v>41891.665324074071</v>
      </c>
      <c r="R3309" s="9">
        <f>(((I3309/60)/60)/24)+DATE(1970,1,1)</f>
        <v>41913.166666666664</v>
      </c>
      <c r="S3309">
        <f>YEAR(Q3309)</f>
        <v>2014</v>
      </c>
    </row>
    <row r="3310" spans="1:19" ht="60" x14ac:dyDescent="0.25">
      <c r="A3310">
        <v>3270</v>
      </c>
      <c r="B3310" s="3" t="s">
        <v>3270</v>
      </c>
      <c r="C3310" s="3" t="s">
        <v>7380</v>
      </c>
      <c r="D3310" s="6">
        <v>1800</v>
      </c>
      <c r="E3310" s="8">
        <v>1830</v>
      </c>
      <c r="F3310" t="s">
        <v>8218</v>
      </c>
      <c r="G3310" t="s">
        <v>8224</v>
      </c>
      <c r="H3310" t="s">
        <v>8246</v>
      </c>
      <c r="I3310">
        <v>1436705265</v>
      </c>
      <c r="J3310">
        <v>1434113265</v>
      </c>
      <c r="K3310" t="b">
        <v>1</v>
      </c>
      <c r="L3310">
        <v>30</v>
      </c>
      <c r="M3310" t="b">
        <v>1</v>
      </c>
      <c r="N3310" t="str">
        <f>O3310&amp;"/"&amp;P3310</f>
        <v>theater/plays</v>
      </c>
      <c r="O3310" t="s">
        <v>8274</v>
      </c>
      <c r="P3310" t="s">
        <v>8275</v>
      </c>
      <c r="Q3310" s="9">
        <f>(((J3310/60)/60)/24)+DATE(1970,1,1)</f>
        <v>42167.533159722225</v>
      </c>
      <c r="R3310" s="9">
        <f>(((I3310/60)/60)/24)+DATE(1970,1,1)</f>
        <v>42197.533159722225</v>
      </c>
      <c r="S3310">
        <f>YEAR(Q3310)</f>
        <v>2015</v>
      </c>
    </row>
    <row r="3311" spans="1:19" ht="60" x14ac:dyDescent="0.25">
      <c r="A3311">
        <v>3275</v>
      </c>
      <c r="B3311" s="3" t="s">
        <v>3275</v>
      </c>
      <c r="C3311" s="3" t="s">
        <v>7385</v>
      </c>
      <c r="D3311" s="6">
        <v>1800</v>
      </c>
      <c r="E3311" s="8">
        <v>1805</v>
      </c>
      <c r="F3311" t="s">
        <v>8218</v>
      </c>
      <c r="G3311" t="s">
        <v>8223</v>
      </c>
      <c r="H3311" t="s">
        <v>8245</v>
      </c>
      <c r="I3311">
        <v>1423456200</v>
      </c>
      <c r="J3311">
        <v>1421183271</v>
      </c>
      <c r="K3311" t="b">
        <v>1</v>
      </c>
      <c r="L3311">
        <v>12</v>
      </c>
      <c r="M3311" t="b">
        <v>1</v>
      </c>
      <c r="N3311" t="str">
        <f>O3311&amp;"/"&amp;P3311</f>
        <v>theater/plays</v>
      </c>
      <c r="O3311" t="s">
        <v>8274</v>
      </c>
      <c r="P3311" t="s">
        <v>8275</v>
      </c>
      <c r="Q3311" s="9">
        <f>(((J3311/60)/60)/24)+DATE(1970,1,1)</f>
        <v>42017.88045138889</v>
      </c>
      <c r="R3311" s="9">
        <f>(((I3311/60)/60)/24)+DATE(1970,1,1)</f>
        <v>42044.1875</v>
      </c>
      <c r="S3311">
        <f>YEAR(Q3311)</f>
        <v>2015</v>
      </c>
    </row>
    <row r="3312" spans="1:19" ht="60" x14ac:dyDescent="0.25">
      <c r="A3312">
        <v>3303</v>
      </c>
      <c r="B3312" s="3" t="s">
        <v>3303</v>
      </c>
      <c r="C3312" s="3" t="s">
        <v>7413</v>
      </c>
      <c r="D3312" s="6">
        <v>1800</v>
      </c>
      <c r="E3312" s="8">
        <v>2086</v>
      </c>
      <c r="F3312" t="s">
        <v>8218</v>
      </c>
      <c r="G3312" t="s">
        <v>8223</v>
      </c>
      <c r="H3312" t="s">
        <v>8245</v>
      </c>
      <c r="I3312">
        <v>1427553484</v>
      </c>
      <c r="J3312">
        <v>1424533084</v>
      </c>
      <c r="K3312" t="b">
        <v>0</v>
      </c>
      <c r="L3312">
        <v>35</v>
      </c>
      <c r="M3312" t="b">
        <v>1</v>
      </c>
      <c r="N3312" t="str">
        <f>O3312&amp;"/"&amp;P3312</f>
        <v>theater/plays</v>
      </c>
      <c r="O3312" t="s">
        <v>8274</v>
      </c>
      <c r="P3312" t="s">
        <v>8275</v>
      </c>
      <c r="Q3312" s="9">
        <f>(((J3312/60)/60)/24)+DATE(1970,1,1)</f>
        <v>42056.65143518518</v>
      </c>
      <c r="R3312" s="9">
        <f>(((I3312/60)/60)/24)+DATE(1970,1,1)</f>
        <v>42091.609768518523</v>
      </c>
      <c r="S3312">
        <f>YEAR(Q3312)</f>
        <v>2015</v>
      </c>
    </row>
    <row r="3313" spans="1:19" ht="45" x14ac:dyDescent="0.25">
      <c r="A3313">
        <v>3328</v>
      </c>
      <c r="B3313" s="3" t="s">
        <v>3328</v>
      </c>
      <c r="C3313" s="3" t="s">
        <v>7438</v>
      </c>
      <c r="D3313" s="6">
        <v>1800</v>
      </c>
      <c r="E3313" s="8">
        <v>2635</v>
      </c>
      <c r="F3313" t="s">
        <v>8218</v>
      </c>
      <c r="G3313" t="s">
        <v>8223</v>
      </c>
      <c r="H3313" t="s">
        <v>8245</v>
      </c>
      <c r="I3313">
        <v>1404522000</v>
      </c>
      <c r="J3313">
        <v>1404308883</v>
      </c>
      <c r="K3313" t="b">
        <v>0</v>
      </c>
      <c r="L3313">
        <v>9</v>
      </c>
      <c r="M3313" t="b">
        <v>1</v>
      </c>
      <c r="N3313" t="str">
        <f>O3313&amp;"/"&amp;P3313</f>
        <v>theater/plays</v>
      </c>
      <c r="O3313" t="s">
        <v>8274</v>
      </c>
      <c r="P3313" t="s">
        <v>8275</v>
      </c>
      <c r="Q3313" s="9">
        <f>(((J3313/60)/60)/24)+DATE(1970,1,1)</f>
        <v>41822.57503472222</v>
      </c>
      <c r="R3313" s="9">
        <f>(((I3313/60)/60)/24)+DATE(1970,1,1)</f>
        <v>41825.041666666664</v>
      </c>
      <c r="S3313">
        <f>YEAR(Q3313)</f>
        <v>2014</v>
      </c>
    </row>
    <row r="3314" spans="1:19" ht="45" x14ac:dyDescent="0.25">
      <c r="A3314">
        <v>3477</v>
      </c>
      <c r="B3314" s="3" t="s">
        <v>3476</v>
      </c>
      <c r="C3314" s="3" t="s">
        <v>7587</v>
      </c>
      <c r="D3314" s="6">
        <v>1800</v>
      </c>
      <c r="E3314" s="8">
        <v>2076</v>
      </c>
      <c r="F3314" t="s">
        <v>8218</v>
      </c>
      <c r="G3314" t="s">
        <v>8223</v>
      </c>
      <c r="H3314" t="s">
        <v>8245</v>
      </c>
      <c r="I3314">
        <v>1431831600</v>
      </c>
      <c r="J3314">
        <v>1430761243</v>
      </c>
      <c r="K3314" t="b">
        <v>0</v>
      </c>
      <c r="L3314">
        <v>39</v>
      </c>
      <c r="M3314" t="b">
        <v>1</v>
      </c>
      <c r="N3314" t="str">
        <f>O3314&amp;"/"&amp;P3314</f>
        <v>theater/plays</v>
      </c>
      <c r="O3314" t="s">
        <v>8274</v>
      </c>
      <c r="P3314" t="s">
        <v>8275</v>
      </c>
      <c r="Q3314" s="9">
        <f>(((J3314/60)/60)/24)+DATE(1970,1,1)</f>
        <v>42128.736608796295</v>
      </c>
      <c r="R3314" s="9">
        <f>(((I3314/60)/60)/24)+DATE(1970,1,1)</f>
        <v>42141.125</v>
      </c>
      <c r="S3314">
        <f>YEAR(Q3314)</f>
        <v>2015</v>
      </c>
    </row>
    <row r="3315" spans="1:19" ht="60" x14ac:dyDescent="0.25">
      <c r="A3315">
        <v>3176</v>
      </c>
      <c r="B3315" s="3" t="s">
        <v>3176</v>
      </c>
      <c r="C3315" s="3" t="s">
        <v>7286</v>
      </c>
      <c r="D3315" s="6">
        <v>1900</v>
      </c>
      <c r="E3315" s="8">
        <v>2182</v>
      </c>
      <c r="F3315" t="s">
        <v>8218</v>
      </c>
      <c r="G3315" t="s">
        <v>8223</v>
      </c>
      <c r="H3315" t="s">
        <v>8245</v>
      </c>
      <c r="I3315">
        <v>1376838000</v>
      </c>
      <c r="J3315">
        <v>1374531631</v>
      </c>
      <c r="K3315" t="b">
        <v>1</v>
      </c>
      <c r="L3315">
        <v>55</v>
      </c>
      <c r="M3315" t="b">
        <v>1</v>
      </c>
      <c r="N3315" t="str">
        <f>O3315&amp;"/"&amp;P3315</f>
        <v>theater/plays</v>
      </c>
      <c r="O3315" t="s">
        <v>8274</v>
      </c>
      <c r="P3315" t="s">
        <v>8275</v>
      </c>
      <c r="Q3315" s="9">
        <f>(((J3315/60)/60)/24)+DATE(1970,1,1)</f>
        <v>41477.930914351848</v>
      </c>
      <c r="R3315" s="9">
        <f>(((I3315/60)/60)/24)+DATE(1970,1,1)</f>
        <v>41504.625</v>
      </c>
      <c r="S3315">
        <f>YEAR(Q3315)</f>
        <v>2013</v>
      </c>
    </row>
    <row r="3316" spans="1:19" ht="60" x14ac:dyDescent="0.25">
      <c r="A3316">
        <v>3609</v>
      </c>
      <c r="B3316" s="3" t="s">
        <v>3608</v>
      </c>
      <c r="C3316" s="3" t="s">
        <v>7719</v>
      </c>
      <c r="D3316" s="6">
        <v>1960</v>
      </c>
      <c r="E3316" s="8">
        <v>3005</v>
      </c>
      <c r="F3316" t="s">
        <v>8218</v>
      </c>
      <c r="G3316" t="s">
        <v>8224</v>
      </c>
      <c r="H3316" t="s">
        <v>8246</v>
      </c>
      <c r="I3316">
        <v>1459378085</v>
      </c>
      <c r="J3316">
        <v>1456789685</v>
      </c>
      <c r="K3316" t="b">
        <v>0</v>
      </c>
      <c r="L3316">
        <v>21</v>
      </c>
      <c r="M3316" t="b">
        <v>1</v>
      </c>
      <c r="N3316" t="str">
        <f>O3316&amp;"/"&amp;P3316</f>
        <v>theater/plays</v>
      </c>
      <c r="O3316" t="s">
        <v>8274</v>
      </c>
      <c r="P3316" t="s">
        <v>8275</v>
      </c>
      <c r="Q3316" s="9">
        <f>(((J3316/60)/60)/24)+DATE(1970,1,1)</f>
        <v>42429.991724537031</v>
      </c>
      <c r="R3316" s="9">
        <f>(((I3316/60)/60)/24)+DATE(1970,1,1)</f>
        <v>42459.950057870374</v>
      </c>
      <c r="S3316">
        <f>YEAR(Q3316)</f>
        <v>2016</v>
      </c>
    </row>
    <row r="3317" spans="1:19" ht="60" x14ac:dyDescent="0.25">
      <c r="A3317">
        <v>533</v>
      </c>
      <c r="B3317" s="3" t="s">
        <v>534</v>
      </c>
      <c r="C3317" s="3" t="s">
        <v>4643</v>
      </c>
      <c r="D3317" s="6">
        <v>2000</v>
      </c>
      <c r="E3317" s="8">
        <v>2004</v>
      </c>
      <c r="F3317" t="s">
        <v>8218</v>
      </c>
      <c r="G3317" t="s">
        <v>8224</v>
      </c>
      <c r="H3317" t="s">
        <v>8246</v>
      </c>
      <c r="I3317">
        <v>1463394365</v>
      </c>
      <c r="J3317">
        <v>1461320765</v>
      </c>
      <c r="K3317" t="b">
        <v>0</v>
      </c>
      <c r="L3317">
        <v>17</v>
      </c>
      <c r="M3317" t="b">
        <v>1</v>
      </c>
      <c r="N3317" t="str">
        <f>O3317&amp;"/"&amp;P3317</f>
        <v>theater/plays</v>
      </c>
      <c r="O3317" t="s">
        <v>8274</v>
      </c>
      <c r="P3317" t="s">
        <v>8275</v>
      </c>
      <c r="Q3317" s="9">
        <f>(((J3317/60)/60)/24)+DATE(1970,1,1)</f>
        <v>42482.43478009259</v>
      </c>
      <c r="R3317" s="9">
        <f>(((I3317/60)/60)/24)+DATE(1970,1,1)</f>
        <v>42506.43478009259</v>
      </c>
      <c r="S3317">
        <f>YEAR(Q3317)</f>
        <v>2016</v>
      </c>
    </row>
    <row r="3318" spans="1:19" ht="45" x14ac:dyDescent="0.25">
      <c r="A3318">
        <v>535</v>
      </c>
      <c r="B3318" s="3" t="s">
        <v>536</v>
      </c>
      <c r="C3318" s="3" t="s">
        <v>4645</v>
      </c>
      <c r="D3318" s="6">
        <v>2000</v>
      </c>
      <c r="E3318" s="8">
        <v>2050</v>
      </c>
      <c r="F3318" t="s">
        <v>8218</v>
      </c>
      <c r="G3318" t="s">
        <v>8224</v>
      </c>
      <c r="H3318" t="s">
        <v>8246</v>
      </c>
      <c r="I3318">
        <v>1483707905</v>
      </c>
      <c r="J3318">
        <v>1481115905</v>
      </c>
      <c r="K3318" t="b">
        <v>0</v>
      </c>
      <c r="L3318">
        <v>59</v>
      </c>
      <c r="M3318" t="b">
        <v>1</v>
      </c>
      <c r="N3318" t="str">
        <f>O3318&amp;"/"&amp;P3318</f>
        <v>theater/plays</v>
      </c>
      <c r="O3318" t="s">
        <v>8274</v>
      </c>
      <c r="P3318" t="s">
        <v>8275</v>
      </c>
      <c r="Q3318" s="9">
        <f>(((J3318/60)/60)/24)+DATE(1970,1,1)</f>
        <v>42711.545196759253</v>
      </c>
      <c r="R3318" s="9">
        <f>(((I3318/60)/60)/24)+DATE(1970,1,1)</f>
        <v>42741.545196759253</v>
      </c>
      <c r="S3318">
        <f>YEAR(Q3318)</f>
        <v>2016</v>
      </c>
    </row>
    <row r="3319" spans="1:19" ht="60" x14ac:dyDescent="0.25">
      <c r="A3319">
        <v>537</v>
      </c>
      <c r="B3319" s="3" t="s">
        <v>538</v>
      </c>
      <c r="C3319" s="3" t="s">
        <v>4647</v>
      </c>
      <c r="D3319" s="6">
        <v>2000</v>
      </c>
      <c r="E3319" s="8">
        <v>2410</v>
      </c>
      <c r="F3319" t="s">
        <v>8218</v>
      </c>
      <c r="G3319" t="s">
        <v>8223</v>
      </c>
      <c r="H3319" t="s">
        <v>8245</v>
      </c>
      <c r="I3319">
        <v>1446665191</v>
      </c>
      <c r="J3319">
        <v>1444069591</v>
      </c>
      <c r="K3319" t="b">
        <v>0</v>
      </c>
      <c r="L3319">
        <v>59</v>
      </c>
      <c r="M3319" t="b">
        <v>1</v>
      </c>
      <c r="N3319" t="str">
        <f>O3319&amp;"/"&amp;P3319</f>
        <v>theater/plays</v>
      </c>
      <c r="O3319" t="s">
        <v>8274</v>
      </c>
      <c r="P3319" t="s">
        <v>8275</v>
      </c>
      <c r="Q3319" s="9">
        <f>(((J3319/60)/60)/24)+DATE(1970,1,1)</f>
        <v>42282.768414351856</v>
      </c>
      <c r="R3319" s="9">
        <f>(((I3319/60)/60)/24)+DATE(1970,1,1)</f>
        <v>42312.810081018513</v>
      </c>
      <c r="S3319">
        <f>YEAR(Q3319)</f>
        <v>2015</v>
      </c>
    </row>
    <row r="3320" spans="1:19" ht="60" x14ac:dyDescent="0.25">
      <c r="A3320">
        <v>1284</v>
      </c>
      <c r="B3320" s="3" t="s">
        <v>1285</v>
      </c>
      <c r="C3320" s="3" t="s">
        <v>5394</v>
      </c>
      <c r="D3320" s="6">
        <v>2000</v>
      </c>
      <c r="E3320" s="8">
        <v>2020</v>
      </c>
      <c r="F3320" t="s">
        <v>8218</v>
      </c>
      <c r="G3320" t="s">
        <v>8223</v>
      </c>
      <c r="H3320" t="s">
        <v>8245</v>
      </c>
      <c r="I3320">
        <v>1483203540</v>
      </c>
      <c r="J3320">
        <v>1481175482</v>
      </c>
      <c r="K3320" t="b">
        <v>0</v>
      </c>
      <c r="L3320">
        <v>31</v>
      </c>
      <c r="M3320" t="b">
        <v>1</v>
      </c>
      <c r="N3320" t="str">
        <f>O3320&amp;"/"&amp;P3320</f>
        <v>theater/plays</v>
      </c>
      <c r="O3320" t="s">
        <v>8274</v>
      </c>
      <c r="P3320" t="s">
        <v>8275</v>
      </c>
      <c r="Q3320" s="9">
        <f>(((J3320/60)/60)/24)+DATE(1970,1,1)</f>
        <v>42712.23474537037</v>
      </c>
      <c r="R3320" s="9">
        <f>(((I3320/60)/60)/24)+DATE(1970,1,1)</f>
        <v>42735.707638888889</v>
      </c>
      <c r="S3320">
        <f>YEAR(Q3320)</f>
        <v>2016</v>
      </c>
    </row>
    <row r="3321" spans="1:19" ht="60" x14ac:dyDescent="0.25">
      <c r="A3321">
        <v>1285</v>
      </c>
      <c r="B3321" s="3" t="s">
        <v>1286</v>
      </c>
      <c r="C3321" s="3" t="s">
        <v>5395</v>
      </c>
      <c r="D3321" s="6">
        <v>2000</v>
      </c>
      <c r="E3321" s="8">
        <v>2033</v>
      </c>
      <c r="F3321" t="s">
        <v>8218</v>
      </c>
      <c r="G3321" t="s">
        <v>8224</v>
      </c>
      <c r="H3321" t="s">
        <v>8246</v>
      </c>
      <c r="I3321">
        <v>1434808775</v>
      </c>
      <c r="J3321">
        <v>1433512775</v>
      </c>
      <c r="K3321" t="b">
        <v>0</v>
      </c>
      <c r="L3321">
        <v>63</v>
      </c>
      <c r="M3321" t="b">
        <v>1</v>
      </c>
      <c r="N3321" t="str">
        <f>O3321&amp;"/"&amp;P3321</f>
        <v>theater/plays</v>
      </c>
      <c r="O3321" t="s">
        <v>8274</v>
      </c>
      <c r="P3321" t="s">
        <v>8275</v>
      </c>
      <c r="Q3321" s="9">
        <f>(((J3321/60)/60)/24)+DATE(1970,1,1)</f>
        <v>42160.583043981482</v>
      </c>
      <c r="R3321" s="9">
        <f>(((I3321/60)/60)/24)+DATE(1970,1,1)</f>
        <v>42175.583043981482</v>
      </c>
      <c r="S3321">
        <f>YEAR(Q3321)</f>
        <v>2015</v>
      </c>
    </row>
    <row r="3322" spans="1:19" ht="60" x14ac:dyDescent="0.25">
      <c r="A3322">
        <v>1298</v>
      </c>
      <c r="B3322" s="3" t="s">
        <v>1299</v>
      </c>
      <c r="C3322" s="3" t="s">
        <v>5408</v>
      </c>
      <c r="D3322" s="6">
        <v>2000</v>
      </c>
      <c r="E3322" s="8">
        <v>2093</v>
      </c>
      <c r="F3322" t="s">
        <v>8218</v>
      </c>
      <c r="G3322" t="s">
        <v>8224</v>
      </c>
      <c r="H3322" t="s">
        <v>8246</v>
      </c>
      <c r="I3322">
        <v>1461860432</v>
      </c>
      <c r="J3322">
        <v>1459268432</v>
      </c>
      <c r="K3322" t="b">
        <v>0</v>
      </c>
      <c r="L3322">
        <v>33</v>
      </c>
      <c r="M3322" t="b">
        <v>1</v>
      </c>
      <c r="N3322" t="str">
        <f>O3322&amp;"/"&amp;P3322</f>
        <v>theater/plays</v>
      </c>
      <c r="O3322" t="s">
        <v>8274</v>
      </c>
      <c r="P3322" t="s">
        <v>8275</v>
      </c>
      <c r="Q3322" s="9">
        <f>(((J3322/60)/60)/24)+DATE(1970,1,1)</f>
        <v>42458.680925925932</v>
      </c>
      <c r="R3322" s="9">
        <f>(((I3322/60)/60)/24)+DATE(1970,1,1)</f>
        <v>42488.680925925932</v>
      </c>
      <c r="S3322">
        <f>YEAR(Q3322)</f>
        <v>2016</v>
      </c>
    </row>
    <row r="3323" spans="1:19" ht="60" x14ac:dyDescent="0.25">
      <c r="A3323">
        <v>1301</v>
      </c>
      <c r="B3323" s="3" t="s">
        <v>1302</v>
      </c>
      <c r="C3323" s="3" t="s">
        <v>5411</v>
      </c>
      <c r="D3323" s="6">
        <v>2000</v>
      </c>
      <c r="E3323" s="8">
        <v>2055</v>
      </c>
      <c r="F3323" t="s">
        <v>8218</v>
      </c>
      <c r="G3323" t="s">
        <v>8223</v>
      </c>
      <c r="H3323" t="s">
        <v>8245</v>
      </c>
      <c r="I3323">
        <v>1437447600</v>
      </c>
      <c r="J3323">
        <v>1436551178</v>
      </c>
      <c r="K3323" t="b">
        <v>0</v>
      </c>
      <c r="L3323">
        <v>29</v>
      </c>
      <c r="M3323" t="b">
        <v>1</v>
      </c>
      <c r="N3323" t="str">
        <f>O3323&amp;"/"&amp;P3323</f>
        <v>theater/plays</v>
      </c>
      <c r="O3323" t="s">
        <v>8274</v>
      </c>
      <c r="P3323" t="s">
        <v>8275</v>
      </c>
      <c r="Q3323" s="9">
        <f>(((J3323/60)/60)/24)+DATE(1970,1,1)</f>
        <v>42195.749745370369</v>
      </c>
      <c r="R3323" s="9">
        <f>(((I3323/60)/60)/24)+DATE(1970,1,1)</f>
        <v>42206.125</v>
      </c>
      <c r="S3323">
        <f>YEAR(Q3323)</f>
        <v>2015</v>
      </c>
    </row>
    <row r="3324" spans="1:19" ht="45" x14ac:dyDescent="0.25">
      <c r="A3324">
        <v>2788</v>
      </c>
      <c r="B3324" s="3" t="s">
        <v>2788</v>
      </c>
      <c r="C3324" s="3" t="s">
        <v>6898</v>
      </c>
      <c r="D3324" s="6">
        <v>2000</v>
      </c>
      <c r="E3324" s="8">
        <v>2050</v>
      </c>
      <c r="F3324" t="s">
        <v>8218</v>
      </c>
      <c r="G3324" t="s">
        <v>8223</v>
      </c>
      <c r="H3324" t="s">
        <v>8245</v>
      </c>
      <c r="I3324">
        <v>1469811043</v>
      </c>
      <c r="J3324">
        <v>1467219043</v>
      </c>
      <c r="K3324" t="b">
        <v>0</v>
      </c>
      <c r="L3324">
        <v>20</v>
      </c>
      <c r="M3324" t="b">
        <v>1</v>
      </c>
      <c r="N3324" t="str">
        <f>O3324&amp;"/"&amp;P3324</f>
        <v>theater/plays</v>
      </c>
      <c r="O3324" t="s">
        <v>8274</v>
      </c>
      <c r="P3324" t="s">
        <v>8275</v>
      </c>
      <c r="Q3324" s="9">
        <f>(((J3324/60)/60)/24)+DATE(1970,1,1)</f>
        <v>42550.701886574068</v>
      </c>
      <c r="R3324" s="9">
        <f>(((I3324/60)/60)/24)+DATE(1970,1,1)</f>
        <v>42580.701886574068</v>
      </c>
      <c r="S3324">
        <f>YEAR(Q3324)</f>
        <v>2016</v>
      </c>
    </row>
    <row r="3325" spans="1:19" ht="60" x14ac:dyDescent="0.25">
      <c r="A3325">
        <v>2791</v>
      </c>
      <c r="B3325" s="3" t="s">
        <v>2791</v>
      </c>
      <c r="C3325" s="3" t="s">
        <v>6901</v>
      </c>
      <c r="D3325" s="6">
        <v>2000</v>
      </c>
      <c r="E3325" s="8">
        <v>2050</v>
      </c>
      <c r="F3325" t="s">
        <v>8218</v>
      </c>
      <c r="G3325" t="s">
        <v>8223</v>
      </c>
      <c r="H3325" t="s">
        <v>8245</v>
      </c>
      <c r="I3325">
        <v>1473393600</v>
      </c>
      <c r="J3325">
        <v>1470778559</v>
      </c>
      <c r="K3325" t="b">
        <v>0</v>
      </c>
      <c r="L3325">
        <v>28</v>
      </c>
      <c r="M3325" t="b">
        <v>1</v>
      </c>
      <c r="N3325" t="str">
        <f>O3325&amp;"/"&amp;P3325</f>
        <v>theater/plays</v>
      </c>
      <c r="O3325" t="s">
        <v>8274</v>
      </c>
      <c r="P3325" t="s">
        <v>8275</v>
      </c>
      <c r="Q3325" s="9">
        <f>(((J3325/60)/60)/24)+DATE(1970,1,1)</f>
        <v>42591.899988425925</v>
      </c>
      <c r="R3325" s="9">
        <f>(((I3325/60)/60)/24)+DATE(1970,1,1)</f>
        <v>42622.166666666672</v>
      </c>
      <c r="S3325">
        <f>YEAR(Q3325)</f>
        <v>2016</v>
      </c>
    </row>
    <row r="3326" spans="1:19" ht="45" x14ac:dyDescent="0.25">
      <c r="A3326">
        <v>2792</v>
      </c>
      <c r="B3326" s="3" t="s">
        <v>2792</v>
      </c>
      <c r="C3326" s="3" t="s">
        <v>6902</v>
      </c>
      <c r="D3326" s="6">
        <v>2000</v>
      </c>
      <c r="E3326" s="8">
        <v>2152</v>
      </c>
      <c r="F3326" t="s">
        <v>8218</v>
      </c>
      <c r="G3326" t="s">
        <v>8223</v>
      </c>
      <c r="H3326" t="s">
        <v>8245</v>
      </c>
      <c r="I3326">
        <v>1439357559</v>
      </c>
      <c r="J3326">
        <v>1435469559</v>
      </c>
      <c r="K3326" t="b">
        <v>0</v>
      </c>
      <c r="L3326">
        <v>24</v>
      </c>
      <c r="M3326" t="b">
        <v>1</v>
      </c>
      <c r="N3326" t="str">
        <f>O3326&amp;"/"&amp;P3326</f>
        <v>theater/plays</v>
      </c>
      <c r="O3326" t="s">
        <v>8274</v>
      </c>
      <c r="P3326" t="s">
        <v>8275</v>
      </c>
      <c r="Q3326" s="9">
        <f>(((J3326/60)/60)/24)+DATE(1970,1,1)</f>
        <v>42183.231006944443</v>
      </c>
      <c r="R3326" s="9">
        <f>(((I3326/60)/60)/24)+DATE(1970,1,1)</f>
        <v>42228.231006944443</v>
      </c>
      <c r="S3326">
        <f>YEAR(Q3326)</f>
        <v>2015</v>
      </c>
    </row>
    <row r="3327" spans="1:19" ht="60" x14ac:dyDescent="0.25">
      <c r="A3327">
        <v>2826</v>
      </c>
      <c r="B3327" s="3" t="s">
        <v>2826</v>
      </c>
      <c r="C3327" s="3" t="s">
        <v>6936</v>
      </c>
      <c r="D3327" s="6">
        <v>2000</v>
      </c>
      <c r="E3327" s="8">
        <v>2155</v>
      </c>
      <c r="F3327" t="s">
        <v>8218</v>
      </c>
      <c r="G3327" t="s">
        <v>8223</v>
      </c>
      <c r="H3327" t="s">
        <v>8245</v>
      </c>
      <c r="I3327">
        <v>1436511600</v>
      </c>
      <c r="J3327">
        <v>1434415812</v>
      </c>
      <c r="K3327" t="b">
        <v>0</v>
      </c>
      <c r="L3327">
        <v>19</v>
      </c>
      <c r="M3327" t="b">
        <v>1</v>
      </c>
      <c r="N3327" t="str">
        <f>O3327&amp;"/"&amp;P3327</f>
        <v>theater/plays</v>
      </c>
      <c r="O3327" t="s">
        <v>8274</v>
      </c>
      <c r="P3327" t="s">
        <v>8275</v>
      </c>
      <c r="Q3327" s="9">
        <f>(((J3327/60)/60)/24)+DATE(1970,1,1)</f>
        <v>42171.034861111111</v>
      </c>
      <c r="R3327" s="9">
        <f>(((I3327/60)/60)/24)+DATE(1970,1,1)</f>
        <v>42195.291666666672</v>
      </c>
      <c r="S3327">
        <f>YEAR(Q3327)</f>
        <v>2015</v>
      </c>
    </row>
    <row r="3328" spans="1:19" ht="60" x14ac:dyDescent="0.25">
      <c r="A3328">
        <v>2827</v>
      </c>
      <c r="B3328" s="3" t="s">
        <v>2827</v>
      </c>
      <c r="C3328" s="3" t="s">
        <v>6937</v>
      </c>
      <c r="D3328" s="6">
        <v>2000</v>
      </c>
      <c r="E3328" s="8">
        <v>2405</v>
      </c>
      <c r="F3328" t="s">
        <v>8218</v>
      </c>
      <c r="G3328" t="s">
        <v>8223</v>
      </c>
      <c r="H3328" t="s">
        <v>8245</v>
      </c>
      <c r="I3328">
        <v>1464971400</v>
      </c>
      <c r="J3328">
        <v>1462379066</v>
      </c>
      <c r="K3328" t="b">
        <v>0</v>
      </c>
      <c r="L3328">
        <v>23</v>
      </c>
      <c r="M3328" t="b">
        <v>1</v>
      </c>
      <c r="N3328" t="str">
        <f>O3328&amp;"/"&amp;P3328</f>
        <v>theater/plays</v>
      </c>
      <c r="O3328" t="s">
        <v>8274</v>
      </c>
      <c r="P3328" t="s">
        <v>8275</v>
      </c>
      <c r="Q3328" s="9">
        <f>(((J3328/60)/60)/24)+DATE(1970,1,1)</f>
        <v>42494.683634259258</v>
      </c>
      <c r="R3328" s="9">
        <f>(((I3328/60)/60)/24)+DATE(1970,1,1)</f>
        <v>42524.6875</v>
      </c>
      <c r="S3328">
        <f>YEAR(Q3328)</f>
        <v>2016</v>
      </c>
    </row>
    <row r="3329" spans="1:19" ht="45" x14ac:dyDescent="0.25">
      <c r="A3329">
        <v>2838</v>
      </c>
      <c r="B3329" s="3" t="s">
        <v>2838</v>
      </c>
      <c r="C3329" s="3" t="s">
        <v>6948</v>
      </c>
      <c r="D3329" s="6">
        <v>2000</v>
      </c>
      <c r="E3329" s="8">
        <v>2405</v>
      </c>
      <c r="F3329" t="s">
        <v>8218</v>
      </c>
      <c r="G3329" t="s">
        <v>8223</v>
      </c>
      <c r="H3329" t="s">
        <v>8245</v>
      </c>
      <c r="I3329">
        <v>1407967200</v>
      </c>
      <c r="J3329">
        <v>1406039696</v>
      </c>
      <c r="K3329" t="b">
        <v>0</v>
      </c>
      <c r="L3329">
        <v>54</v>
      </c>
      <c r="M3329" t="b">
        <v>1</v>
      </c>
      <c r="N3329" t="str">
        <f>O3329&amp;"/"&amp;P3329</f>
        <v>theater/plays</v>
      </c>
      <c r="O3329" t="s">
        <v>8274</v>
      </c>
      <c r="P3329" t="s">
        <v>8275</v>
      </c>
      <c r="Q3329" s="9">
        <f>(((J3329/60)/60)/24)+DATE(1970,1,1)</f>
        <v>41842.607592592591</v>
      </c>
      <c r="R3329" s="9">
        <f>(((I3329/60)/60)/24)+DATE(1970,1,1)</f>
        <v>41864.916666666664</v>
      </c>
      <c r="S3329">
        <f>YEAR(Q3329)</f>
        <v>2014</v>
      </c>
    </row>
    <row r="3330" spans="1:19" ht="30" x14ac:dyDescent="0.25">
      <c r="A3330">
        <v>2972</v>
      </c>
      <c r="B3330" s="3" t="s">
        <v>2972</v>
      </c>
      <c r="C3330" s="3" t="s">
        <v>7082</v>
      </c>
      <c r="D3330" s="6">
        <v>2000</v>
      </c>
      <c r="E3330" s="8">
        <v>2107</v>
      </c>
      <c r="F3330" t="s">
        <v>8218</v>
      </c>
      <c r="G3330" t="s">
        <v>8223</v>
      </c>
      <c r="H3330" t="s">
        <v>8245</v>
      </c>
      <c r="I3330">
        <v>1480899600</v>
      </c>
      <c r="J3330">
        <v>1479609520</v>
      </c>
      <c r="K3330" t="b">
        <v>0</v>
      </c>
      <c r="L3330">
        <v>17</v>
      </c>
      <c r="M3330" t="b">
        <v>1</v>
      </c>
      <c r="N3330" t="str">
        <f>O3330&amp;"/"&amp;P3330</f>
        <v>theater/plays</v>
      </c>
      <c r="O3330" t="s">
        <v>8274</v>
      </c>
      <c r="P3330" t="s">
        <v>8275</v>
      </c>
      <c r="Q3330" s="9">
        <f>(((J3330/60)/60)/24)+DATE(1970,1,1)</f>
        <v>42694.110185185185</v>
      </c>
      <c r="R3330" s="9">
        <f>(((I3330/60)/60)/24)+DATE(1970,1,1)</f>
        <v>42709.041666666672</v>
      </c>
      <c r="S3330">
        <f>YEAR(Q3330)</f>
        <v>2016</v>
      </c>
    </row>
    <row r="3331" spans="1:19" ht="60" x14ac:dyDescent="0.25">
      <c r="A3331">
        <v>3161</v>
      </c>
      <c r="B3331" s="3" t="s">
        <v>3161</v>
      </c>
      <c r="C3331" s="3" t="s">
        <v>7271</v>
      </c>
      <c r="D3331" s="6">
        <v>2000</v>
      </c>
      <c r="E3331" s="8">
        <v>2102</v>
      </c>
      <c r="F3331" t="s">
        <v>8218</v>
      </c>
      <c r="G3331" t="s">
        <v>8224</v>
      </c>
      <c r="H3331" t="s">
        <v>8246</v>
      </c>
      <c r="I3331">
        <v>1413377522</v>
      </c>
      <c r="J3331">
        <v>1410785522</v>
      </c>
      <c r="K3331" t="b">
        <v>1</v>
      </c>
      <c r="L3331">
        <v>74</v>
      </c>
      <c r="M3331" t="b">
        <v>1</v>
      </c>
      <c r="N3331" t="str">
        <f>O3331&amp;"/"&amp;P3331</f>
        <v>theater/plays</v>
      </c>
      <c r="O3331" t="s">
        <v>8274</v>
      </c>
      <c r="P3331" t="s">
        <v>8275</v>
      </c>
      <c r="Q3331" s="9">
        <f>(((J3331/60)/60)/24)+DATE(1970,1,1)</f>
        <v>41897.536134259259</v>
      </c>
      <c r="R3331" s="9">
        <f>(((I3331/60)/60)/24)+DATE(1970,1,1)</f>
        <v>41927.536134259259</v>
      </c>
      <c r="S3331">
        <f>YEAR(Q3331)</f>
        <v>2014</v>
      </c>
    </row>
    <row r="3332" spans="1:19" ht="45" x14ac:dyDescent="0.25">
      <c r="A3332">
        <v>3170</v>
      </c>
      <c r="B3332" s="3" t="s">
        <v>3170</v>
      </c>
      <c r="C3332" s="3" t="s">
        <v>7280</v>
      </c>
      <c r="D3332" s="6">
        <v>2000</v>
      </c>
      <c r="E3332" s="8">
        <v>2245</v>
      </c>
      <c r="F3332" t="s">
        <v>8218</v>
      </c>
      <c r="G3332" t="s">
        <v>8223</v>
      </c>
      <c r="H3332" t="s">
        <v>8245</v>
      </c>
      <c r="I3332">
        <v>1404273600</v>
      </c>
      <c r="J3332">
        <v>1401414944</v>
      </c>
      <c r="K3332" t="b">
        <v>1</v>
      </c>
      <c r="L3332">
        <v>71</v>
      </c>
      <c r="M3332" t="b">
        <v>1</v>
      </c>
      <c r="N3332" t="str">
        <f>O3332&amp;"/"&amp;P3332</f>
        <v>theater/plays</v>
      </c>
      <c r="O3332" t="s">
        <v>8274</v>
      </c>
      <c r="P3332" t="s">
        <v>8275</v>
      </c>
      <c r="Q3332" s="9">
        <f>(((J3332/60)/60)/24)+DATE(1970,1,1)</f>
        <v>41789.080370370371</v>
      </c>
      <c r="R3332" s="9">
        <f>(((I3332/60)/60)/24)+DATE(1970,1,1)</f>
        <v>41822.166666666664</v>
      </c>
      <c r="S3332">
        <f>YEAR(Q3332)</f>
        <v>2014</v>
      </c>
    </row>
    <row r="3333" spans="1:19" ht="45" x14ac:dyDescent="0.25">
      <c r="A3333">
        <v>3172</v>
      </c>
      <c r="B3333" s="3" t="s">
        <v>3172</v>
      </c>
      <c r="C3333" s="3" t="s">
        <v>7282</v>
      </c>
      <c r="D3333" s="6">
        <v>2000</v>
      </c>
      <c r="E3333" s="8">
        <v>2300</v>
      </c>
      <c r="F3333" t="s">
        <v>8218</v>
      </c>
      <c r="G3333" t="s">
        <v>8223</v>
      </c>
      <c r="H3333" t="s">
        <v>8245</v>
      </c>
      <c r="I3333">
        <v>1329240668</v>
      </c>
      <c r="J3333">
        <v>1326648668</v>
      </c>
      <c r="K3333" t="b">
        <v>1</v>
      </c>
      <c r="L3333">
        <v>29</v>
      </c>
      <c r="M3333" t="b">
        <v>1</v>
      </c>
      <c r="N3333" t="str">
        <f>O3333&amp;"/"&amp;P3333</f>
        <v>theater/plays</v>
      </c>
      <c r="O3333" t="s">
        <v>8274</v>
      </c>
      <c r="P3333" t="s">
        <v>8275</v>
      </c>
      <c r="Q3333" s="9">
        <f>(((J3333/60)/60)/24)+DATE(1970,1,1)</f>
        <v>40923.729953703703</v>
      </c>
      <c r="R3333" s="9">
        <f>(((I3333/60)/60)/24)+DATE(1970,1,1)</f>
        <v>40953.729953703703</v>
      </c>
      <c r="S3333">
        <f>YEAR(Q3333)</f>
        <v>2012</v>
      </c>
    </row>
    <row r="3334" spans="1:19" ht="60" x14ac:dyDescent="0.25">
      <c r="A3334">
        <v>3216</v>
      </c>
      <c r="B3334" s="3" t="s">
        <v>3216</v>
      </c>
      <c r="C3334" s="3" t="s">
        <v>7326</v>
      </c>
      <c r="D3334" s="6">
        <v>2000</v>
      </c>
      <c r="E3334" s="8">
        <v>2001</v>
      </c>
      <c r="F3334" t="s">
        <v>8218</v>
      </c>
      <c r="G3334" t="s">
        <v>8224</v>
      </c>
      <c r="H3334" t="s">
        <v>8246</v>
      </c>
      <c r="I3334">
        <v>1436625000</v>
      </c>
      <c r="J3334">
        <v>1433934371</v>
      </c>
      <c r="K3334" t="b">
        <v>1</v>
      </c>
      <c r="L3334">
        <v>35</v>
      </c>
      <c r="M3334" t="b">
        <v>1</v>
      </c>
      <c r="N3334" t="str">
        <f>O3334&amp;"/"&amp;P3334</f>
        <v>theater/plays</v>
      </c>
      <c r="O3334" t="s">
        <v>8274</v>
      </c>
      <c r="P3334" t="s">
        <v>8275</v>
      </c>
      <c r="Q3334" s="9">
        <f>(((J3334/60)/60)/24)+DATE(1970,1,1)</f>
        <v>42165.462627314817</v>
      </c>
      <c r="R3334" s="9">
        <f>(((I3334/60)/60)/24)+DATE(1970,1,1)</f>
        <v>42196.604166666672</v>
      </c>
      <c r="S3334">
        <f>YEAR(Q3334)</f>
        <v>2015</v>
      </c>
    </row>
    <row r="3335" spans="1:19" ht="45" x14ac:dyDescent="0.25">
      <c r="A3335">
        <v>3225</v>
      </c>
      <c r="B3335" s="3" t="s">
        <v>3225</v>
      </c>
      <c r="C3335" s="3" t="s">
        <v>7335</v>
      </c>
      <c r="D3335" s="6">
        <v>2000</v>
      </c>
      <c r="E3335" s="8">
        <v>2047</v>
      </c>
      <c r="F3335" t="s">
        <v>8218</v>
      </c>
      <c r="G3335" t="s">
        <v>8223</v>
      </c>
      <c r="H3335" t="s">
        <v>8245</v>
      </c>
      <c r="I3335">
        <v>1464987600</v>
      </c>
      <c r="J3335">
        <v>1463145938</v>
      </c>
      <c r="K3335" t="b">
        <v>1</v>
      </c>
      <c r="L3335">
        <v>39</v>
      </c>
      <c r="M3335" t="b">
        <v>1</v>
      </c>
      <c r="N3335" t="str">
        <f>O3335&amp;"/"&amp;P3335</f>
        <v>theater/plays</v>
      </c>
      <c r="O3335" t="s">
        <v>8274</v>
      </c>
      <c r="P3335" t="s">
        <v>8275</v>
      </c>
      <c r="Q3335" s="9">
        <f>(((J3335/60)/60)/24)+DATE(1970,1,1)</f>
        <v>42503.559467592597</v>
      </c>
      <c r="R3335" s="9">
        <f>(((I3335/60)/60)/24)+DATE(1970,1,1)</f>
        <v>42524.875</v>
      </c>
      <c r="S3335">
        <f>YEAR(Q3335)</f>
        <v>2016</v>
      </c>
    </row>
    <row r="3336" spans="1:19" ht="60" x14ac:dyDescent="0.25">
      <c r="A3336">
        <v>3257</v>
      </c>
      <c r="B3336" s="3" t="s">
        <v>3257</v>
      </c>
      <c r="C3336" s="3" t="s">
        <v>7367</v>
      </c>
      <c r="D3336" s="6">
        <v>2000</v>
      </c>
      <c r="E3336" s="8">
        <v>2125.9899999999998</v>
      </c>
      <c r="F3336" t="s">
        <v>8218</v>
      </c>
      <c r="G3336" t="s">
        <v>8224</v>
      </c>
      <c r="H3336" t="s">
        <v>8246</v>
      </c>
      <c r="I3336">
        <v>1487769952</v>
      </c>
      <c r="J3336">
        <v>1485177952</v>
      </c>
      <c r="K3336" t="b">
        <v>0</v>
      </c>
      <c r="L3336">
        <v>41</v>
      </c>
      <c r="M3336" t="b">
        <v>1</v>
      </c>
      <c r="N3336" t="str">
        <f>O3336&amp;"/"&amp;P3336</f>
        <v>theater/plays</v>
      </c>
      <c r="O3336" t="s">
        <v>8274</v>
      </c>
      <c r="P3336" t="s">
        <v>8275</v>
      </c>
      <c r="Q3336" s="9">
        <f>(((J3336/60)/60)/24)+DATE(1970,1,1)</f>
        <v>42758.559629629628</v>
      </c>
      <c r="R3336" s="9">
        <f>(((I3336/60)/60)/24)+DATE(1970,1,1)</f>
        <v>42788.559629629628</v>
      </c>
      <c r="S3336">
        <f>YEAR(Q3336)</f>
        <v>2017</v>
      </c>
    </row>
    <row r="3337" spans="1:19" ht="45" x14ac:dyDescent="0.25">
      <c r="A3337">
        <v>3268</v>
      </c>
      <c r="B3337" s="3" t="s">
        <v>3268</v>
      </c>
      <c r="C3337" s="3" t="s">
        <v>7378</v>
      </c>
      <c r="D3337" s="6">
        <v>2000</v>
      </c>
      <c r="E3337" s="8">
        <v>2560</v>
      </c>
      <c r="F3337" t="s">
        <v>8218</v>
      </c>
      <c r="G3337" t="s">
        <v>8223</v>
      </c>
      <c r="H3337" t="s">
        <v>8245</v>
      </c>
      <c r="I3337">
        <v>1472074928</v>
      </c>
      <c r="J3337">
        <v>1470692528</v>
      </c>
      <c r="K3337" t="b">
        <v>1</v>
      </c>
      <c r="L3337">
        <v>42</v>
      </c>
      <c r="M3337" t="b">
        <v>1</v>
      </c>
      <c r="N3337" t="str">
        <f>O3337&amp;"/"&amp;P3337</f>
        <v>theater/plays</v>
      </c>
      <c r="O3337" t="s">
        <v>8274</v>
      </c>
      <c r="P3337" t="s">
        <v>8275</v>
      </c>
      <c r="Q3337" s="9">
        <f>(((J3337/60)/60)/24)+DATE(1970,1,1)</f>
        <v>42590.90425925926</v>
      </c>
      <c r="R3337" s="9">
        <f>(((I3337/60)/60)/24)+DATE(1970,1,1)</f>
        <v>42606.90425925926</v>
      </c>
      <c r="S3337">
        <f>YEAR(Q3337)</f>
        <v>2016</v>
      </c>
    </row>
    <row r="3338" spans="1:19" ht="60" x14ac:dyDescent="0.25">
      <c r="A3338">
        <v>3280</v>
      </c>
      <c r="B3338" s="3" t="s">
        <v>3280</v>
      </c>
      <c r="C3338" s="3" t="s">
        <v>7390</v>
      </c>
      <c r="D3338" s="6">
        <v>2000</v>
      </c>
      <c r="E3338" s="8">
        <v>2060</v>
      </c>
      <c r="F3338" t="s">
        <v>8218</v>
      </c>
      <c r="G3338" t="s">
        <v>8223</v>
      </c>
      <c r="H3338" t="s">
        <v>8245</v>
      </c>
      <c r="I3338">
        <v>1433134800</v>
      </c>
      <c r="J3338">
        <v>1430158198</v>
      </c>
      <c r="K3338" t="b">
        <v>0</v>
      </c>
      <c r="L3338">
        <v>30</v>
      </c>
      <c r="M3338" t="b">
        <v>1</v>
      </c>
      <c r="N3338" t="str">
        <f>O3338&amp;"/"&amp;P3338</f>
        <v>theater/plays</v>
      </c>
      <c r="O3338" t="s">
        <v>8274</v>
      </c>
      <c r="P3338" t="s">
        <v>8275</v>
      </c>
      <c r="Q3338" s="9">
        <f>(((J3338/60)/60)/24)+DATE(1970,1,1)</f>
        <v>42121.756921296299</v>
      </c>
      <c r="R3338" s="9">
        <f>(((I3338/60)/60)/24)+DATE(1970,1,1)</f>
        <v>42156.208333333328</v>
      </c>
      <c r="S3338">
        <f>YEAR(Q3338)</f>
        <v>2015</v>
      </c>
    </row>
    <row r="3339" spans="1:19" ht="75" x14ac:dyDescent="0.25">
      <c r="A3339">
        <v>3290</v>
      </c>
      <c r="B3339" s="3" t="s">
        <v>3290</v>
      </c>
      <c r="C3339" s="3" t="s">
        <v>7400</v>
      </c>
      <c r="D3339" s="6">
        <v>2000</v>
      </c>
      <c r="E3339" s="8">
        <v>2424</v>
      </c>
      <c r="F3339" t="s">
        <v>8218</v>
      </c>
      <c r="G3339" t="s">
        <v>8224</v>
      </c>
      <c r="H3339" t="s">
        <v>8246</v>
      </c>
      <c r="I3339">
        <v>1489234891</v>
      </c>
      <c r="J3339">
        <v>1486642891</v>
      </c>
      <c r="K3339" t="b">
        <v>0</v>
      </c>
      <c r="L3339">
        <v>72</v>
      </c>
      <c r="M3339" t="b">
        <v>1</v>
      </c>
      <c r="N3339" t="str">
        <f>O3339&amp;"/"&amp;P3339</f>
        <v>theater/plays</v>
      </c>
      <c r="O3339" t="s">
        <v>8274</v>
      </c>
      <c r="P3339" t="s">
        <v>8275</v>
      </c>
      <c r="Q3339" s="9">
        <f>(((J3339/60)/60)/24)+DATE(1970,1,1)</f>
        <v>42775.51494212963</v>
      </c>
      <c r="R3339" s="9">
        <f>(((I3339/60)/60)/24)+DATE(1970,1,1)</f>
        <v>42805.51494212963</v>
      </c>
      <c r="S3339">
        <f>YEAR(Q3339)</f>
        <v>2017</v>
      </c>
    </row>
    <row r="3340" spans="1:19" ht="45" x14ac:dyDescent="0.25">
      <c r="A3340">
        <v>3313</v>
      </c>
      <c r="B3340" s="3" t="s">
        <v>3313</v>
      </c>
      <c r="C3340" s="3" t="s">
        <v>7423</v>
      </c>
      <c r="D3340" s="6">
        <v>2000</v>
      </c>
      <c r="E3340" s="8">
        <v>2321</v>
      </c>
      <c r="F3340" t="s">
        <v>8218</v>
      </c>
      <c r="G3340" t="s">
        <v>8223</v>
      </c>
      <c r="H3340" t="s">
        <v>8245</v>
      </c>
      <c r="I3340">
        <v>1453856400</v>
      </c>
      <c r="J3340">
        <v>1452664317</v>
      </c>
      <c r="K3340" t="b">
        <v>0</v>
      </c>
      <c r="L3340">
        <v>29</v>
      </c>
      <c r="M3340" t="b">
        <v>1</v>
      </c>
      <c r="N3340" t="str">
        <f>O3340&amp;"/"&amp;P3340</f>
        <v>theater/plays</v>
      </c>
      <c r="O3340" t="s">
        <v>8274</v>
      </c>
      <c r="P3340" t="s">
        <v>8275</v>
      </c>
      <c r="Q3340" s="9">
        <f>(((J3340/60)/60)/24)+DATE(1970,1,1)</f>
        <v>42382.244409722218</v>
      </c>
      <c r="R3340" s="9">
        <f>(((I3340/60)/60)/24)+DATE(1970,1,1)</f>
        <v>42396.041666666672</v>
      </c>
      <c r="S3340">
        <f>YEAR(Q3340)</f>
        <v>2016</v>
      </c>
    </row>
    <row r="3341" spans="1:19" ht="30" x14ac:dyDescent="0.25">
      <c r="A3341">
        <v>3318</v>
      </c>
      <c r="B3341" s="3" t="s">
        <v>3318</v>
      </c>
      <c r="C3341" s="3" t="s">
        <v>7428</v>
      </c>
      <c r="D3341" s="6">
        <v>2000</v>
      </c>
      <c r="E3341" s="8">
        <v>2512</v>
      </c>
      <c r="F3341" t="s">
        <v>8218</v>
      </c>
      <c r="G3341" t="s">
        <v>8228</v>
      </c>
      <c r="H3341" t="s">
        <v>8250</v>
      </c>
      <c r="I3341">
        <v>1460341800</v>
      </c>
      <c r="J3341">
        <v>1456902893</v>
      </c>
      <c r="K3341" t="b">
        <v>0</v>
      </c>
      <c r="L3341">
        <v>32</v>
      </c>
      <c r="M3341" t="b">
        <v>1</v>
      </c>
      <c r="N3341" t="str">
        <f>O3341&amp;"/"&amp;P3341</f>
        <v>theater/plays</v>
      </c>
      <c r="O3341" t="s">
        <v>8274</v>
      </c>
      <c r="P3341" t="s">
        <v>8275</v>
      </c>
      <c r="Q3341" s="9">
        <f>(((J3341/60)/60)/24)+DATE(1970,1,1)</f>
        <v>42431.302002314813</v>
      </c>
      <c r="R3341" s="9">
        <f>(((I3341/60)/60)/24)+DATE(1970,1,1)</f>
        <v>42471.104166666672</v>
      </c>
      <c r="S3341">
        <f>YEAR(Q3341)</f>
        <v>2016</v>
      </c>
    </row>
    <row r="3342" spans="1:19" ht="60" x14ac:dyDescent="0.25">
      <c r="A3342">
        <v>3347</v>
      </c>
      <c r="B3342" s="3" t="s">
        <v>3347</v>
      </c>
      <c r="C3342" s="3" t="s">
        <v>7457</v>
      </c>
      <c r="D3342" s="6">
        <v>2000</v>
      </c>
      <c r="E3342" s="8">
        <v>2389</v>
      </c>
      <c r="F3342" t="s">
        <v>8218</v>
      </c>
      <c r="G3342" t="s">
        <v>8224</v>
      </c>
      <c r="H3342" t="s">
        <v>8246</v>
      </c>
      <c r="I3342">
        <v>1462741200</v>
      </c>
      <c r="J3342">
        <v>1461503654</v>
      </c>
      <c r="K3342" t="b">
        <v>0</v>
      </c>
      <c r="L3342">
        <v>22</v>
      </c>
      <c r="M3342" t="b">
        <v>1</v>
      </c>
      <c r="N3342" t="str">
        <f>O3342&amp;"/"&amp;P3342</f>
        <v>theater/plays</v>
      </c>
      <c r="O3342" t="s">
        <v>8274</v>
      </c>
      <c r="P3342" t="s">
        <v>8275</v>
      </c>
      <c r="Q3342" s="9">
        <f>(((J3342/60)/60)/24)+DATE(1970,1,1)</f>
        <v>42484.551550925928</v>
      </c>
      <c r="R3342" s="9">
        <f>(((I3342/60)/60)/24)+DATE(1970,1,1)</f>
        <v>42498.875</v>
      </c>
      <c r="S3342">
        <f>YEAR(Q3342)</f>
        <v>2016</v>
      </c>
    </row>
    <row r="3343" spans="1:19" ht="60" x14ac:dyDescent="0.25">
      <c r="A3343">
        <v>3357</v>
      </c>
      <c r="B3343" s="3" t="s">
        <v>3356</v>
      </c>
      <c r="C3343" s="3" t="s">
        <v>7467</v>
      </c>
      <c r="D3343" s="6">
        <v>2000</v>
      </c>
      <c r="E3343" s="8">
        <v>2020</v>
      </c>
      <c r="F3343" t="s">
        <v>8218</v>
      </c>
      <c r="G3343" t="s">
        <v>8224</v>
      </c>
      <c r="H3343" t="s">
        <v>8246</v>
      </c>
      <c r="I3343">
        <v>1406887310</v>
      </c>
      <c r="J3343">
        <v>1404295310</v>
      </c>
      <c r="K3343" t="b">
        <v>0</v>
      </c>
      <c r="L3343">
        <v>21</v>
      </c>
      <c r="M3343" t="b">
        <v>1</v>
      </c>
      <c r="N3343" t="str">
        <f>O3343&amp;"/"&amp;P3343</f>
        <v>theater/plays</v>
      </c>
      <c r="O3343" t="s">
        <v>8274</v>
      </c>
      <c r="P3343" t="s">
        <v>8275</v>
      </c>
      <c r="Q3343" s="9">
        <f>(((J3343/60)/60)/24)+DATE(1970,1,1)</f>
        <v>41822.417939814812</v>
      </c>
      <c r="R3343" s="9">
        <f>(((I3343/60)/60)/24)+DATE(1970,1,1)</f>
        <v>41852.417939814812</v>
      </c>
      <c r="S3343">
        <f>YEAR(Q3343)</f>
        <v>2014</v>
      </c>
    </row>
    <row r="3344" spans="1:19" ht="60" x14ac:dyDescent="0.25">
      <c r="A3344">
        <v>3373</v>
      </c>
      <c r="B3344" s="3" t="s">
        <v>3372</v>
      </c>
      <c r="C3344" s="3" t="s">
        <v>7483</v>
      </c>
      <c r="D3344" s="6">
        <v>2000</v>
      </c>
      <c r="E3344" s="8">
        <v>2005</v>
      </c>
      <c r="F3344" t="s">
        <v>8218</v>
      </c>
      <c r="G3344" t="s">
        <v>8224</v>
      </c>
      <c r="H3344" t="s">
        <v>8246</v>
      </c>
      <c r="I3344">
        <v>1437235200</v>
      </c>
      <c r="J3344">
        <v>1435177840</v>
      </c>
      <c r="K3344" t="b">
        <v>0</v>
      </c>
      <c r="L3344">
        <v>30</v>
      </c>
      <c r="M3344" t="b">
        <v>1</v>
      </c>
      <c r="N3344" t="str">
        <f>O3344&amp;"/"&amp;P3344</f>
        <v>theater/plays</v>
      </c>
      <c r="O3344" t="s">
        <v>8274</v>
      </c>
      <c r="P3344" t="s">
        <v>8275</v>
      </c>
      <c r="Q3344" s="9">
        <f>(((J3344/60)/60)/24)+DATE(1970,1,1)</f>
        <v>42179.854629629626</v>
      </c>
      <c r="R3344" s="9">
        <f>(((I3344/60)/60)/24)+DATE(1970,1,1)</f>
        <v>42203.666666666672</v>
      </c>
      <c r="S3344">
        <f>YEAR(Q3344)</f>
        <v>2015</v>
      </c>
    </row>
    <row r="3345" spans="1:19" ht="60" x14ac:dyDescent="0.25">
      <c r="A3345">
        <v>3379</v>
      </c>
      <c r="B3345" s="3" t="s">
        <v>3378</v>
      </c>
      <c r="C3345" s="3" t="s">
        <v>7489</v>
      </c>
      <c r="D3345" s="6">
        <v>2000</v>
      </c>
      <c r="E3345" s="8">
        <v>2073</v>
      </c>
      <c r="F3345" t="s">
        <v>8218</v>
      </c>
      <c r="G3345" t="s">
        <v>8224</v>
      </c>
      <c r="H3345" t="s">
        <v>8246</v>
      </c>
      <c r="I3345">
        <v>1440630000</v>
      </c>
      <c r="J3345">
        <v>1439122800</v>
      </c>
      <c r="K3345" t="b">
        <v>0</v>
      </c>
      <c r="L3345">
        <v>38</v>
      </c>
      <c r="M3345" t="b">
        <v>1</v>
      </c>
      <c r="N3345" t="str">
        <f>O3345&amp;"/"&amp;P3345</f>
        <v>theater/plays</v>
      </c>
      <c r="O3345" t="s">
        <v>8274</v>
      </c>
      <c r="P3345" t="s">
        <v>8275</v>
      </c>
      <c r="Q3345" s="9">
        <f>(((J3345/60)/60)/24)+DATE(1970,1,1)</f>
        <v>42225.513888888891</v>
      </c>
      <c r="R3345" s="9">
        <f>(((I3345/60)/60)/24)+DATE(1970,1,1)</f>
        <v>42242.958333333328</v>
      </c>
      <c r="S3345">
        <f>YEAR(Q3345)</f>
        <v>2015</v>
      </c>
    </row>
    <row r="3346" spans="1:19" ht="60" x14ac:dyDescent="0.25">
      <c r="A3346">
        <v>3385</v>
      </c>
      <c r="B3346" s="3" t="s">
        <v>3384</v>
      </c>
      <c r="C3346" s="3" t="s">
        <v>7495</v>
      </c>
      <c r="D3346" s="6">
        <v>2000</v>
      </c>
      <c r="E3346" s="8">
        <v>2000</v>
      </c>
      <c r="F3346" t="s">
        <v>8218</v>
      </c>
      <c r="G3346" t="s">
        <v>8223</v>
      </c>
      <c r="H3346" t="s">
        <v>8245</v>
      </c>
      <c r="I3346">
        <v>1418244552</v>
      </c>
      <c r="J3346">
        <v>1415652552</v>
      </c>
      <c r="K3346" t="b">
        <v>0</v>
      </c>
      <c r="L3346">
        <v>15</v>
      </c>
      <c r="M3346" t="b">
        <v>1</v>
      </c>
      <c r="N3346" t="str">
        <f>O3346&amp;"/"&amp;P3346</f>
        <v>theater/plays</v>
      </c>
      <c r="O3346" t="s">
        <v>8274</v>
      </c>
      <c r="P3346" t="s">
        <v>8275</v>
      </c>
      <c r="Q3346" s="9">
        <f>(((J3346/60)/60)/24)+DATE(1970,1,1)</f>
        <v>41953.8675</v>
      </c>
      <c r="R3346" s="9">
        <f>(((I3346/60)/60)/24)+DATE(1970,1,1)</f>
        <v>41983.8675</v>
      </c>
      <c r="S3346">
        <f>YEAR(Q3346)</f>
        <v>2014</v>
      </c>
    </row>
    <row r="3347" spans="1:19" ht="60" x14ac:dyDescent="0.25">
      <c r="A3347">
        <v>3386</v>
      </c>
      <c r="B3347" s="3" t="s">
        <v>3385</v>
      </c>
      <c r="C3347" s="3" t="s">
        <v>7496</v>
      </c>
      <c r="D3347" s="6">
        <v>2000</v>
      </c>
      <c r="E3347" s="8">
        <v>2100</v>
      </c>
      <c r="F3347" t="s">
        <v>8218</v>
      </c>
      <c r="G3347" t="s">
        <v>8223</v>
      </c>
      <c r="H3347" t="s">
        <v>8245</v>
      </c>
      <c r="I3347">
        <v>1417620506</v>
      </c>
      <c r="J3347">
        <v>1415028506</v>
      </c>
      <c r="K3347" t="b">
        <v>0</v>
      </c>
      <c r="L3347">
        <v>41</v>
      </c>
      <c r="M3347" t="b">
        <v>1</v>
      </c>
      <c r="N3347" t="str">
        <f>O3347&amp;"/"&amp;P3347</f>
        <v>theater/plays</v>
      </c>
      <c r="O3347" t="s">
        <v>8274</v>
      </c>
      <c r="P3347" t="s">
        <v>8275</v>
      </c>
      <c r="Q3347" s="9">
        <f>(((J3347/60)/60)/24)+DATE(1970,1,1)</f>
        <v>41946.644745370373</v>
      </c>
      <c r="R3347" s="9">
        <f>(((I3347/60)/60)/24)+DATE(1970,1,1)</f>
        <v>41976.644745370373</v>
      </c>
      <c r="S3347">
        <f>YEAR(Q3347)</f>
        <v>2014</v>
      </c>
    </row>
    <row r="3348" spans="1:19" ht="45" x14ac:dyDescent="0.25">
      <c r="A3348">
        <v>3403</v>
      </c>
      <c r="B3348" s="3" t="s">
        <v>3402</v>
      </c>
      <c r="C3348" s="3" t="s">
        <v>7513</v>
      </c>
      <c r="D3348" s="6">
        <v>2000</v>
      </c>
      <c r="E3348" s="8">
        <v>2000</v>
      </c>
      <c r="F3348" t="s">
        <v>8218</v>
      </c>
      <c r="G3348" t="s">
        <v>8224</v>
      </c>
      <c r="H3348" t="s">
        <v>8246</v>
      </c>
      <c r="I3348">
        <v>1435230324</v>
      </c>
      <c r="J3348">
        <v>1432638324</v>
      </c>
      <c r="K3348" t="b">
        <v>0</v>
      </c>
      <c r="L3348">
        <v>17</v>
      </c>
      <c r="M3348" t="b">
        <v>1</v>
      </c>
      <c r="N3348" t="str">
        <f>O3348&amp;"/"&amp;P3348</f>
        <v>theater/plays</v>
      </c>
      <c r="O3348" t="s">
        <v>8274</v>
      </c>
      <c r="P3348" t="s">
        <v>8275</v>
      </c>
      <c r="Q3348" s="9">
        <f>(((J3348/60)/60)/24)+DATE(1970,1,1)</f>
        <v>42150.462083333332</v>
      </c>
      <c r="R3348" s="9">
        <f>(((I3348/60)/60)/24)+DATE(1970,1,1)</f>
        <v>42180.462083333332</v>
      </c>
      <c r="S3348">
        <f>YEAR(Q3348)</f>
        <v>2015</v>
      </c>
    </row>
    <row r="3349" spans="1:19" ht="60" x14ac:dyDescent="0.25">
      <c r="A3349">
        <v>3407</v>
      </c>
      <c r="B3349" s="3" t="s">
        <v>3406</v>
      </c>
      <c r="C3349" s="3" t="s">
        <v>7517</v>
      </c>
      <c r="D3349" s="6">
        <v>2000</v>
      </c>
      <c r="E3349" s="8">
        <v>2142</v>
      </c>
      <c r="F3349" t="s">
        <v>8218</v>
      </c>
      <c r="G3349" t="s">
        <v>8224</v>
      </c>
      <c r="H3349" t="s">
        <v>8246</v>
      </c>
      <c r="I3349">
        <v>1404641289</v>
      </c>
      <c r="J3349">
        <v>1402049289</v>
      </c>
      <c r="K3349" t="b">
        <v>0</v>
      </c>
      <c r="L3349">
        <v>67</v>
      </c>
      <c r="M3349" t="b">
        <v>1</v>
      </c>
      <c r="N3349" t="str">
        <f>O3349&amp;"/"&amp;P3349</f>
        <v>theater/plays</v>
      </c>
      <c r="O3349" t="s">
        <v>8274</v>
      </c>
      <c r="P3349" t="s">
        <v>8275</v>
      </c>
      <c r="Q3349" s="9">
        <f>(((J3349/60)/60)/24)+DATE(1970,1,1)</f>
        <v>41796.422326388885</v>
      </c>
      <c r="R3349" s="9">
        <f>(((I3349/60)/60)/24)+DATE(1970,1,1)</f>
        <v>41826.422326388885</v>
      </c>
      <c r="S3349">
        <f>YEAR(Q3349)</f>
        <v>2014</v>
      </c>
    </row>
    <row r="3350" spans="1:19" ht="60" x14ac:dyDescent="0.25">
      <c r="A3350">
        <v>3428</v>
      </c>
      <c r="B3350" s="3" t="s">
        <v>3427</v>
      </c>
      <c r="C3350" s="3" t="s">
        <v>7538</v>
      </c>
      <c r="D3350" s="6">
        <v>2000</v>
      </c>
      <c r="E3350" s="8">
        <v>2055</v>
      </c>
      <c r="F3350" t="s">
        <v>8218</v>
      </c>
      <c r="G3350" t="s">
        <v>8224</v>
      </c>
      <c r="H3350" t="s">
        <v>8246</v>
      </c>
      <c r="I3350">
        <v>1425142800</v>
      </c>
      <c r="J3350">
        <v>1422983847</v>
      </c>
      <c r="K3350" t="b">
        <v>0</v>
      </c>
      <c r="L3350">
        <v>51</v>
      </c>
      <c r="M3350" t="b">
        <v>1</v>
      </c>
      <c r="N3350" t="str">
        <f>O3350&amp;"/"&amp;P3350</f>
        <v>theater/plays</v>
      </c>
      <c r="O3350" t="s">
        <v>8274</v>
      </c>
      <c r="P3350" t="s">
        <v>8275</v>
      </c>
      <c r="Q3350" s="9">
        <f>(((J3350/60)/60)/24)+DATE(1970,1,1)</f>
        <v>42038.720451388886</v>
      </c>
      <c r="R3350" s="9">
        <f>(((I3350/60)/60)/24)+DATE(1970,1,1)</f>
        <v>42063.708333333328</v>
      </c>
      <c r="S3350">
        <f>YEAR(Q3350)</f>
        <v>2015</v>
      </c>
    </row>
    <row r="3351" spans="1:19" ht="60" x14ac:dyDescent="0.25">
      <c r="A3351">
        <v>3430</v>
      </c>
      <c r="B3351" s="3" t="s">
        <v>3429</v>
      </c>
      <c r="C3351" s="3" t="s">
        <v>7540</v>
      </c>
      <c r="D3351" s="6">
        <v>2000</v>
      </c>
      <c r="E3351" s="8">
        <v>2170.9899999999998</v>
      </c>
      <c r="F3351" t="s">
        <v>8218</v>
      </c>
      <c r="G3351" t="s">
        <v>8224</v>
      </c>
      <c r="H3351" t="s">
        <v>8246</v>
      </c>
      <c r="I3351">
        <v>1406760101</v>
      </c>
      <c r="J3351">
        <v>1404168101</v>
      </c>
      <c r="K3351" t="b">
        <v>0</v>
      </c>
      <c r="L3351">
        <v>72</v>
      </c>
      <c r="M3351" t="b">
        <v>1</v>
      </c>
      <c r="N3351" t="str">
        <f>O3351&amp;"/"&amp;P3351</f>
        <v>theater/plays</v>
      </c>
      <c r="O3351" t="s">
        <v>8274</v>
      </c>
      <c r="P3351" t="s">
        <v>8275</v>
      </c>
      <c r="Q3351" s="9">
        <f>(((J3351/60)/60)/24)+DATE(1970,1,1)</f>
        <v>41820.945613425924</v>
      </c>
      <c r="R3351" s="9">
        <f>(((I3351/60)/60)/24)+DATE(1970,1,1)</f>
        <v>41850.945613425924</v>
      </c>
      <c r="S3351">
        <f>YEAR(Q3351)</f>
        <v>2014</v>
      </c>
    </row>
    <row r="3352" spans="1:19" ht="45" x14ac:dyDescent="0.25">
      <c r="A3352">
        <v>3431</v>
      </c>
      <c r="B3352" s="3" t="s">
        <v>3430</v>
      </c>
      <c r="C3352" s="3" t="s">
        <v>7541</v>
      </c>
      <c r="D3352" s="6">
        <v>2000</v>
      </c>
      <c r="E3352" s="8">
        <v>2000</v>
      </c>
      <c r="F3352" t="s">
        <v>8218</v>
      </c>
      <c r="G3352" t="s">
        <v>8223</v>
      </c>
      <c r="H3352" t="s">
        <v>8245</v>
      </c>
      <c r="I3352">
        <v>1408383153</v>
      </c>
      <c r="J3352">
        <v>1405791153</v>
      </c>
      <c r="K3352" t="b">
        <v>0</v>
      </c>
      <c r="L3352">
        <v>21</v>
      </c>
      <c r="M3352" t="b">
        <v>1</v>
      </c>
      <c r="N3352" t="str">
        <f>O3352&amp;"/"&amp;P3352</f>
        <v>theater/plays</v>
      </c>
      <c r="O3352" t="s">
        <v>8274</v>
      </c>
      <c r="P3352" t="s">
        <v>8275</v>
      </c>
      <c r="Q3352" s="9">
        <f>(((J3352/60)/60)/24)+DATE(1970,1,1)</f>
        <v>41839.730937500004</v>
      </c>
      <c r="R3352" s="9">
        <f>(((I3352/60)/60)/24)+DATE(1970,1,1)</f>
        <v>41869.730937500004</v>
      </c>
      <c r="S3352">
        <f>YEAR(Q3352)</f>
        <v>2014</v>
      </c>
    </row>
    <row r="3353" spans="1:19" ht="45" x14ac:dyDescent="0.25">
      <c r="A3353">
        <v>3432</v>
      </c>
      <c r="B3353" s="3" t="s">
        <v>3431</v>
      </c>
      <c r="C3353" s="3" t="s">
        <v>7542</v>
      </c>
      <c r="D3353" s="6">
        <v>2000</v>
      </c>
      <c r="E3353" s="8">
        <v>2193</v>
      </c>
      <c r="F3353" t="s">
        <v>8218</v>
      </c>
      <c r="G3353" t="s">
        <v>8223</v>
      </c>
      <c r="H3353" t="s">
        <v>8245</v>
      </c>
      <c r="I3353">
        <v>1454709600</v>
      </c>
      <c r="J3353">
        <v>1452520614</v>
      </c>
      <c r="K3353" t="b">
        <v>0</v>
      </c>
      <c r="L3353">
        <v>42</v>
      </c>
      <c r="M3353" t="b">
        <v>1</v>
      </c>
      <c r="N3353" t="str">
        <f>O3353&amp;"/"&amp;P3353</f>
        <v>theater/plays</v>
      </c>
      <c r="O3353" t="s">
        <v>8274</v>
      </c>
      <c r="P3353" t="s">
        <v>8275</v>
      </c>
      <c r="Q3353" s="9">
        <f>(((J3353/60)/60)/24)+DATE(1970,1,1)</f>
        <v>42380.581180555557</v>
      </c>
      <c r="R3353" s="9">
        <f>(((I3353/60)/60)/24)+DATE(1970,1,1)</f>
        <v>42405.916666666672</v>
      </c>
      <c r="S3353">
        <f>YEAR(Q3353)</f>
        <v>2016</v>
      </c>
    </row>
    <row r="3354" spans="1:19" ht="45" x14ac:dyDescent="0.25">
      <c r="A3354">
        <v>3445</v>
      </c>
      <c r="B3354" s="3" t="s">
        <v>3444</v>
      </c>
      <c r="C3354" s="3" t="s">
        <v>7555</v>
      </c>
      <c r="D3354" s="6">
        <v>2000</v>
      </c>
      <c r="E3354" s="8">
        <v>2000</v>
      </c>
      <c r="F3354" t="s">
        <v>8218</v>
      </c>
      <c r="G3354" t="s">
        <v>8224</v>
      </c>
      <c r="H3354" t="s">
        <v>8246</v>
      </c>
      <c r="I3354">
        <v>1445604236</v>
      </c>
      <c r="J3354">
        <v>1443185036</v>
      </c>
      <c r="K3354" t="b">
        <v>0</v>
      </c>
      <c r="L3354">
        <v>31</v>
      </c>
      <c r="M3354" t="b">
        <v>1</v>
      </c>
      <c r="N3354" t="str">
        <f>O3354&amp;"/"&amp;P3354</f>
        <v>theater/plays</v>
      </c>
      <c r="O3354" t="s">
        <v>8274</v>
      </c>
      <c r="P3354" t="s">
        <v>8275</v>
      </c>
      <c r="Q3354" s="9">
        <f>(((J3354/60)/60)/24)+DATE(1970,1,1)</f>
        <v>42272.530509259261</v>
      </c>
      <c r="R3354" s="9">
        <f>(((I3354/60)/60)/24)+DATE(1970,1,1)</f>
        <v>42300.530509259261</v>
      </c>
      <c r="S3354">
        <f>YEAR(Q3354)</f>
        <v>2015</v>
      </c>
    </row>
    <row r="3355" spans="1:19" ht="30" x14ac:dyDescent="0.25">
      <c r="A3355">
        <v>3457</v>
      </c>
      <c r="B3355" s="3" t="s">
        <v>3456</v>
      </c>
      <c r="C3355" s="3" t="s">
        <v>7567</v>
      </c>
      <c r="D3355" s="6">
        <v>2000</v>
      </c>
      <c r="E3355" s="8">
        <v>2804</v>
      </c>
      <c r="F3355" t="s">
        <v>8218</v>
      </c>
      <c r="G3355" t="s">
        <v>8223</v>
      </c>
      <c r="H3355" t="s">
        <v>8245</v>
      </c>
      <c r="I3355">
        <v>1423720740</v>
      </c>
      <c r="J3355">
        <v>1421081857</v>
      </c>
      <c r="K3355" t="b">
        <v>0</v>
      </c>
      <c r="L3355">
        <v>55</v>
      </c>
      <c r="M3355" t="b">
        <v>1</v>
      </c>
      <c r="N3355" t="str">
        <f>O3355&amp;"/"&amp;P3355</f>
        <v>theater/plays</v>
      </c>
      <c r="O3355" t="s">
        <v>8274</v>
      </c>
      <c r="P3355" t="s">
        <v>8275</v>
      </c>
      <c r="Q3355" s="9">
        <f>(((J3355/60)/60)/24)+DATE(1970,1,1)</f>
        <v>42016.706678240742</v>
      </c>
      <c r="R3355" s="9">
        <f>(((I3355/60)/60)/24)+DATE(1970,1,1)</f>
        <v>42047.249305555553</v>
      </c>
      <c r="S3355">
        <f>YEAR(Q3355)</f>
        <v>2015</v>
      </c>
    </row>
    <row r="3356" spans="1:19" ht="45" x14ac:dyDescent="0.25">
      <c r="A3356">
        <v>3465</v>
      </c>
      <c r="B3356" s="3" t="s">
        <v>3464</v>
      </c>
      <c r="C3356" s="3" t="s">
        <v>7575</v>
      </c>
      <c r="D3356" s="6">
        <v>2000</v>
      </c>
      <c r="E3356" s="8">
        <v>2060</v>
      </c>
      <c r="F3356" t="s">
        <v>8218</v>
      </c>
      <c r="G3356" t="s">
        <v>8224</v>
      </c>
      <c r="H3356" t="s">
        <v>8246</v>
      </c>
      <c r="I3356">
        <v>1439136000</v>
      </c>
      <c r="J3356">
        <v>1436972472</v>
      </c>
      <c r="K3356" t="b">
        <v>0</v>
      </c>
      <c r="L3356">
        <v>36</v>
      </c>
      <c r="M3356" t="b">
        <v>1</v>
      </c>
      <c r="N3356" t="str">
        <f>O3356&amp;"/"&amp;P3356</f>
        <v>theater/plays</v>
      </c>
      <c r="O3356" t="s">
        <v>8274</v>
      </c>
      <c r="P3356" t="s">
        <v>8275</v>
      </c>
      <c r="Q3356" s="9">
        <f>(((J3356/60)/60)/24)+DATE(1970,1,1)</f>
        <v>42200.625833333332</v>
      </c>
      <c r="R3356" s="9">
        <f>(((I3356/60)/60)/24)+DATE(1970,1,1)</f>
        <v>42225.666666666672</v>
      </c>
      <c r="S3356">
        <f>YEAR(Q3356)</f>
        <v>2015</v>
      </c>
    </row>
    <row r="3357" spans="1:19" ht="60" x14ac:dyDescent="0.25">
      <c r="A3357">
        <v>3472</v>
      </c>
      <c r="B3357" s="3" t="s">
        <v>3471</v>
      </c>
      <c r="C3357" s="3" t="s">
        <v>7582</v>
      </c>
      <c r="D3357" s="6">
        <v>2000</v>
      </c>
      <c r="E3357" s="8">
        <v>2041</v>
      </c>
      <c r="F3357" t="s">
        <v>8218</v>
      </c>
      <c r="G3357" t="s">
        <v>8223</v>
      </c>
      <c r="H3357" t="s">
        <v>8245</v>
      </c>
      <c r="I3357">
        <v>1415253540</v>
      </c>
      <c r="J3357">
        <v>1413432331</v>
      </c>
      <c r="K3357" t="b">
        <v>0</v>
      </c>
      <c r="L3357">
        <v>23</v>
      </c>
      <c r="M3357" t="b">
        <v>1</v>
      </c>
      <c r="N3357" t="str">
        <f>O3357&amp;"/"&amp;P3357</f>
        <v>theater/plays</v>
      </c>
      <c r="O3357" t="s">
        <v>8274</v>
      </c>
      <c r="P3357" t="s">
        <v>8275</v>
      </c>
      <c r="Q3357" s="9">
        <f>(((J3357/60)/60)/24)+DATE(1970,1,1)</f>
        <v>41928.170497685183</v>
      </c>
      <c r="R3357" s="9">
        <f>(((I3357/60)/60)/24)+DATE(1970,1,1)</f>
        <v>41949.249305555553</v>
      </c>
      <c r="S3357">
        <f>YEAR(Q3357)</f>
        <v>2014</v>
      </c>
    </row>
    <row r="3358" spans="1:19" ht="60" x14ac:dyDescent="0.25">
      <c r="A3358">
        <v>3474</v>
      </c>
      <c r="B3358" s="3" t="s">
        <v>3473</v>
      </c>
      <c r="C3358" s="3" t="s">
        <v>7584</v>
      </c>
      <c r="D3358" s="6">
        <v>2000</v>
      </c>
      <c r="E3358" s="8">
        <v>2020</v>
      </c>
      <c r="F3358" t="s">
        <v>8218</v>
      </c>
      <c r="G3358" t="s">
        <v>8224</v>
      </c>
      <c r="H3358" t="s">
        <v>8246</v>
      </c>
      <c r="I3358">
        <v>1469016131</v>
      </c>
      <c r="J3358">
        <v>1466424131</v>
      </c>
      <c r="K3358" t="b">
        <v>0</v>
      </c>
      <c r="L3358">
        <v>39</v>
      </c>
      <c r="M3358" t="b">
        <v>1</v>
      </c>
      <c r="N3358" t="str">
        <f>O3358&amp;"/"&amp;P3358</f>
        <v>theater/plays</v>
      </c>
      <c r="O3358" t="s">
        <v>8274</v>
      </c>
      <c r="P3358" t="s">
        <v>8275</v>
      </c>
      <c r="Q3358" s="9">
        <f>(((J3358/60)/60)/24)+DATE(1970,1,1)</f>
        <v>42541.501516203702</v>
      </c>
      <c r="R3358" s="9">
        <f>(((I3358/60)/60)/24)+DATE(1970,1,1)</f>
        <v>42571.501516203702</v>
      </c>
      <c r="S3358">
        <f>YEAR(Q3358)</f>
        <v>2016</v>
      </c>
    </row>
    <row r="3359" spans="1:19" ht="45" x14ac:dyDescent="0.25">
      <c r="A3359">
        <v>3478</v>
      </c>
      <c r="B3359" s="3" t="s">
        <v>3477</v>
      </c>
      <c r="C3359" s="3" t="s">
        <v>7588</v>
      </c>
      <c r="D3359" s="6">
        <v>2000</v>
      </c>
      <c r="E3359" s="8">
        <v>2257</v>
      </c>
      <c r="F3359" t="s">
        <v>8218</v>
      </c>
      <c r="G3359" t="s">
        <v>8223</v>
      </c>
      <c r="H3359" t="s">
        <v>8245</v>
      </c>
      <c r="I3359">
        <v>1426539600</v>
      </c>
      <c r="J3359">
        <v>1424296822</v>
      </c>
      <c r="K3359" t="b">
        <v>0</v>
      </c>
      <c r="L3359">
        <v>57</v>
      </c>
      <c r="M3359" t="b">
        <v>1</v>
      </c>
      <c r="N3359" t="str">
        <f>O3359&amp;"/"&amp;P3359</f>
        <v>theater/plays</v>
      </c>
      <c r="O3359" t="s">
        <v>8274</v>
      </c>
      <c r="P3359" t="s">
        <v>8275</v>
      </c>
      <c r="Q3359" s="9">
        <f>(((J3359/60)/60)/24)+DATE(1970,1,1)</f>
        <v>42053.916921296302</v>
      </c>
      <c r="R3359" s="9">
        <f>(((I3359/60)/60)/24)+DATE(1970,1,1)</f>
        <v>42079.875</v>
      </c>
      <c r="S3359">
        <f>YEAR(Q3359)</f>
        <v>2015</v>
      </c>
    </row>
    <row r="3360" spans="1:19" ht="60" x14ac:dyDescent="0.25">
      <c r="A3360">
        <v>3487</v>
      </c>
      <c r="B3360" s="3" t="s">
        <v>3486</v>
      </c>
      <c r="C3360" s="3" t="s">
        <v>7597</v>
      </c>
      <c r="D3360" s="6">
        <v>2000</v>
      </c>
      <c r="E3360" s="8">
        <v>2555</v>
      </c>
      <c r="F3360" t="s">
        <v>8218</v>
      </c>
      <c r="G3360" t="s">
        <v>8224</v>
      </c>
      <c r="H3360" t="s">
        <v>8246</v>
      </c>
      <c r="I3360">
        <v>1435185252</v>
      </c>
      <c r="J3360">
        <v>1432593252</v>
      </c>
      <c r="K3360" t="b">
        <v>0</v>
      </c>
      <c r="L3360">
        <v>66</v>
      </c>
      <c r="M3360" t="b">
        <v>1</v>
      </c>
      <c r="N3360" t="str">
        <f>O3360&amp;"/"&amp;P3360</f>
        <v>theater/plays</v>
      </c>
      <c r="O3360" t="s">
        <v>8274</v>
      </c>
      <c r="P3360" t="s">
        <v>8275</v>
      </c>
      <c r="Q3360" s="9">
        <f>(((J3360/60)/60)/24)+DATE(1970,1,1)</f>
        <v>42149.940416666665</v>
      </c>
      <c r="R3360" s="9">
        <f>(((I3360/60)/60)/24)+DATE(1970,1,1)</f>
        <v>42179.940416666665</v>
      </c>
      <c r="S3360">
        <f>YEAR(Q3360)</f>
        <v>2015</v>
      </c>
    </row>
    <row r="3361" spans="1:19" ht="60" x14ac:dyDescent="0.25">
      <c r="A3361">
        <v>3499</v>
      </c>
      <c r="B3361" s="3" t="s">
        <v>3498</v>
      </c>
      <c r="C3361" s="3" t="s">
        <v>7609</v>
      </c>
      <c r="D3361" s="6">
        <v>2000</v>
      </c>
      <c r="E3361" s="8">
        <v>2110</v>
      </c>
      <c r="F3361" t="s">
        <v>8218</v>
      </c>
      <c r="G3361" t="s">
        <v>8223</v>
      </c>
      <c r="H3361" t="s">
        <v>8245</v>
      </c>
      <c r="I3361">
        <v>1435733940</v>
      </c>
      <c r="J3361">
        <v>1431046325</v>
      </c>
      <c r="K3361" t="b">
        <v>0</v>
      </c>
      <c r="L3361">
        <v>35</v>
      </c>
      <c r="M3361" t="b">
        <v>1</v>
      </c>
      <c r="N3361" t="str">
        <f>O3361&amp;"/"&amp;P3361</f>
        <v>theater/plays</v>
      </c>
      <c r="O3361" t="s">
        <v>8274</v>
      </c>
      <c r="P3361" t="s">
        <v>8275</v>
      </c>
      <c r="Q3361" s="9">
        <f>(((J3361/60)/60)/24)+DATE(1970,1,1)</f>
        <v>42132.036168981482</v>
      </c>
      <c r="R3361" s="9">
        <f>(((I3361/60)/60)/24)+DATE(1970,1,1)</f>
        <v>42186.290972222225</v>
      </c>
      <c r="S3361">
        <f>YEAR(Q3361)</f>
        <v>2015</v>
      </c>
    </row>
    <row r="3362" spans="1:19" ht="45" x14ac:dyDescent="0.25">
      <c r="A3362">
        <v>3519</v>
      </c>
      <c r="B3362" s="3" t="s">
        <v>3518</v>
      </c>
      <c r="C3362" s="3" t="s">
        <v>7629</v>
      </c>
      <c r="D3362" s="6">
        <v>2000</v>
      </c>
      <c r="E3362" s="8">
        <v>2027</v>
      </c>
      <c r="F3362" t="s">
        <v>8218</v>
      </c>
      <c r="G3362" t="s">
        <v>8224</v>
      </c>
      <c r="H3362" t="s">
        <v>8246</v>
      </c>
      <c r="I3362">
        <v>1425478950</v>
      </c>
      <c r="J3362">
        <v>1422886950</v>
      </c>
      <c r="K3362" t="b">
        <v>0</v>
      </c>
      <c r="L3362">
        <v>28</v>
      </c>
      <c r="M3362" t="b">
        <v>1</v>
      </c>
      <c r="N3362" t="str">
        <f>O3362&amp;"/"&amp;P3362</f>
        <v>theater/plays</v>
      </c>
      <c r="O3362" t="s">
        <v>8274</v>
      </c>
      <c r="P3362" t="s">
        <v>8275</v>
      </c>
      <c r="Q3362" s="9">
        <f>(((J3362/60)/60)/24)+DATE(1970,1,1)</f>
        <v>42037.598958333328</v>
      </c>
      <c r="R3362" s="9">
        <f>(((I3362/60)/60)/24)+DATE(1970,1,1)</f>
        <v>42067.598958333328</v>
      </c>
      <c r="S3362">
        <f>YEAR(Q3362)</f>
        <v>2015</v>
      </c>
    </row>
    <row r="3363" spans="1:19" ht="45" x14ac:dyDescent="0.25">
      <c r="A3363">
        <v>3520</v>
      </c>
      <c r="B3363" s="3" t="s">
        <v>3519</v>
      </c>
      <c r="C3363" s="3" t="s">
        <v>7630</v>
      </c>
      <c r="D3363" s="6">
        <v>2000</v>
      </c>
      <c r="E3363" s="8">
        <v>2015</v>
      </c>
      <c r="F3363" t="s">
        <v>8218</v>
      </c>
      <c r="G3363" t="s">
        <v>8224</v>
      </c>
      <c r="H3363" t="s">
        <v>8246</v>
      </c>
      <c r="I3363">
        <v>1441547220</v>
      </c>
      <c r="J3363">
        <v>1439322412</v>
      </c>
      <c r="K3363" t="b">
        <v>0</v>
      </c>
      <c r="L3363">
        <v>21</v>
      </c>
      <c r="M3363" t="b">
        <v>1</v>
      </c>
      <c r="N3363" t="str">
        <f>O3363&amp;"/"&amp;P3363</f>
        <v>theater/plays</v>
      </c>
      <c r="O3363" t="s">
        <v>8274</v>
      </c>
      <c r="P3363" t="s">
        <v>8275</v>
      </c>
      <c r="Q3363" s="9">
        <f>(((J3363/60)/60)/24)+DATE(1970,1,1)</f>
        <v>42227.824212962965</v>
      </c>
      <c r="R3363" s="9">
        <f>(((I3363/60)/60)/24)+DATE(1970,1,1)</f>
        <v>42253.57430555555</v>
      </c>
      <c r="S3363">
        <f>YEAR(Q3363)</f>
        <v>2015</v>
      </c>
    </row>
    <row r="3364" spans="1:19" ht="45" x14ac:dyDescent="0.25">
      <c r="A3364">
        <v>3535</v>
      </c>
      <c r="B3364" s="3" t="s">
        <v>3534</v>
      </c>
      <c r="C3364" s="3" t="s">
        <v>7645</v>
      </c>
      <c r="D3364" s="6">
        <v>2000</v>
      </c>
      <c r="E3364" s="8">
        <v>2063</v>
      </c>
      <c r="F3364" t="s">
        <v>8218</v>
      </c>
      <c r="G3364" t="s">
        <v>8224</v>
      </c>
      <c r="H3364" t="s">
        <v>8246</v>
      </c>
      <c r="I3364">
        <v>1443808800</v>
      </c>
      <c r="J3364">
        <v>1441120910</v>
      </c>
      <c r="K3364" t="b">
        <v>0</v>
      </c>
      <c r="L3364">
        <v>46</v>
      </c>
      <c r="M3364" t="b">
        <v>1</v>
      </c>
      <c r="N3364" t="str">
        <f>O3364&amp;"/"&amp;P3364</f>
        <v>theater/plays</v>
      </c>
      <c r="O3364" t="s">
        <v>8274</v>
      </c>
      <c r="P3364" t="s">
        <v>8275</v>
      </c>
      <c r="Q3364" s="9">
        <f>(((J3364/60)/60)/24)+DATE(1970,1,1)</f>
        <v>42248.640162037031</v>
      </c>
      <c r="R3364" s="9">
        <f>(((I3364/60)/60)/24)+DATE(1970,1,1)</f>
        <v>42279.75</v>
      </c>
      <c r="S3364">
        <f>YEAR(Q3364)</f>
        <v>2015</v>
      </c>
    </row>
    <row r="3365" spans="1:19" ht="60" x14ac:dyDescent="0.25">
      <c r="A3365">
        <v>3538</v>
      </c>
      <c r="B3365" s="3" t="s">
        <v>3537</v>
      </c>
      <c r="C3365" s="3" t="s">
        <v>7648</v>
      </c>
      <c r="D3365" s="6">
        <v>2000</v>
      </c>
      <c r="E3365" s="8">
        <v>2569</v>
      </c>
      <c r="F3365" t="s">
        <v>8218</v>
      </c>
      <c r="G3365" t="s">
        <v>8224</v>
      </c>
      <c r="H3365" t="s">
        <v>8246</v>
      </c>
      <c r="I3365">
        <v>1471428340</v>
      </c>
      <c r="J3365">
        <v>1469009140</v>
      </c>
      <c r="K3365" t="b">
        <v>0</v>
      </c>
      <c r="L3365">
        <v>83</v>
      </c>
      <c r="M3365" t="b">
        <v>1</v>
      </c>
      <c r="N3365" t="str">
        <f>O3365&amp;"/"&amp;P3365</f>
        <v>theater/plays</v>
      </c>
      <c r="O3365" t="s">
        <v>8274</v>
      </c>
      <c r="P3365" t="s">
        <v>8275</v>
      </c>
      <c r="Q3365" s="9">
        <f>(((J3365/60)/60)/24)+DATE(1970,1,1)</f>
        <v>42571.420601851853</v>
      </c>
      <c r="R3365" s="9">
        <f>(((I3365/60)/60)/24)+DATE(1970,1,1)</f>
        <v>42599.420601851853</v>
      </c>
      <c r="S3365">
        <f>YEAR(Q3365)</f>
        <v>2016</v>
      </c>
    </row>
    <row r="3366" spans="1:19" ht="60" x14ac:dyDescent="0.25">
      <c r="A3366">
        <v>3566</v>
      </c>
      <c r="B3366" s="3" t="s">
        <v>3565</v>
      </c>
      <c r="C3366" s="3" t="s">
        <v>7676</v>
      </c>
      <c r="D3366" s="6">
        <v>2000</v>
      </c>
      <c r="E3366" s="8">
        <v>2095</v>
      </c>
      <c r="F3366" t="s">
        <v>8218</v>
      </c>
      <c r="G3366" t="s">
        <v>8224</v>
      </c>
      <c r="H3366" t="s">
        <v>8246</v>
      </c>
      <c r="I3366">
        <v>1422015083</v>
      </c>
      <c r="J3366">
        <v>1419423083</v>
      </c>
      <c r="K3366" t="b">
        <v>0</v>
      </c>
      <c r="L3366">
        <v>38</v>
      </c>
      <c r="M3366" t="b">
        <v>1</v>
      </c>
      <c r="N3366" t="str">
        <f>O3366&amp;"/"&amp;P3366</f>
        <v>theater/plays</v>
      </c>
      <c r="O3366" t="s">
        <v>8274</v>
      </c>
      <c r="P3366" t="s">
        <v>8275</v>
      </c>
      <c r="Q3366" s="9">
        <f>(((J3366/60)/60)/24)+DATE(1970,1,1)</f>
        <v>41997.507905092592</v>
      </c>
      <c r="R3366" s="9">
        <f>(((I3366/60)/60)/24)+DATE(1970,1,1)</f>
        <v>42027.507905092592</v>
      </c>
      <c r="S3366">
        <f>YEAR(Q3366)</f>
        <v>2014</v>
      </c>
    </row>
    <row r="3367" spans="1:19" ht="45" x14ac:dyDescent="0.25">
      <c r="A3367">
        <v>3570</v>
      </c>
      <c r="B3367" s="3" t="s">
        <v>3569</v>
      </c>
      <c r="C3367" s="3" t="s">
        <v>7680</v>
      </c>
      <c r="D3367" s="6">
        <v>2000</v>
      </c>
      <c r="E3367" s="8">
        <v>2287</v>
      </c>
      <c r="F3367" t="s">
        <v>8218</v>
      </c>
      <c r="G3367" t="s">
        <v>8223</v>
      </c>
      <c r="H3367" t="s">
        <v>8245</v>
      </c>
      <c r="I3367">
        <v>1420009200</v>
      </c>
      <c r="J3367">
        <v>1417593483</v>
      </c>
      <c r="K3367" t="b">
        <v>0</v>
      </c>
      <c r="L3367">
        <v>26</v>
      </c>
      <c r="M3367" t="b">
        <v>1</v>
      </c>
      <c r="N3367" t="str">
        <f>O3367&amp;"/"&amp;P3367</f>
        <v>theater/plays</v>
      </c>
      <c r="O3367" t="s">
        <v>8274</v>
      </c>
      <c r="P3367" t="s">
        <v>8275</v>
      </c>
      <c r="Q3367" s="9">
        <f>(((J3367/60)/60)/24)+DATE(1970,1,1)</f>
        <v>41976.331979166673</v>
      </c>
      <c r="R3367" s="9">
        <f>(((I3367/60)/60)/24)+DATE(1970,1,1)</f>
        <v>42004.291666666672</v>
      </c>
      <c r="S3367">
        <f>YEAR(Q3367)</f>
        <v>2014</v>
      </c>
    </row>
    <row r="3368" spans="1:19" ht="45" x14ac:dyDescent="0.25">
      <c r="A3368">
        <v>3592</v>
      </c>
      <c r="B3368" s="3" t="s">
        <v>3591</v>
      </c>
      <c r="C3368" s="3" t="s">
        <v>7702</v>
      </c>
      <c r="D3368" s="6">
        <v>2000</v>
      </c>
      <c r="E3368" s="8">
        <v>2545</v>
      </c>
      <c r="F3368" t="s">
        <v>8218</v>
      </c>
      <c r="G3368" t="s">
        <v>8223</v>
      </c>
      <c r="H3368" t="s">
        <v>8245</v>
      </c>
      <c r="I3368">
        <v>1423630740</v>
      </c>
      <c r="J3368">
        <v>1418673307</v>
      </c>
      <c r="K3368" t="b">
        <v>0</v>
      </c>
      <c r="L3368">
        <v>35</v>
      </c>
      <c r="M3368" t="b">
        <v>1</v>
      </c>
      <c r="N3368" t="str">
        <f>O3368&amp;"/"&amp;P3368</f>
        <v>theater/plays</v>
      </c>
      <c r="O3368" t="s">
        <v>8274</v>
      </c>
      <c r="P3368" t="s">
        <v>8275</v>
      </c>
      <c r="Q3368" s="9">
        <f>(((J3368/60)/60)/24)+DATE(1970,1,1)</f>
        <v>41988.829942129625</v>
      </c>
      <c r="R3368" s="9">
        <f>(((I3368/60)/60)/24)+DATE(1970,1,1)</f>
        <v>42046.207638888889</v>
      </c>
      <c r="S3368">
        <f>YEAR(Q3368)</f>
        <v>2014</v>
      </c>
    </row>
    <row r="3369" spans="1:19" ht="45" x14ac:dyDescent="0.25">
      <c r="A3369">
        <v>3601</v>
      </c>
      <c r="B3369" s="3" t="s">
        <v>3600</v>
      </c>
      <c r="C3369" s="3" t="s">
        <v>7711</v>
      </c>
      <c r="D3369" s="6">
        <v>2000</v>
      </c>
      <c r="E3369" s="8">
        <v>2087</v>
      </c>
      <c r="F3369" t="s">
        <v>8218</v>
      </c>
      <c r="G3369" t="s">
        <v>8224</v>
      </c>
      <c r="H3369" t="s">
        <v>8246</v>
      </c>
      <c r="I3369">
        <v>1421452682</v>
      </c>
      <c r="J3369">
        <v>1418860682</v>
      </c>
      <c r="K3369" t="b">
        <v>0</v>
      </c>
      <c r="L3369">
        <v>53</v>
      </c>
      <c r="M3369" t="b">
        <v>1</v>
      </c>
      <c r="N3369" t="str">
        <f>O3369&amp;"/"&amp;P3369</f>
        <v>theater/plays</v>
      </c>
      <c r="O3369" t="s">
        <v>8274</v>
      </c>
      <c r="P3369" t="s">
        <v>8275</v>
      </c>
      <c r="Q3369" s="9">
        <f>(((J3369/60)/60)/24)+DATE(1970,1,1)</f>
        <v>41990.99863425926</v>
      </c>
      <c r="R3369" s="9">
        <f>(((I3369/60)/60)/24)+DATE(1970,1,1)</f>
        <v>42020.99863425926</v>
      </c>
      <c r="S3369">
        <f>YEAR(Q3369)</f>
        <v>2014</v>
      </c>
    </row>
    <row r="3370" spans="1:19" ht="60" x14ac:dyDescent="0.25">
      <c r="A3370">
        <v>3618</v>
      </c>
      <c r="B3370" s="3" t="s">
        <v>3616</v>
      </c>
      <c r="C3370" s="3" t="s">
        <v>7728</v>
      </c>
      <c r="D3370" s="6">
        <v>2000</v>
      </c>
      <c r="E3370" s="8">
        <v>2020</v>
      </c>
      <c r="F3370" t="s">
        <v>8218</v>
      </c>
      <c r="G3370" t="s">
        <v>8224</v>
      </c>
      <c r="H3370" t="s">
        <v>8246</v>
      </c>
      <c r="I3370">
        <v>1433343850</v>
      </c>
      <c r="J3370">
        <v>1430751850</v>
      </c>
      <c r="K3370" t="b">
        <v>0</v>
      </c>
      <c r="L3370">
        <v>56</v>
      </c>
      <c r="M3370" t="b">
        <v>1</v>
      </c>
      <c r="N3370" t="str">
        <f>O3370&amp;"/"&amp;P3370</f>
        <v>theater/plays</v>
      </c>
      <c r="O3370" t="s">
        <v>8274</v>
      </c>
      <c r="P3370" t="s">
        <v>8275</v>
      </c>
      <c r="Q3370" s="9">
        <f>(((J3370/60)/60)/24)+DATE(1970,1,1)</f>
        <v>42128.627893518518</v>
      </c>
      <c r="R3370" s="9">
        <f>(((I3370/60)/60)/24)+DATE(1970,1,1)</f>
        <v>42158.627893518518</v>
      </c>
      <c r="S3370">
        <f>YEAR(Q3370)</f>
        <v>2015</v>
      </c>
    </row>
    <row r="3371" spans="1:19" ht="60" x14ac:dyDescent="0.25">
      <c r="A3371">
        <v>3627</v>
      </c>
      <c r="B3371" s="3" t="s">
        <v>3625</v>
      </c>
      <c r="C3371" s="3" t="s">
        <v>7737</v>
      </c>
      <c r="D3371" s="6">
        <v>2000</v>
      </c>
      <c r="E3371" s="8">
        <v>2000</v>
      </c>
      <c r="F3371" t="s">
        <v>8218</v>
      </c>
      <c r="G3371" t="s">
        <v>8223</v>
      </c>
      <c r="H3371" t="s">
        <v>8245</v>
      </c>
      <c r="I3371">
        <v>1463803140</v>
      </c>
      <c r="J3371">
        <v>1459446487</v>
      </c>
      <c r="K3371" t="b">
        <v>0</v>
      </c>
      <c r="L3371">
        <v>29</v>
      </c>
      <c r="M3371" t="b">
        <v>1</v>
      </c>
      <c r="N3371" t="str">
        <f>O3371&amp;"/"&amp;P3371</f>
        <v>theater/plays</v>
      </c>
      <c r="O3371" t="s">
        <v>8274</v>
      </c>
      <c r="P3371" t="s">
        <v>8275</v>
      </c>
      <c r="Q3371" s="9">
        <f>(((J3371/60)/60)/24)+DATE(1970,1,1)</f>
        <v>42460.741747685184</v>
      </c>
      <c r="R3371" s="9">
        <f>(((I3371/60)/60)/24)+DATE(1970,1,1)</f>
        <v>42511.165972222225</v>
      </c>
      <c r="S3371">
        <f>YEAR(Q3371)</f>
        <v>2016</v>
      </c>
    </row>
    <row r="3372" spans="1:19" ht="60" x14ac:dyDescent="0.25">
      <c r="A3372">
        <v>3653</v>
      </c>
      <c r="B3372" s="3" t="s">
        <v>3650</v>
      </c>
      <c r="C3372" s="3" t="s">
        <v>7763</v>
      </c>
      <c r="D3372" s="6">
        <v>2000</v>
      </c>
      <c r="E3372" s="8">
        <v>2010</v>
      </c>
      <c r="F3372" t="s">
        <v>8218</v>
      </c>
      <c r="G3372" t="s">
        <v>8224</v>
      </c>
      <c r="H3372" t="s">
        <v>8246</v>
      </c>
      <c r="I3372">
        <v>1438764207</v>
      </c>
      <c r="J3372">
        <v>1436172207</v>
      </c>
      <c r="K3372" t="b">
        <v>0</v>
      </c>
      <c r="L3372">
        <v>33</v>
      </c>
      <c r="M3372" t="b">
        <v>1</v>
      </c>
      <c r="N3372" t="str">
        <f>O3372&amp;"/"&amp;P3372</f>
        <v>theater/plays</v>
      </c>
      <c r="O3372" t="s">
        <v>8274</v>
      </c>
      <c r="P3372" t="s">
        <v>8275</v>
      </c>
      <c r="Q3372" s="9">
        <f>(((J3372/60)/60)/24)+DATE(1970,1,1)</f>
        <v>42191.363506944443</v>
      </c>
      <c r="R3372" s="9">
        <f>(((I3372/60)/60)/24)+DATE(1970,1,1)</f>
        <v>42221.363506944443</v>
      </c>
      <c r="S3372">
        <f>YEAR(Q3372)</f>
        <v>2015</v>
      </c>
    </row>
    <row r="3373" spans="1:19" ht="60" x14ac:dyDescent="0.25">
      <c r="A3373">
        <v>3657</v>
      </c>
      <c r="B3373" s="3" t="s">
        <v>3654</v>
      </c>
      <c r="C3373" s="3" t="s">
        <v>7767</v>
      </c>
      <c r="D3373" s="6">
        <v>2000</v>
      </c>
      <c r="E3373" s="8">
        <v>2215</v>
      </c>
      <c r="F3373" t="s">
        <v>8218</v>
      </c>
      <c r="G3373" t="s">
        <v>8231</v>
      </c>
      <c r="H3373" t="s">
        <v>8252</v>
      </c>
      <c r="I3373">
        <v>1464817320</v>
      </c>
      <c r="J3373">
        <v>1462806419</v>
      </c>
      <c r="K3373" t="b">
        <v>0</v>
      </c>
      <c r="L3373">
        <v>20</v>
      </c>
      <c r="M3373" t="b">
        <v>1</v>
      </c>
      <c r="N3373" t="str">
        <f>O3373&amp;"/"&amp;P3373</f>
        <v>theater/plays</v>
      </c>
      <c r="O3373" t="s">
        <v>8274</v>
      </c>
      <c r="P3373" t="s">
        <v>8275</v>
      </c>
      <c r="Q3373" s="9">
        <f>(((J3373/60)/60)/24)+DATE(1970,1,1)</f>
        <v>42499.629849537043</v>
      </c>
      <c r="R3373" s="9">
        <f>(((I3373/60)/60)/24)+DATE(1970,1,1)</f>
        <v>42522.904166666667</v>
      </c>
      <c r="S3373">
        <f>YEAR(Q3373)</f>
        <v>2016</v>
      </c>
    </row>
    <row r="3374" spans="1:19" ht="45" x14ac:dyDescent="0.25">
      <c r="A3374">
        <v>3678</v>
      </c>
      <c r="B3374" s="3" t="s">
        <v>3675</v>
      </c>
      <c r="C3374" s="3" t="s">
        <v>7788</v>
      </c>
      <c r="D3374" s="6">
        <v>2000</v>
      </c>
      <c r="E3374" s="8">
        <v>2050</v>
      </c>
      <c r="F3374" t="s">
        <v>8218</v>
      </c>
      <c r="G3374" t="s">
        <v>8224</v>
      </c>
      <c r="H3374" t="s">
        <v>8246</v>
      </c>
      <c r="I3374">
        <v>1433076298</v>
      </c>
      <c r="J3374">
        <v>1430052298</v>
      </c>
      <c r="K3374" t="b">
        <v>0</v>
      </c>
      <c r="L3374">
        <v>31</v>
      </c>
      <c r="M3374" t="b">
        <v>1</v>
      </c>
      <c r="N3374" t="str">
        <f>O3374&amp;"/"&amp;P3374</f>
        <v>theater/plays</v>
      </c>
      <c r="O3374" t="s">
        <v>8274</v>
      </c>
      <c r="P3374" t="s">
        <v>8275</v>
      </c>
      <c r="Q3374" s="9">
        <f>(((J3374/60)/60)/24)+DATE(1970,1,1)</f>
        <v>42120.531226851846</v>
      </c>
      <c r="R3374" s="9">
        <f>(((I3374/60)/60)/24)+DATE(1970,1,1)</f>
        <v>42155.531226851846</v>
      </c>
      <c r="S3374">
        <f>YEAR(Q3374)</f>
        <v>2015</v>
      </c>
    </row>
    <row r="3375" spans="1:19" ht="60" x14ac:dyDescent="0.25">
      <c r="A3375">
        <v>3679</v>
      </c>
      <c r="B3375" s="3" t="s">
        <v>3676</v>
      </c>
      <c r="C3375" s="3" t="s">
        <v>7789</v>
      </c>
      <c r="D3375" s="6">
        <v>2000</v>
      </c>
      <c r="E3375" s="8">
        <v>2202</v>
      </c>
      <c r="F3375" t="s">
        <v>8218</v>
      </c>
      <c r="G3375" t="s">
        <v>8223</v>
      </c>
      <c r="H3375" t="s">
        <v>8245</v>
      </c>
      <c r="I3375">
        <v>1404190740</v>
      </c>
      <c r="J3375">
        <v>1401214581</v>
      </c>
      <c r="K3375" t="b">
        <v>0</v>
      </c>
      <c r="L3375">
        <v>30</v>
      </c>
      <c r="M3375" t="b">
        <v>1</v>
      </c>
      <c r="N3375" t="str">
        <f>O3375&amp;"/"&amp;P3375</f>
        <v>theater/plays</v>
      </c>
      <c r="O3375" t="s">
        <v>8274</v>
      </c>
      <c r="P3375" t="s">
        <v>8275</v>
      </c>
      <c r="Q3375" s="9">
        <f>(((J3375/60)/60)/24)+DATE(1970,1,1)</f>
        <v>41786.761354166665</v>
      </c>
      <c r="R3375" s="9">
        <f>(((I3375/60)/60)/24)+DATE(1970,1,1)</f>
        <v>41821.207638888889</v>
      </c>
      <c r="S3375">
        <f>YEAR(Q3375)</f>
        <v>2014</v>
      </c>
    </row>
    <row r="3376" spans="1:19" ht="45" x14ac:dyDescent="0.25">
      <c r="A3376">
        <v>3696</v>
      </c>
      <c r="B3376" s="3" t="s">
        <v>3693</v>
      </c>
      <c r="C3376" s="3" t="s">
        <v>7806</v>
      </c>
      <c r="D3376" s="6">
        <v>2000</v>
      </c>
      <c r="E3376" s="8">
        <v>3100</v>
      </c>
      <c r="F3376" t="s">
        <v>8218</v>
      </c>
      <c r="G3376" t="s">
        <v>8224</v>
      </c>
      <c r="H3376" t="s">
        <v>8246</v>
      </c>
      <c r="I3376">
        <v>1423838916</v>
      </c>
      <c r="J3376">
        <v>1418654916</v>
      </c>
      <c r="K3376" t="b">
        <v>0</v>
      </c>
      <c r="L3376">
        <v>78</v>
      </c>
      <c r="M3376" t="b">
        <v>1</v>
      </c>
      <c r="N3376" t="str">
        <f>O3376&amp;"/"&amp;P3376</f>
        <v>theater/plays</v>
      </c>
      <c r="O3376" t="s">
        <v>8274</v>
      </c>
      <c r="P3376" t="s">
        <v>8275</v>
      </c>
      <c r="Q3376" s="9">
        <f>(((J3376/60)/60)/24)+DATE(1970,1,1)</f>
        <v>41988.617083333331</v>
      </c>
      <c r="R3376" s="9">
        <f>(((I3376/60)/60)/24)+DATE(1970,1,1)</f>
        <v>42048.617083333331</v>
      </c>
      <c r="S3376">
        <f>YEAR(Q3376)</f>
        <v>2014</v>
      </c>
    </row>
    <row r="3377" spans="1:19" ht="60" x14ac:dyDescent="0.25">
      <c r="A3377">
        <v>3697</v>
      </c>
      <c r="B3377" s="3" t="s">
        <v>3694</v>
      </c>
      <c r="C3377" s="3" t="s">
        <v>7807</v>
      </c>
      <c r="D3377" s="6">
        <v>2000</v>
      </c>
      <c r="E3377" s="8">
        <v>2160</v>
      </c>
      <c r="F3377" t="s">
        <v>8218</v>
      </c>
      <c r="G3377" t="s">
        <v>8224</v>
      </c>
      <c r="H3377" t="s">
        <v>8246</v>
      </c>
      <c r="I3377">
        <v>1462878648</v>
      </c>
      <c r="J3377">
        <v>1461064248</v>
      </c>
      <c r="K3377" t="b">
        <v>0</v>
      </c>
      <c r="L3377">
        <v>30</v>
      </c>
      <c r="M3377" t="b">
        <v>1</v>
      </c>
      <c r="N3377" t="str">
        <f>O3377&amp;"/"&amp;P3377</f>
        <v>theater/plays</v>
      </c>
      <c r="O3377" t="s">
        <v>8274</v>
      </c>
      <c r="P3377" t="s">
        <v>8275</v>
      </c>
      <c r="Q3377" s="9">
        <f>(((J3377/60)/60)/24)+DATE(1970,1,1)</f>
        <v>42479.465833333335</v>
      </c>
      <c r="R3377" s="9">
        <f>(((I3377/60)/60)/24)+DATE(1970,1,1)</f>
        <v>42500.465833333335</v>
      </c>
      <c r="S3377">
        <f>YEAR(Q3377)</f>
        <v>2016</v>
      </c>
    </row>
    <row r="3378" spans="1:19" ht="45" x14ac:dyDescent="0.25">
      <c r="A3378">
        <v>3713</v>
      </c>
      <c r="B3378" s="3" t="s">
        <v>3710</v>
      </c>
      <c r="C3378" s="3" t="s">
        <v>7823</v>
      </c>
      <c r="D3378" s="6">
        <v>2000</v>
      </c>
      <c r="E3378" s="8">
        <v>2030</v>
      </c>
      <c r="F3378" t="s">
        <v>8218</v>
      </c>
      <c r="G3378" t="s">
        <v>8223</v>
      </c>
      <c r="H3378" t="s">
        <v>8245</v>
      </c>
      <c r="I3378">
        <v>1465062166</v>
      </c>
      <c r="J3378">
        <v>1463334166</v>
      </c>
      <c r="K3378" t="b">
        <v>0</v>
      </c>
      <c r="L3378">
        <v>19</v>
      </c>
      <c r="M3378" t="b">
        <v>1</v>
      </c>
      <c r="N3378" t="str">
        <f>O3378&amp;"/"&amp;P3378</f>
        <v>theater/plays</v>
      </c>
      <c r="O3378" t="s">
        <v>8274</v>
      </c>
      <c r="P3378" t="s">
        <v>8275</v>
      </c>
      <c r="Q3378" s="9">
        <f>(((J3378/60)/60)/24)+DATE(1970,1,1)</f>
        <v>42505.738032407404</v>
      </c>
      <c r="R3378" s="9">
        <f>(((I3378/60)/60)/24)+DATE(1970,1,1)</f>
        <v>42525.738032407404</v>
      </c>
      <c r="S3378">
        <f>YEAR(Q3378)</f>
        <v>2016</v>
      </c>
    </row>
    <row r="3379" spans="1:19" ht="45" x14ac:dyDescent="0.25">
      <c r="A3379">
        <v>3727</v>
      </c>
      <c r="B3379" s="3" t="s">
        <v>3724</v>
      </c>
      <c r="C3379" s="3" t="s">
        <v>7837</v>
      </c>
      <c r="D3379" s="6">
        <v>2000</v>
      </c>
      <c r="E3379" s="8">
        <v>2015</v>
      </c>
      <c r="F3379" t="s">
        <v>8218</v>
      </c>
      <c r="G3379" t="s">
        <v>8223</v>
      </c>
      <c r="H3379" t="s">
        <v>8245</v>
      </c>
      <c r="I3379">
        <v>1476939300</v>
      </c>
      <c r="J3379">
        <v>1474273294</v>
      </c>
      <c r="K3379" t="b">
        <v>0</v>
      </c>
      <c r="L3379">
        <v>33</v>
      </c>
      <c r="M3379" t="b">
        <v>1</v>
      </c>
      <c r="N3379" t="str">
        <f>O3379&amp;"/"&amp;P3379</f>
        <v>theater/plays</v>
      </c>
      <c r="O3379" t="s">
        <v>8274</v>
      </c>
      <c r="P3379" t="s">
        <v>8275</v>
      </c>
      <c r="Q3379" s="9">
        <f>(((J3379/60)/60)/24)+DATE(1970,1,1)</f>
        <v>42632.348310185189</v>
      </c>
      <c r="R3379" s="9">
        <f>(((I3379/60)/60)/24)+DATE(1970,1,1)</f>
        <v>42663.204861111109</v>
      </c>
      <c r="S3379">
        <f>YEAR(Q3379)</f>
        <v>2016</v>
      </c>
    </row>
    <row r="3380" spans="1:19" ht="60" x14ac:dyDescent="0.25">
      <c r="A3380">
        <v>3809</v>
      </c>
      <c r="B3380" s="3" t="s">
        <v>3806</v>
      </c>
      <c r="C3380" s="3" t="s">
        <v>7919</v>
      </c>
      <c r="D3380" s="6">
        <v>2000</v>
      </c>
      <c r="E3380" s="8">
        <v>2025</v>
      </c>
      <c r="F3380" t="s">
        <v>8218</v>
      </c>
      <c r="G3380" t="s">
        <v>8224</v>
      </c>
      <c r="H3380" t="s">
        <v>8246</v>
      </c>
      <c r="I3380">
        <v>1406761200</v>
      </c>
      <c r="J3380">
        <v>1402403907</v>
      </c>
      <c r="K3380" t="b">
        <v>0</v>
      </c>
      <c r="L3380">
        <v>38</v>
      </c>
      <c r="M3380" t="b">
        <v>1</v>
      </c>
      <c r="N3380" t="str">
        <f>O3380&amp;"/"&amp;P3380</f>
        <v>theater/plays</v>
      </c>
      <c r="O3380" t="s">
        <v>8274</v>
      </c>
      <c r="P3380" t="s">
        <v>8275</v>
      </c>
      <c r="Q3380" s="9">
        <f>(((J3380/60)/60)/24)+DATE(1970,1,1)</f>
        <v>41800.526701388888</v>
      </c>
      <c r="R3380" s="9">
        <f>(((I3380/60)/60)/24)+DATE(1970,1,1)</f>
        <v>41850.958333333336</v>
      </c>
      <c r="S3380">
        <f>YEAR(Q3380)</f>
        <v>2014</v>
      </c>
    </row>
    <row r="3381" spans="1:19" ht="60" x14ac:dyDescent="0.25">
      <c r="A3381">
        <v>3812</v>
      </c>
      <c r="B3381" s="3" t="s">
        <v>3809</v>
      </c>
      <c r="C3381" s="3" t="s">
        <v>7922</v>
      </c>
      <c r="D3381" s="6">
        <v>2000</v>
      </c>
      <c r="E3381" s="8">
        <v>2191</v>
      </c>
      <c r="F3381" t="s">
        <v>8218</v>
      </c>
      <c r="G3381" t="s">
        <v>8228</v>
      </c>
      <c r="H3381" t="s">
        <v>8250</v>
      </c>
      <c r="I3381">
        <v>1433131140</v>
      </c>
      <c r="J3381">
        <v>1429120908</v>
      </c>
      <c r="K3381" t="b">
        <v>0</v>
      </c>
      <c r="L3381">
        <v>11</v>
      </c>
      <c r="M3381" t="b">
        <v>1</v>
      </c>
      <c r="N3381" t="str">
        <f>O3381&amp;"/"&amp;P3381</f>
        <v>theater/plays</v>
      </c>
      <c r="O3381" t="s">
        <v>8274</v>
      </c>
      <c r="P3381" t="s">
        <v>8275</v>
      </c>
      <c r="Q3381" s="9">
        <f>(((J3381/60)/60)/24)+DATE(1970,1,1)</f>
        <v>42109.751250000001</v>
      </c>
      <c r="R3381" s="9">
        <f>(((I3381/60)/60)/24)+DATE(1970,1,1)</f>
        <v>42156.165972222225</v>
      </c>
      <c r="S3381">
        <f>YEAR(Q3381)</f>
        <v>2015</v>
      </c>
    </row>
    <row r="3382" spans="1:19" ht="60" x14ac:dyDescent="0.25">
      <c r="A3382">
        <v>3817</v>
      </c>
      <c r="B3382" s="3" t="s">
        <v>3814</v>
      </c>
      <c r="C3382" s="3" t="s">
        <v>7927</v>
      </c>
      <c r="D3382" s="6">
        <v>2000</v>
      </c>
      <c r="E3382" s="8">
        <v>2145</v>
      </c>
      <c r="F3382" t="s">
        <v>8218</v>
      </c>
      <c r="G3382" t="s">
        <v>8223</v>
      </c>
      <c r="H3382" t="s">
        <v>8245</v>
      </c>
      <c r="I3382">
        <v>1445659140</v>
      </c>
      <c r="J3382">
        <v>1444236216</v>
      </c>
      <c r="K3382" t="b">
        <v>0</v>
      </c>
      <c r="L3382">
        <v>20</v>
      </c>
      <c r="M3382" t="b">
        <v>1</v>
      </c>
      <c r="N3382" t="str">
        <f>O3382&amp;"/"&amp;P3382</f>
        <v>theater/plays</v>
      </c>
      <c r="O3382" t="s">
        <v>8274</v>
      </c>
      <c r="P3382" t="s">
        <v>8275</v>
      </c>
      <c r="Q3382" s="9">
        <f>(((J3382/60)/60)/24)+DATE(1970,1,1)</f>
        <v>42284.69694444444</v>
      </c>
      <c r="R3382" s="9">
        <f>(((I3382/60)/60)/24)+DATE(1970,1,1)</f>
        <v>42301.165972222225</v>
      </c>
      <c r="S3382">
        <f>YEAR(Q3382)</f>
        <v>2015</v>
      </c>
    </row>
    <row r="3383" spans="1:19" ht="30" x14ac:dyDescent="0.25">
      <c r="A3383">
        <v>3837</v>
      </c>
      <c r="B3383" s="3" t="s">
        <v>3834</v>
      </c>
      <c r="C3383" s="3" t="s">
        <v>7946</v>
      </c>
      <c r="D3383" s="6">
        <v>2000</v>
      </c>
      <c r="E3383" s="8">
        <v>2042</v>
      </c>
      <c r="F3383" t="s">
        <v>8218</v>
      </c>
      <c r="G3383" t="s">
        <v>8224</v>
      </c>
      <c r="H3383" t="s">
        <v>8246</v>
      </c>
      <c r="I3383">
        <v>1435947758</v>
      </c>
      <c r="J3383">
        <v>1432837358</v>
      </c>
      <c r="K3383" t="b">
        <v>0</v>
      </c>
      <c r="L3383">
        <v>17</v>
      </c>
      <c r="M3383" t="b">
        <v>1</v>
      </c>
      <c r="N3383" t="str">
        <f>O3383&amp;"/"&amp;P3383</f>
        <v>theater/plays</v>
      </c>
      <c r="O3383" t="s">
        <v>8274</v>
      </c>
      <c r="P3383" t="s">
        <v>8275</v>
      </c>
      <c r="Q3383" s="9">
        <f>(((J3383/60)/60)/24)+DATE(1970,1,1)</f>
        <v>42152.765717592592</v>
      </c>
      <c r="R3383" s="9">
        <f>(((I3383/60)/60)/24)+DATE(1970,1,1)</f>
        <v>42188.765717592592</v>
      </c>
      <c r="S3383">
        <f>YEAR(Q3383)</f>
        <v>2015</v>
      </c>
    </row>
    <row r="3384" spans="1:19" ht="60" x14ac:dyDescent="0.25">
      <c r="A3384">
        <v>3839</v>
      </c>
      <c r="B3384" s="3" t="s">
        <v>3836</v>
      </c>
      <c r="C3384" s="3" t="s">
        <v>7948</v>
      </c>
      <c r="D3384" s="6">
        <v>2000</v>
      </c>
      <c r="E3384" s="8">
        <v>2025</v>
      </c>
      <c r="F3384" t="s">
        <v>8218</v>
      </c>
      <c r="G3384" t="s">
        <v>8223</v>
      </c>
      <c r="H3384" t="s">
        <v>8245</v>
      </c>
      <c r="I3384">
        <v>1438226724</v>
      </c>
      <c r="J3384">
        <v>1433042724</v>
      </c>
      <c r="K3384" t="b">
        <v>0</v>
      </c>
      <c r="L3384">
        <v>32</v>
      </c>
      <c r="M3384" t="b">
        <v>1</v>
      </c>
      <c r="N3384" t="str">
        <f>O3384&amp;"/"&amp;P3384</f>
        <v>theater/plays</v>
      </c>
      <c r="O3384" t="s">
        <v>8274</v>
      </c>
      <c r="P3384" t="s">
        <v>8275</v>
      </c>
      <c r="Q3384" s="9">
        <f>(((J3384/60)/60)/24)+DATE(1970,1,1)</f>
        <v>42155.142638888887</v>
      </c>
      <c r="R3384" s="9">
        <f>(((I3384/60)/60)/24)+DATE(1970,1,1)</f>
        <v>42215.142638888887</v>
      </c>
      <c r="S3384">
        <f>YEAR(Q3384)</f>
        <v>2015</v>
      </c>
    </row>
    <row r="3385" spans="1:19" ht="45" x14ac:dyDescent="0.25">
      <c r="A3385">
        <v>3448</v>
      </c>
      <c r="B3385" s="3" t="s">
        <v>3447</v>
      </c>
      <c r="C3385" s="3" t="s">
        <v>7558</v>
      </c>
      <c r="D3385" s="6">
        <v>2100</v>
      </c>
      <c r="E3385" s="8">
        <v>2305</v>
      </c>
      <c r="F3385" t="s">
        <v>8218</v>
      </c>
      <c r="G3385" t="s">
        <v>8223</v>
      </c>
      <c r="H3385" t="s">
        <v>8245</v>
      </c>
      <c r="I3385">
        <v>1418784689</v>
      </c>
      <c r="J3385">
        <v>1416192689</v>
      </c>
      <c r="K3385" t="b">
        <v>0</v>
      </c>
      <c r="L3385">
        <v>45</v>
      </c>
      <c r="M3385" t="b">
        <v>1</v>
      </c>
      <c r="N3385" t="str">
        <f>O3385&amp;"/"&amp;P3385</f>
        <v>theater/plays</v>
      </c>
      <c r="O3385" t="s">
        <v>8274</v>
      </c>
      <c r="P3385" t="s">
        <v>8275</v>
      </c>
      <c r="Q3385" s="9">
        <f>(((J3385/60)/60)/24)+DATE(1970,1,1)</f>
        <v>41960.119085648148</v>
      </c>
      <c r="R3385" s="9">
        <f>(((I3385/60)/60)/24)+DATE(1970,1,1)</f>
        <v>41990.119085648148</v>
      </c>
      <c r="S3385">
        <f>YEAR(Q3385)</f>
        <v>2014</v>
      </c>
    </row>
    <row r="3386" spans="1:19" ht="45" x14ac:dyDescent="0.25">
      <c r="A3386">
        <v>3548</v>
      </c>
      <c r="B3386" s="3" t="s">
        <v>3547</v>
      </c>
      <c r="C3386" s="3" t="s">
        <v>7658</v>
      </c>
      <c r="D3386" s="6">
        <v>2100</v>
      </c>
      <c r="E3386" s="8">
        <v>2140</v>
      </c>
      <c r="F3386" t="s">
        <v>8218</v>
      </c>
      <c r="G3386" t="s">
        <v>8223</v>
      </c>
      <c r="H3386" t="s">
        <v>8245</v>
      </c>
      <c r="I3386">
        <v>1457139600</v>
      </c>
      <c r="J3386">
        <v>1455230214</v>
      </c>
      <c r="K3386" t="b">
        <v>0</v>
      </c>
      <c r="L3386">
        <v>13</v>
      </c>
      <c r="M3386" t="b">
        <v>1</v>
      </c>
      <c r="N3386" t="str">
        <f>O3386&amp;"/"&amp;P3386</f>
        <v>theater/plays</v>
      </c>
      <c r="O3386" t="s">
        <v>8274</v>
      </c>
      <c r="P3386" t="s">
        <v>8275</v>
      </c>
      <c r="Q3386" s="9">
        <f>(((J3386/60)/60)/24)+DATE(1970,1,1)</f>
        <v>42411.942291666666</v>
      </c>
      <c r="R3386" s="9">
        <f>(((I3386/60)/60)/24)+DATE(1970,1,1)</f>
        <v>42434.041666666672</v>
      </c>
      <c r="S3386">
        <f>YEAR(Q3386)</f>
        <v>2016</v>
      </c>
    </row>
    <row r="3387" spans="1:19" ht="60" x14ac:dyDescent="0.25">
      <c r="A3387">
        <v>3813</v>
      </c>
      <c r="B3387" s="3" t="s">
        <v>3810</v>
      </c>
      <c r="C3387" s="3" t="s">
        <v>7923</v>
      </c>
      <c r="D3387" s="6">
        <v>2100</v>
      </c>
      <c r="E3387" s="8">
        <v>2119.9899999999998</v>
      </c>
      <c r="F3387" t="s">
        <v>8218</v>
      </c>
      <c r="G3387" t="s">
        <v>8223</v>
      </c>
      <c r="H3387" t="s">
        <v>8245</v>
      </c>
      <c r="I3387">
        <v>1465940580</v>
      </c>
      <c r="J3387">
        <v>1462603021</v>
      </c>
      <c r="K3387" t="b">
        <v>0</v>
      </c>
      <c r="L3387">
        <v>27</v>
      </c>
      <c r="M3387" t="b">
        <v>1</v>
      </c>
      <c r="N3387" t="str">
        <f>O3387&amp;"/"&amp;P3387</f>
        <v>theater/plays</v>
      </c>
      <c r="O3387" t="s">
        <v>8274</v>
      </c>
      <c r="P3387" t="s">
        <v>8275</v>
      </c>
      <c r="Q3387" s="9">
        <f>(((J3387/60)/60)/24)+DATE(1970,1,1)</f>
        <v>42497.275706018518</v>
      </c>
      <c r="R3387" s="9">
        <f>(((I3387/60)/60)/24)+DATE(1970,1,1)</f>
        <v>42535.904861111107</v>
      </c>
      <c r="S3387">
        <f>YEAR(Q3387)</f>
        <v>2016</v>
      </c>
    </row>
    <row r="3388" spans="1:19" ht="45" x14ac:dyDescent="0.25">
      <c r="A3388">
        <v>3152</v>
      </c>
      <c r="B3388" s="3" t="s">
        <v>3152</v>
      </c>
      <c r="C3388" s="3" t="s">
        <v>7262</v>
      </c>
      <c r="D3388" s="6">
        <v>2200</v>
      </c>
      <c r="E3388" s="8">
        <v>2331</v>
      </c>
      <c r="F3388" t="s">
        <v>8218</v>
      </c>
      <c r="G3388" t="s">
        <v>8224</v>
      </c>
      <c r="H3388" t="s">
        <v>8246</v>
      </c>
      <c r="I3388">
        <v>1383425367</v>
      </c>
      <c r="J3388">
        <v>1380833367</v>
      </c>
      <c r="K3388" t="b">
        <v>1</v>
      </c>
      <c r="L3388">
        <v>67</v>
      </c>
      <c r="M3388" t="b">
        <v>1</v>
      </c>
      <c r="N3388" t="str">
        <f>O3388&amp;"/"&amp;P3388</f>
        <v>theater/plays</v>
      </c>
      <c r="O3388" t="s">
        <v>8274</v>
      </c>
      <c r="P3388" t="s">
        <v>8275</v>
      </c>
      <c r="Q3388" s="9">
        <f>(((J3388/60)/60)/24)+DATE(1970,1,1)</f>
        <v>41550.867673611108</v>
      </c>
      <c r="R3388" s="9">
        <f>(((I3388/60)/60)/24)+DATE(1970,1,1)</f>
        <v>41580.867673611108</v>
      </c>
      <c r="S3388">
        <f>YEAR(Q3388)</f>
        <v>2013</v>
      </c>
    </row>
    <row r="3389" spans="1:19" ht="60" x14ac:dyDescent="0.25">
      <c r="A3389">
        <v>3556</v>
      </c>
      <c r="B3389" s="3" t="s">
        <v>3555</v>
      </c>
      <c r="C3389" s="3" t="s">
        <v>7666</v>
      </c>
      <c r="D3389" s="6">
        <v>2200</v>
      </c>
      <c r="E3389" s="8">
        <v>2210</v>
      </c>
      <c r="F3389" t="s">
        <v>8218</v>
      </c>
      <c r="G3389" t="s">
        <v>8224</v>
      </c>
      <c r="H3389" t="s">
        <v>8246</v>
      </c>
      <c r="I3389">
        <v>1408289724</v>
      </c>
      <c r="J3389">
        <v>1403105724</v>
      </c>
      <c r="K3389" t="b">
        <v>0</v>
      </c>
      <c r="L3389">
        <v>20</v>
      </c>
      <c r="M3389" t="b">
        <v>1</v>
      </c>
      <c r="N3389" t="str">
        <f>O3389&amp;"/"&amp;P3389</f>
        <v>theater/plays</v>
      </c>
      <c r="O3389" t="s">
        <v>8274</v>
      </c>
      <c r="P3389" t="s">
        <v>8275</v>
      </c>
      <c r="Q3389" s="9">
        <f>(((J3389/60)/60)/24)+DATE(1970,1,1)</f>
        <v>41808.649583333332</v>
      </c>
      <c r="R3389" s="9">
        <f>(((I3389/60)/60)/24)+DATE(1970,1,1)</f>
        <v>41868.649583333332</v>
      </c>
      <c r="S3389">
        <f>YEAR(Q3389)</f>
        <v>2014</v>
      </c>
    </row>
    <row r="3390" spans="1:19" ht="45" x14ac:dyDescent="0.25">
      <c r="A3390">
        <v>3252</v>
      </c>
      <c r="B3390" s="3" t="s">
        <v>3252</v>
      </c>
      <c r="C3390" s="3" t="s">
        <v>7362</v>
      </c>
      <c r="D3390" s="6">
        <v>2250</v>
      </c>
      <c r="E3390" s="8">
        <v>2876</v>
      </c>
      <c r="F3390" t="s">
        <v>8218</v>
      </c>
      <c r="G3390" t="s">
        <v>8224</v>
      </c>
      <c r="H3390" t="s">
        <v>8246</v>
      </c>
      <c r="I3390">
        <v>1473247240</v>
      </c>
      <c r="J3390">
        <v>1470655240</v>
      </c>
      <c r="K3390" t="b">
        <v>1</v>
      </c>
      <c r="L3390">
        <v>50</v>
      </c>
      <c r="M3390" t="b">
        <v>1</v>
      </c>
      <c r="N3390" t="str">
        <f>O3390&amp;"/"&amp;P3390</f>
        <v>theater/plays</v>
      </c>
      <c r="O3390" t="s">
        <v>8274</v>
      </c>
      <c r="P3390" t="s">
        <v>8275</v>
      </c>
      <c r="Q3390" s="9">
        <f>(((J3390/60)/60)/24)+DATE(1970,1,1)</f>
        <v>42590.472685185188</v>
      </c>
      <c r="R3390" s="9">
        <f>(((I3390/60)/60)/24)+DATE(1970,1,1)</f>
        <v>42620.472685185188</v>
      </c>
      <c r="S3390">
        <f>YEAR(Q3390)</f>
        <v>2016</v>
      </c>
    </row>
    <row r="3391" spans="1:19" ht="60" x14ac:dyDescent="0.25">
      <c r="A3391">
        <v>3555</v>
      </c>
      <c r="B3391" s="3" t="s">
        <v>3554</v>
      </c>
      <c r="C3391" s="3" t="s">
        <v>7665</v>
      </c>
      <c r="D3391" s="6">
        <v>2400</v>
      </c>
      <c r="E3391" s="8">
        <v>2400</v>
      </c>
      <c r="F3391" t="s">
        <v>8218</v>
      </c>
      <c r="G3391" t="s">
        <v>8236</v>
      </c>
      <c r="H3391" t="s">
        <v>8248</v>
      </c>
      <c r="I3391">
        <v>1479382594</v>
      </c>
      <c r="J3391">
        <v>1476786994</v>
      </c>
      <c r="K3391" t="b">
        <v>0</v>
      </c>
      <c r="L3391">
        <v>14</v>
      </c>
      <c r="M3391" t="b">
        <v>1</v>
      </c>
      <c r="N3391" t="str">
        <f>O3391&amp;"/"&amp;P3391</f>
        <v>theater/plays</v>
      </c>
      <c r="O3391" t="s">
        <v>8274</v>
      </c>
      <c r="P3391" t="s">
        <v>8275</v>
      </c>
      <c r="Q3391" s="9">
        <f>(((J3391/60)/60)/24)+DATE(1970,1,1)</f>
        <v>42661.442060185189</v>
      </c>
      <c r="R3391" s="9">
        <f>(((I3391/60)/60)/24)+DATE(1970,1,1)</f>
        <v>42691.483726851846</v>
      </c>
      <c r="S3391">
        <f>YEAR(Q3391)</f>
        <v>2016</v>
      </c>
    </row>
    <row r="3392" spans="1:19" ht="60" x14ac:dyDescent="0.25">
      <c r="A3392">
        <v>1295</v>
      </c>
      <c r="B3392" s="3" t="s">
        <v>1296</v>
      </c>
      <c r="C3392" s="3" t="s">
        <v>5405</v>
      </c>
      <c r="D3392" s="6">
        <v>2500</v>
      </c>
      <c r="E3392" s="8">
        <v>2549</v>
      </c>
      <c r="F3392" t="s">
        <v>8218</v>
      </c>
      <c r="G3392" t="s">
        <v>8224</v>
      </c>
      <c r="H3392" t="s">
        <v>8246</v>
      </c>
      <c r="I3392">
        <v>1438189200</v>
      </c>
      <c r="J3392">
        <v>1435585497</v>
      </c>
      <c r="K3392" t="b">
        <v>0</v>
      </c>
      <c r="L3392">
        <v>64</v>
      </c>
      <c r="M3392" t="b">
        <v>1</v>
      </c>
      <c r="N3392" t="str">
        <f>O3392&amp;"/"&amp;P3392</f>
        <v>theater/plays</v>
      </c>
      <c r="O3392" t="s">
        <v>8274</v>
      </c>
      <c r="P3392" t="s">
        <v>8275</v>
      </c>
      <c r="Q3392" s="9">
        <f>(((J3392/60)/60)/24)+DATE(1970,1,1)</f>
        <v>42184.572881944448</v>
      </c>
      <c r="R3392" s="9">
        <f>(((I3392/60)/60)/24)+DATE(1970,1,1)</f>
        <v>42214.708333333328</v>
      </c>
      <c r="S3392">
        <f>YEAR(Q3392)</f>
        <v>2015</v>
      </c>
    </row>
    <row r="3393" spans="1:19" ht="45" x14ac:dyDescent="0.25">
      <c r="A3393">
        <v>1302</v>
      </c>
      <c r="B3393" s="3" t="s">
        <v>1303</v>
      </c>
      <c r="C3393" s="3" t="s">
        <v>5412</v>
      </c>
      <c r="D3393" s="6">
        <v>2500</v>
      </c>
      <c r="E3393" s="8">
        <v>2500</v>
      </c>
      <c r="F3393" t="s">
        <v>8218</v>
      </c>
      <c r="G3393" t="s">
        <v>8223</v>
      </c>
      <c r="H3393" t="s">
        <v>8245</v>
      </c>
      <c r="I3393">
        <v>1480559011</v>
      </c>
      <c r="J3393">
        <v>1477963411</v>
      </c>
      <c r="K3393" t="b">
        <v>0</v>
      </c>
      <c r="L3393">
        <v>50</v>
      </c>
      <c r="M3393" t="b">
        <v>1</v>
      </c>
      <c r="N3393" t="str">
        <f>O3393&amp;"/"&amp;P3393</f>
        <v>theater/plays</v>
      </c>
      <c r="O3393" t="s">
        <v>8274</v>
      </c>
      <c r="P3393" t="s">
        <v>8275</v>
      </c>
      <c r="Q3393" s="9">
        <f>(((J3393/60)/60)/24)+DATE(1970,1,1)</f>
        <v>42675.057997685188</v>
      </c>
      <c r="R3393" s="9">
        <f>(((I3393/60)/60)/24)+DATE(1970,1,1)</f>
        <v>42705.099664351852</v>
      </c>
      <c r="S3393">
        <f>YEAR(Q3393)</f>
        <v>2016</v>
      </c>
    </row>
    <row r="3394" spans="1:19" ht="30" x14ac:dyDescent="0.25">
      <c r="A3394">
        <v>2786</v>
      </c>
      <c r="B3394" s="3" t="s">
        <v>2786</v>
      </c>
      <c r="C3394" s="3" t="s">
        <v>6896</v>
      </c>
      <c r="D3394" s="6">
        <v>2500</v>
      </c>
      <c r="E3394" s="8">
        <v>2946</v>
      </c>
      <c r="F3394" t="s">
        <v>8218</v>
      </c>
      <c r="G3394" t="s">
        <v>8224</v>
      </c>
      <c r="H3394" t="s">
        <v>8246</v>
      </c>
      <c r="I3394">
        <v>1404913180</v>
      </c>
      <c r="J3394">
        <v>1403703580</v>
      </c>
      <c r="K3394" t="b">
        <v>0</v>
      </c>
      <c r="L3394">
        <v>74</v>
      </c>
      <c r="M3394" t="b">
        <v>1</v>
      </c>
      <c r="N3394" t="str">
        <f>O3394&amp;"/"&amp;P3394</f>
        <v>theater/plays</v>
      </c>
      <c r="O3394" t="s">
        <v>8274</v>
      </c>
      <c r="P3394" t="s">
        <v>8275</v>
      </c>
      <c r="Q3394" s="9">
        <f>(((J3394/60)/60)/24)+DATE(1970,1,1)</f>
        <v>41815.569212962961</v>
      </c>
      <c r="R3394" s="9">
        <f>(((I3394/60)/60)/24)+DATE(1970,1,1)</f>
        <v>41829.569212962961</v>
      </c>
      <c r="S3394">
        <f>YEAR(Q3394)</f>
        <v>2014</v>
      </c>
    </row>
    <row r="3395" spans="1:19" ht="60" x14ac:dyDescent="0.25">
      <c r="A3395">
        <v>2809</v>
      </c>
      <c r="B3395" s="3" t="s">
        <v>2809</v>
      </c>
      <c r="C3395" s="3" t="s">
        <v>6919</v>
      </c>
      <c r="D3395" s="6">
        <v>2500</v>
      </c>
      <c r="E3395" s="8">
        <v>2560</v>
      </c>
      <c r="F3395" t="s">
        <v>8218</v>
      </c>
      <c r="G3395" t="s">
        <v>8223</v>
      </c>
      <c r="H3395" t="s">
        <v>8245</v>
      </c>
      <c r="I3395">
        <v>1459348740</v>
      </c>
      <c r="J3395">
        <v>1458647725</v>
      </c>
      <c r="K3395" t="b">
        <v>0</v>
      </c>
      <c r="L3395">
        <v>21</v>
      </c>
      <c r="M3395" t="b">
        <v>1</v>
      </c>
      <c r="N3395" t="str">
        <f>O3395&amp;"/"&amp;P3395</f>
        <v>theater/plays</v>
      </c>
      <c r="O3395" t="s">
        <v>8274</v>
      </c>
      <c r="P3395" t="s">
        <v>8275</v>
      </c>
      <c r="Q3395" s="9">
        <f>(((J3395/60)/60)/24)+DATE(1970,1,1)</f>
        <v>42451.496817129635</v>
      </c>
      <c r="R3395" s="9">
        <f>(((I3395/60)/60)/24)+DATE(1970,1,1)</f>
        <v>42459.610416666663</v>
      </c>
      <c r="S3395">
        <f>YEAR(Q3395)</f>
        <v>2016</v>
      </c>
    </row>
    <row r="3396" spans="1:19" ht="45" x14ac:dyDescent="0.25">
      <c r="A3396">
        <v>2810</v>
      </c>
      <c r="B3396" s="3" t="s">
        <v>2810</v>
      </c>
      <c r="C3396" s="3" t="s">
        <v>6920</v>
      </c>
      <c r="D3396" s="6">
        <v>2500</v>
      </c>
      <c r="E3396" s="8">
        <v>2705</v>
      </c>
      <c r="F3396" t="s">
        <v>8218</v>
      </c>
      <c r="G3396" t="s">
        <v>8223</v>
      </c>
      <c r="H3396" t="s">
        <v>8245</v>
      </c>
      <c r="I3396">
        <v>1401595140</v>
      </c>
      <c r="J3396">
        <v>1398828064</v>
      </c>
      <c r="K3396" t="b">
        <v>0</v>
      </c>
      <c r="L3396">
        <v>57</v>
      </c>
      <c r="M3396" t="b">
        <v>1</v>
      </c>
      <c r="N3396" t="str">
        <f>O3396&amp;"/"&amp;P3396</f>
        <v>theater/plays</v>
      </c>
      <c r="O3396" t="s">
        <v>8274</v>
      </c>
      <c r="P3396" t="s">
        <v>8275</v>
      </c>
      <c r="Q3396" s="9">
        <f>(((J3396/60)/60)/24)+DATE(1970,1,1)</f>
        <v>41759.13962962963</v>
      </c>
      <c r="R3396" s="9">
        <f>(((I3396/60)/60)/24)+DATE(1970,1,1)</f>
        <v>41791.165972222225</v>
      </c>
      <c r="S3396">
        <f>YEAR(Q3396)</f>
        <v>2014</v>
      </c>
    </row>
    <row r="3397" spans="1:19" ht="60" x14ac:dyDescent="0.25">
      <c r="A3397">
        <v>2829</v>
      </c>
      <c r="B3397" s="3" t="s">
        <v>2829</v>
      </c>
      <c r="C3397" s="3" t="s">
        <v>6939</v>
      </c>
      <c r="D3397" s="6">
        <v>2500</v>
      </c>
      <c r="E3397" s="8">
        <v>2663</v>
      </c>
      <c r="F3397" t="s">
        <v>8218</v>
      </c>
      <c r="G3397" t="s">
        <v>8224</v>
      </c>
      <c r="H3397" t="s">
        <v>8246</v>
      </c>
      <c r="I3397">
        <v>1464863118</v>
      </c>
      <c r="J3397">
        <v>1462443918</v>
      </c>
      <c r="K3397" t="b">
        <v>0</v>
      </c>
      <c r="L3397">
        <v>76</v>
      </c>
      <c r="M3397" t="b">
        <v>1</v>
      </c>
      <c r="N3397" t="str">
        <f>O3397&amp;"/"&amp;P3397</f>
        <v>theater/plays</v>
      </c>
      <c r="O3397" t="s">
        <v>8274</v>
      </c>
      <c r="P3397" t="s">
        <v>8275</v>
      </c>
      <c r="Q3397" s="9">
        <f>(((J3397/60)/60)/24)+DATE(1970,1,1)</f>
        <v>42495.434236111112</v>
      </c>
      <c r="R3397" s="9">
        <f>(((I3397/60)/60)/24)+DATE(1970,1,1)</f>
        <v>42523.434236111112</v>
      </c>
      <c r="S3397">
        <f>YEAR(Q3397)</f>
        <v>2016</v>
      </c>
    </row>
    <row r="3398" spans="1:19" ht="60" x14ac:dyDescent="0.25">
      <c r="A3398">
        <v>2832</v>
      </c>
      <c r="B3398" s="3" t="s">
        <v>2832</v>
      </c>
      <c r="C3398" s="3" t="s">
        <v>6942</v>
      </c>
      <c r="D3398" s="6">
        <v>2500</v>
      </c>
      <c r="E3398" s="8">
        <v>2867.99</v>
      </c>
      <c r="F3398" t="s">
        <v>8218</v>
      </c>
      <c r="G3398" t="s">
        <v>8224</v>
      </c>
      <c r="H3398" t="s">
        <v>8246</v>
      </c>
      <c r="I3398">
        <v>1416780000</v>
      </c>
      <c r="J3398">
        <v>1414342894</v>
      </c>
      <c r="K3398" t="b">
        <v>0</v>
      </c>
      <c r="L3398">
        <v>95</v>
      </c>
      <c r="M3398" t="b">
        <v>1</v>
      </c>
      <c r="N3398" t="str">
        <f>O3398&amp;"/"&amp;P3398</f>
        <v>theater/plays</v>
      </c>
      <c r="O3398" t="s">
        <v>8274</v>
      </c>
      <c r="P3398" t="s">
        <v>8275</v>
      </c>
      <c r="Q3398" s="9">
        <f>(((J3398/60)/60)/24)+DATE(1970,1,1)</f>
        <v>41938.709421296298</v>
      </c>
      <c r="R3398" s="9">
        <f>(((I3398/60)/60)/24)+DATE(1970,1,1)</f>
        <v>41966.916666666672</v>
      </c>
      <c r="S3398">
        <f>YEAR(Q3398)</f>
        <v>2014</v>
      </c>
    </row>
    <row r="3399" spans="1:19" ht="60" x14ac:dyDescent="0.25">
      <c r="A3399">
        <v>2840</v>
      </c>
      <c r="B3399" s="3" t="s">
        <v>2840</v>
      </c>
      <c r="C3399" s="3" t="s">
        <v>6950</v>
      </c>
      <c r="D3399" s="6">
        <v>2500</v>
      </c>
      <c r="E3399" s="8">
        <v>2600</v>
      </c>
      <c r="F3399" t="s">
        <v>8218</v>
      </c>
      <c r="G3399" t="s">
        <v>8224</v>
      </c>
      <c r="H3399" t="s">
        <v>8246</v>
      </c>
      <c r="I3399">
        <v>1426698000</v>
      </c>
      <c r="J3399">
        <v>1424825479</v>
      </c>
      <c r="K3399" t="b">
        <v>0</v>
      </c>
      <c r="L3399">
        <v>132</v>
      </c>
      <c r="M3399" t="b">
        <v>1</v>
      </c>
      <c r="N3399" t="str">
        <f>O3399&amp;"/"&amp;P3399</f>
        <v>theater/plays</v>
      </c>
      <c r="O3399" t="s">
        <v>8274</v>
      </c>
      <c r="P3399" t="s">
        <v>8275</v>
      </c>
      <c r="Q3399" s="9">
        <f>(((J3399/60)/60)/24)+DATE(1970,1,1)</f>
        <v>42060.035636574074</v>
      </c>
      <c r="R3399" s="9">
        <f>(((I3399/60)/60)/24)+DATE(1970,1,1)</f>
        <v>42081.708333333328</v>
      </c>
      <c r="S3399">
        <f>YEAR(Q3399)</f>
        <v>2015</v>
      </c>
    </row>
    <row r="3400" spans="1:19" ht="60" x14ac:dyDescent="0.25">
      <c r="A3400">
        <v>3164</v>
      </c>
      <c r="B3400" s="3" t="s">
        <v>3164</v>
      </c>
      <c r="C3400" s="3" t="s">
        <v>7274</v>
      </c>
      <c r="D3400" s="6">
        <v>2500</v>
      </c>
      <c r="E3400" s="8">
        <v>2669</v>
      </c>
      <c r="F3400" t="s">
        <v>8218</v>
      </c>
      <c r="G3400" t="s">
        <v>8223</v>
      </c>
      <c r="H3400" t="s">
        <v>8245</v>
      </c>
      <c r="I3400">
        <v>1402341615</v>
      </c>
      <c r="J3400">
        <v>1399490415</v>
      </c>
      <c r="K3400" t="b">
        <v>1</v>
      </c>
      <c r="L3400">
        <v>71</v>
      </c>
      <c r="M3400" t="b">
        <v>1</v>
      </c>
      <c r="N3400" t="str">
        <f>O3400&amp;"/"&amp;P3400</f>
        <v>theater/plays</v>
      </c>
      <c r="O3400" t="s">
        <v>8274</v>
      </c>
      <c r="P3400" t="s">
        <v>8275</v>
      </c>
      <c r="Q3400" s="9">
        <f>(((J3400/60)/60)/24)+DATE(1970,1,1)</f>
        <v>41766.80572916667</v>
      </c>
      <c r="R3400" s="9">
        <f>(((I3400/60)/60)/24)+DATE(1970,1,1)</f>
        <v>41799.80572916667</v>
      </c>
      <c r="S3400">
        <f>YEAR(Q3400)</f>
        <v>2014</v>
      </c>
    </row>
    <row r="3401" spans="1:19" ht="45" x14ac:dyDescent="0.25">
      <c r="A3401">
        <v>3168</v>
      </c>
      <c r="B3401" s="3" t="s">
        <v>3168</v>
      </c>
      <c r="C3401" s="3" t="s">
        <v>7278</v>
      </c>
      <c r="D3401" s="6">
        <v>2500</v>
      </c>
      <c r="E3401" s="8">
        <v>3105</v>
      </c>
      <c r="F3401" t="s">
        <v>8218</v>
      </c>
      <c r="G3401" t="s">
        <v>8223</v>
      </c>
      <c r="H3401" t="s">
        <v>8245</v>
      </c>
      <c r="I3401">
        <v>1402696800</v>
      </c>
      <c r="J3401">
        <v>1399948353</v>
      </c>
      <c r="K3401" t="b">
        <v>1</v>
      </c>
      <c r="L3401">
        <v>61</v>
      </c>
      <c r="M3401" t="b">
        <v>1</v>
      </c>
      <c r="N3401" t="str">
        <f>O3401&amp;"/"&amp;P3401</f>
        <v>theater/plays</v>
      </c>
      <c r="O3401" t="s">
        <v>8274</v>
      </c>
      <c r="P3401" t="s">
        <v>8275</v>
      </c>
      <c r="Q3401" s="9">
        <f>(((J3401/60)/60)/24)+DATE(1970,1,1)</f>
        <v>41772.105937500004</v>
      </c>
      <c r="R3401" s="9">
        <f>(((I3401/60)/60)/24)+DATE(1970,1,1)</f>
        <v>41803.916666666664</v>
      </c>
      <c r="S3401">
        <f>YEAR(Q3401)</f>
        <v>2014</v>
      </c>
    </row>
    <row r="3402" spans="1:19" ht="45" x14ac:dyDescent="0.25">
      <c r="A3402">
        <v>3177</v>
      </c>
      <c r="B3402" s="3" t="s">
        <v>3177</v>
      </c>
      <c r="C3402" s="3" t="s">
        <v>7287</v>
      </c>
      <c r="D3402" s="6">
        <v>2500</v>
      </c>
      <c r="E3402" s="8">
        <v>2935</v>
      </c>
      <c r="F3402" t="s">
        <v>8218</v>
      </c>
      <c r="G3402" t="s">
        <v>8223</v>
      </c>
      <c r="H3402" t="s">
        <v>8245</v>
      </c>
      <c r="I3402">
        <v>1403366409</v>
      </c>
      <c r="J3402">
        <v>1400774409</v>
      </c>
      <c r="K3402" t="b">
        <v>1</v>
      </c>
      <c r="L3402">
        <v>51</v>
      </c>
      <c r="M3402" t="b">
        <v>1</v>
      </c>
      <c r="N3402" t="str">
        <f>O3402&amp;"/"&amp;P3402</f>
        <v>theater/plays</v>
      </c>
      <c r="O3402" t="s">
        <v>8274</v>
      </c>
      <c r="P3402" t="s">
        <v>8275</v>
      </c>
      <c r="Q3402" s="9">
        <f>(((J3402/60)/60)/24)+DATE(1970,1,1)</f>
        <v>41781.666770833333</v>
      </c>
      <c r="R3402" s="9">
        <f>(((I3402/60)/60)/24)+DATE(1970,1,1)</f>
        <v>41811.666770833333</v>
      </c>
      <c r="S3402">
        <f>YEAR(Q3402)</f>
        <v>2014</v>
      </c>
    </row>
    <row r="3403" spans="1:19" ht="45" x14ac:dyDescent="0.25">
      <c r="A3403">
        <v>3183</v>
      </c>
      <c r="B3403" s="3" t="s">
        <v>3183</v>
      </c>
      <c r="C3403" s="3" t="s">
        <v>7293</v>
      </c>
      <c r="D3403" s="6">
        <v>2500</v>
      </c>
      <c r="E3403" s="8">
        <v>2725</v>
      </c>
      <c r="F3403" t="s">
        <v>8218</v>
      </c>
      <c r="G3403" t="s">
        <v>8223</v>
      </c>
      <c r="H3403" t="s">
        <v>8245</v>
      </c>
      <c r="I3403">
        <v>1377284669</v>
      </c>
      <c r="J3403">
        <v>1375729469</v>
      </c>
      <c r="K3403" t="b">
        <v>1</v>
      </c>
      <c r="L3403">
        <v>68</v>
      </c>
      <c r="M3403" t="b">
        <v>1</v>
      </c>
      <c r="N3403" t="str">
        <f>O3403&amp;"/"&amp;P3403</f>
        <v>theater/plays</v>
      </c>
      <c r="O3403" t="s">
        <v>8274</v>
      </c>
      <c r="P3403" t="s">
        <v>8275</v>
      </c>
      <c r="Q3403" s="9">
        <f>(((J3403/60)/60)/24)+DATE(1970,1,1)</f>
        <v>41491.79478009259</v>
      </c>
      <c r="R3403" s="9">
        <f>(((I3403/60)/60)/24)+DATE(1970,1,1)</f>
        <v>41509.79478009259</v>
      </c>
      <c r="S3403">
        <f>YEAR(Q3403)</f>
        <v>2013</v>
      </c>
    </row>
    <row r="3404" spans="1:19" ht="45" x14ac:dyDescent="0.25">
      <c r="A3404">
        <v>3222</v>
      </c>
      <c r="B3404" s="3" t="s">
        <v>3222</v>
      </c>
      <c r="C3404" s="3" t="s">
        <v>7332</v>
      </c>
      <c r="D3404" s="6">
        <v>2500</v>
      </c>
      <c r="E3404" s="8">
        <v>3120</v>
      </c>
      <c r="F3404" t="s">
        <v>8218</v>
      </c>
      <c r="G3404" t="s">
        <v>8223</v>
      </c>
      <c r="H3404" t="s">
        <v>8245</v>
      </c>
      <c r="I3404">
        <v>1445722140</v>
      </c>
      <c r="J3404">
        <v>1443016697</v>
      </c>
      <c r="K3404" t="b">
        <v>1</v>
      </c>
      <c r="L3404">
        <v>84</v>
      </c>
      <c r="M3404" t="b">
        <v>1</v>
      </c>
      <c r="N3404" t="str">
        <f>O3404&amp;"/"&amp;P3404</f>
        <v>theater/plays</v>
      </c>
      <c r="O3404" t="s">
        <v>8274</v>
      </c>
      <c r="P3404" t="s">
        <v>8275</v>
      </c>
      <c r="Q3404" s="9">
        <f>(((J3404/60)/60)/24)+DATE(1970,1,1)</f>
        <v>42270.582141203704</v>
      </c>
      <c r="R3404" s="9">
        <f>(((I3404/60)/60)/24)+DATE(1970,1,1)</f>
        <v>42301.895138888889</v>
      </c>
      <c r="S3404">
        <f>YEAR(Q3404)</f>
        <v>2015</v>
      </c>
    </row>
    <row r="3405" spans="1:19" ht="60" x14ac:dyDescent="0.25">
      <c r="A3405">
        <v>3247</v>
      </c>
      <c r="B3405" s="3" t="s">
        <v>3247</v>
      </c>
      <c r="C3405" s="3" t="s">
        <v>7357</v>
      </c>
      <c r="D3405" s="6">
        <v>2500</v>
      </c>
      <c r="E3405" s="8">
        <v>2646.5</v>
      </c>
      <c r="F3405" t="s">
        <v>8218</v>
      </c>
      <c r="G3405" t="s">
        <v>8224</v>
      </c>
      <c r="H3405" t="s">
        <v>8246</v>
      </c>
      <c r="I3405">
        <v>1436696712</v>
      </c>
      <c r="J3405">
        <v>1434104712</v>
      </c>
      <c r="K3405" t="b">
        <v>1</v>
      </c>
      <c r="L3405">
        <v>57</v>
      </c>
      <c r="M3405" t="b">
        <v>1</v>
      </c>
      <c r="N3405" t="str">
        <f>O3405&amp;"/"&amp;P3405</f>
        <v>theater/plays</v>
      </c>
      <c r="O3405" t="s">
        <v>8274</v>
      </c>
      <c r="P3405" t="s">
        <v>8275</v>
      </c>
      <c r="Q3405" s="9">
        <f>(((J3405/60)/60)/24)+DATE(1970,1,1)</f>
        <v>42167.434166666666</v>
      </c>
      <c r="R3405" s="9">
        <f>(((I3405/60)/60)/24)+DATE(1970,1,1)</f>
        <v>42197.434166666666</v>
      </c>
      <c r="S3405">
        <f>YEAR(Q3405)</f>
        <v>2015</v>
      </c>
    </row>
    <row r="3406" spans="1:19" ht="45" x14ac:dyDescent="0.25">
      <c r="A3406">
        <v>3263</v>
      </c>
      <c r="B3406" s="3" t="s">
        <v>3263</v>
      </c>
      <c r="C3406" s="3" t="s">
        <v>7373</v>
      </c>
      <c r="D3406" s="6">
        <v>2500</v>
      </c>
      <c r="E3406" s="8">
        <v>2804.16</v>
      </c>
      <c r="F3406" t="s">
        <v>8218</v>
      </c>
      <c r="G3406" t="s">
        <v>8223</v>
      </c>
      <c r="H3406" t="s">
        <v>8245</v>
      </c>
      <c r="I3406">
        <v>1446238800</v>
      </c>
      <c r="J3406">
        <v>1444220588</v>
      </c>
      <c r="K3406" t="b">
        <v>1</v>
      </c>
      <c r="L3406">
        <v>68</v>
      </c>
      <c r="M3406" t="b">
        <v>1</v>
      </c>
      <c r="N3406" t="str">
        <f>O3406&amp;"/"&amp;P3406</f>
        <v>theater/plays</v>
      </c>
      <c r="O3406" t="s">
        <v>8274</v>
      </c>
      <c r="P3406" t="s">
        <v>8275</v>
      </c>
      <c r="Q3406" s="9">
        <f>(((J3406/60)/60)/24)+DATE(1970,1,1)</f>
        <v>42284.516064814816</v>
      </c>
      <c r="R3406" s="9">
        <f>(((I3406/60)/60)/24)+DATE(1970,1,1)</f>
        <v>42307.875</v>
      </c>
      <c r="S3406">
        <f>YEAR(Q3406)</f>
        <v>2015</v>
      </c>
    </row>
    <row r="3407" spans="1:19" ht="45" x14ac:dyDescent="0.25">
      <c r="A3407">
        <v>3264</v>
      </c>
      <c r="B3407" s="3" t="s">
        <v>3264</v>
      </c>
      <c r="C3407" s="3" t="s">
        <v>7374</v>
      </c>
      <c r="D3407" s="6">
        <v>2500</v>
      </c>
      <c r="E3407" s="8">
        <v>2575</v>
      </c>
      <c r="F3407" t="s">
        <v>8218</v>
      </c>
      <c r="G3407" t="s">
        <v>8223</v>
      </c>
      <c r="H3407" t="s">
        <v>8245</v>
      </c>
      <c r="I3407">
        <v>1422482400</v>
      </c>
      <c r="J3407">
        <v>1421089938</v>
      </c>
      <c r="K3407" t="b">
        <v>1</v>
      </c>
      <c r="L3407">
        <v>49</v>
      </c>
      <c r="M3407" t="b">
        <v>1</v>
      </c>
      <c r="N3407" t="str">
        <f>O3407&amp;"/"&amp;P3407</f>
        <v>theater/plays</v>
      </c>
      <c r="O3407" t="s">
        <v>8274</v>
      </c>
      <c r="P3407" t="s">
        <v>8275</v>
      </c>
      <c r="Q3407" s="9">
        <f>(((J3407/60)/60)/24)+DATE(1970,1,1)</f>
        <v>42016.800208333334</v>
      </c>
      <c r="R3407" s="9">
        <f>(((I3407/60)/60)/24)+DATE(1970,1,1)</f>
        <v>42032.916666666672</v>
      </c>
      <c r="S3407">
        <f>YEAR(Q3407)</f>
        <v>2015</v>
      </c>
    </row>
    <row r="3408" spans="1:19" ht="60" x14ac:dyDescent="0.25">
      <c r="A3408">
        <v>3278</v>
      </c>
      <c r="B3408" s="3" t="s">
        <v>3278</v>
      </c>
      <c r="C3408" s="3" t="s">
        <v>7388</v>
      </c>
      <c r="D3408" s="6">
        <v>2500</v>
      </c>
      <c r="E3408" s="8">
        <v>2585</v>
      </c>
      <c r="F3408" t="s">
        <v>8218</v>
      </c>
      <c r="G3408" t="s">
        <v>8224</v>
      </c>
      <c r="H3408" t="s">
        <v>8246</v>
      </c>
      <c r="I3408">
        <v>1433017303</v>
      </c>
      <c r="J3408">
        <v>1430425303</v>
      </c>
      <c r="K3408" t="b">
        <v>1</v>
      </c>
      <c r="L3408">
        <v>34</v>
      </c>
      <c r="M3408" t="b">
        <v>1</v>
      </c>
      <c r="N3408" t="str">
        <f>O3408&amp;"/"&amp;P3408</f>
        <v>theater/plays</v>
      </c>
      <c r="O3408" t="s">
        <v>8274</v>
      </c>
      <c r="P3408" t="s">
        <v>8275</v>
      </c>
      <c r="Q3408" s="9">
        <f>(((J3408/60)/60)/24)+DATE(1970,1,1)</f>
        <v>42124.848414351851</v>
      </c>
      <c r="R3408" s="9">
        <f>(((I3408/60)/60)/24)+DATE(1970,1,1)</f>
        <v>42154.848414351851</v>
      </c>
      <c r="S3408">
        <f>YEAR(Q3408)</f>
        <v>2015</v>
      </c>
    </row>
    <row r="3409" spans="1:19" ht="30" x14ac:dyDescent="0.25">
      <c r="A3409">
        <v>3287</v>
      </c>
      <c r="B3409" s="3" t="s">
        <v>3287</v>
      </c>
      <c r="C3409" s="3" t="s">
        <v>7397</v>
      </c>
      <c r="D3409" s="6">
        <v>2500</v>
      </c>
      <c r="E3409" s="8">
        <v>2500</v>
      </c>
      <c r="F3409" t="s">
        <v>8218</v>
      </c>
      <c r="G3409" t="s">
        <v>8228</v>
      </c>
      <c r="H3409" t="s">
        <v>8250</v>
      </c>
      <c r="I3409">
        <v>1448733628</v>
      </c>
      <c r="J3409">
        <v>1446573628</v>
      </c>
      <c r="K3409" t="b">
        <v>0</v>
      </c>
      <c r="L3409">
        <v>34</v>
      </c>
      <c r="M3409" t="b">
        <v>1</v>
      </c>
      <c r="N3409" t="str">
        <f>O3409&amp;"/"&amp;P3409</f>
        <v>theater/plays</v>
      </c>
      <c r="O3409" t="s">
        <v>8274</v>
      </c>
      <c r="P3409" t="s">
        <v>8275</v>
      </c>
      <c r="Q3409" s="9">
        <f>(((J3409/60)/60)/24)+DATE(1970,1,1)</f>
        <v>42311.750324074077</v>
      </c>
      <c r="R3409" s="9">
        <f>(((I3409/60)/60)/24)+DATE(1970,1,1)</f>
        <v>42336.750324074077</v>
      </c>
      <c r="S3409">
        <f>YEAR(Q3409)</f>
        <v>2015</v>
      </c>
    </row>
    <row r="3410" spans="1:19" ht="45" x14ac:dyDescent="0.25">
      <c r="A3410">
        <v>3311</v>
      </c>
      <c r="B3410" s="3" t="s">
        <v>3311</v>
      </c>
      <c r="C3410" s="3" t="s">
        <v>7421</v>
      </c>
      <c r="D3410" s="6">
        <v>2500</v>
      </c>
      <c r="E3410" s="8">
        <v>2746</v>
      </c>
      <c r="F3410" t="s">
        <v>8218</v>
      </c>
      <c r="G3410" t="s">
        <v>8223</v>
      </c>
      <c r="H3410" t="s">
        <v>8245</v>
      </c>
      <c r="I3410">
        <v>1445065210</v>
      </c>
      <c r="J3410">
        <v>1442473210</v>
      </c>
      <c r="K3410" t="b">
        <v>0</v>
      </c>
      <c r="L3410">
        <v>45</v>
      </c>
      <c r="M3410" t="b">
        <v>1</v>
      </c>
      <c r="N3410" t="str">
        <f>O3410&amp;"/"&amp;P3410</f>
        <v>theater/plays</v>
      </c>
      <c r="O3410" t="s">
        <v>8274</v>
      </c>
      <c r="P3410" t="s">
        <v>8275</v>
      </c>
      <c r="Q3410" s="9">
        <f>(((J3410/60)/60)/24)+DATE(1970,1,1)</f>
        <v>42264.29178240741</v>
      </c>
      <c r="R3410" s="9">
        <f>(((I3410/60)/60)/24)+DATE(1970,1,1)</f>
        <v>42294.29178240741</v>
      </c>
      <c r="S3410">
        <f>YEAR(Q3410)</f>
        <v>2015</v>
      </c>
    </row>
    <row r="3411" spans="1:19" ht="60" x14ac:dyDescent="0.25">
      <c r="A3411">
        <v>3312</v>
      </c>
      <c r="B3411" s="3" t="s">
        <v>3312</v>
      </c>
      <c r="C3411" s="3" t="s">
        <v>7422</v>
      </c>
      <c r="D3411" s="6">
        <v>2500</v>
      </c>
      <c r="E3411" s="8">
        <v>2501</v>
      </c>
      <c r="F3411" t="s">
        <v>8218</v>
      </c>
      <c r="G3411" t="s">
        <v>8223</v>
      </c>
      <c r="H3411" t="s">
        <v>8245</v>
      </c>
      <c r="I3411">
        <v>1478901600</v>
      </c>
      <c r="J3411">
        <v>1477077946</v>
      </c>
      <c r="K3411" t="b">
        <v>0</v>
      </c>
      <c r="L3411">
        <v>41</v>
      </c>
      <c r="M3411" t="b">
        <v>1</v>
      </c>
      <c r="N3411" t="str">
        <f>O3411&amp;"/"&amp;P3411</f>
        <v>theater/plays</v>
      </c>
      <c r="O3411" t="s">
        <v>8274</v>
      </c>
      <c r="P3411" t="s">
        <v>8275</v>
      </c>
      <c r="Q3411" s="9">
        <f>(((J3411/60)/60)/24)+DATE(1970,1,1)</f>
        <v>42664.809560185182</v>
      </c>
      <c r="R3411" s="9">
        <f>(((I3411/60)/60)/24)+DATE(1970,1,1)</f>
        <v>42685.916666666672</v>
      </c>
      <c r="S3411">
        <f>YEAR(Q3411)</f>
        <v>2016</v>
      </c>
    </row>
    <row r="3412" spans="1:19" ht="45" x14ac:dyDescent="0.25">
      <c r="A3412">
        <v>3320</v>
      </c>
      <c r="B3412" s="3" t="s">
        <v>3320</v>
      </c>
      <c r="C3412" s="3" t="s">
        <v>7430</v>
      </c>
      <c r="D3412" s="6">
        <v>2500</v>
      </c>
      <c r="E3412" s="8">
        <v>2525</v>
      </c>
      <c r="F3412" t="s">
        <v>8218</v>
      </c>
      <c r="G3412" t="s">
        <v>8223</v>
      </c>
      <c r="H3412" t="s">
        <v>8245</v>
      </c>
      <c r="I3412">
        <v>1466557557</v>
      </c>
      <c r="J3412">
        <v>1463965557</v>
      </c>
      <c r="K3412" t="b">
        <v>0</v>
      </c>
      <c r="L3412">
        <v>38</v>
      </c>
      <c r="M3412" t="b">
        <v>1</v>
      </c>
      <c r="N3412" t="str">
        <f>O3412&amp;"/"&amp;P3412</f>
        <v>theater/plays</v>
      </c>
      <c r="O3412" t="s">
        <v>8274</v>
      </c>
      <c r="P3412" t="s">
        <v>8275</v>
      </c>
      <c r="Q3412" s="9">
        <f>(((J3412/60)/60)/24)+DATE(1970,1,1)</f>
        <v>42513.045798611114</v>
      </c>
      <c r="R3412" s="9">
        <f>(((I3412/60)/60)/24)+DATE(1970,1,1)</f>
        <v>42543.045798611114</v>
      </c>
      <c r="S3412">
        <f>YEAR(Q3412)</f>
        <v>2016</v>
      </c>
    </row>
    <row r="3413" spans="1:19" ht="45" x14ac:dyDescent="0.25">
      <c r="A3413">
        <v>3337</v>
      </c>
      <c r="B3413" s="3" t="s">
        <v>3337</v>
      </c>
      <c r="C3413" s="3" t="s">
        <v>7447</v>
      </c>
      <c r="D3413" s="6">
        <v>2500</v>
      </c>
      <c r="E3413" s="8">
        <v>2755</v>
      </c>
      <c r="F3413" t="s">
        <v>8218</v>
      </c>
      <c r="G3413" t="s">
        <v>8224</v>
      </c>
      <c r="H3413" t="s">
        <v>8246</v>
      </c>
      <c r="I3413">
        <v>1412974800</v>
      </c>
      <c r="J3413">
        <v>1411109167</v>
      </c>
      <c r="K3413" t="b">
        <v>0</v>
      </c>
      <c r="L3413">
        <v>34</v>
      </c>
      <c r="M3413" t="b">
        <v>1</v>
      </c>
      <c r="N3413" t="str">
        <f>O3413&amp;"/"&amp;P3413</f>
        <v>theater/plays</v>
      </c>
      <c r="O3413" t="s">
        <v>8274</v>
      </c>
      <c r="P3413" t="s">
        <v>8275</v>
      </c>
      <c r="Q3413" s="9">
        <f>(((J3413/60)/60)/24)+DATE(1970,1,1)</f>
        <v>41901.282025462962</v>
      </c>
      <c r="R3413" s="9">
        <f>(((I3413/60)/60)/24)+DATE(1970,1,1)</f>
        <v>41922.875</v>
      </c>
      <c r="S3413">
        <f>YEAR(Q3413)</f>
        <v>2014</v>
      </c>
    </row>
    <row r="3414" spans="1:19" ht="60" x14ac:dyDescent="0.25">
      <c r="A3414">
        <v>3365</v>
      </c>
      <c r="B3414" s="3" t="s">
        <v>3364</v>
      </c>
      <c r="C3414" s="3" t="s">
        <v>7475</v>
      </c>
      <c r="D3414" s="6">
        <v>2500</v>
      </c>
      <c r="E3414" s="8">
        <v>2600</v>
      </c>
      <c r="F3414" t="s">
        <v>8218</v>
      </c>
      <c r="G3414" t="s">
        <v>8223</v>
      </c>
      <c r="H3414" t="s">
        <v>8245</v>
      </c>
      <c r="I3414">
        <v>1449973592</v>
      </c>
      <c r="J3414">
        <v>1447381592</v>
      </c>
      <c r="K3414" t="b">
        <v>0</v>
      </c>
      <c r="L3414">
        <v>3</v>
      </c>
      <c r="M3414" t="b">
        <v>1</v>
      </c>
      <c r="N3414" t="str">
        <f>O3414&amp;"/"&amp;P3414</f>
        <v>theater/plays</v>
      </c>
      <c r="O3414" t="s">
        <v>8274</v>
      </c>
      <c r="P3414" t="s">
        <v>8275</v>
      </c>
      <c r="Q3414" s="9">
        <f>(((J3414/60)/60)/24)+DATE(1970,1,1)</f>
        <v>42321.101759259262</v>
      </c>
      <c r="R3414" s="9">
        <f>(((I3414/60)/60)/24)+DATE(1970,1,1)</f>
        <v>42351.101759259262</v>
      </c>
      <c r="S3414">
        <f>YEAR(Q3414)</f>
        <v>2015</v>
      </c>
    </row>
    <row r="3415" spans="1:19" ht="60" x14ac:dyDescent="0.25">
      <c r="A3415">
        <v>3438</v>
      </c>
      <c r="B3415" s="3" t="s">
        <v>3437</v>
      </c>
      <c r="C3415" s="3" t="s">
        <v>7548</v>
      </c>
      <c r="D3415" s="6">
        <v>2500</v>
      </c>
      <c r="E3415" s="8">
        <v>2605</v>
      </c>
      <c r="F3415" t="s">
        <v>8218</v>
      </c>
      <c r="G3415" t="s">
        <v>8224</v>
      </c>
      <c r="H3415" t="s">
        <v>8246</v>
      </c>
      <c r="I3415">
        <v>1430600400</v>
      </c>
      <c r="J3415">
        <v>1428358567</v>
      </c>
      <c r="K3415" t="b">
        <v>0</v>
      </c>
      <c r="L3415">
        <v>14</v>
      </c>
      <c r="M3415" t="b">
        <v>1</v>
      </c>
      <c r="N3415" t="str">
        <f>O3415&amp;"/"&amp;P3415</f>
        <v>theater/plays</v>
      </c>
      <c r="O3415" t="s">
        <v>8274</v>
      </c>
      <c r="P3415" t="s">
        <v>8275</v>
      </c>
      <c r="Q3415" s="9">
        <f>(((J3415/60)/60)/24)+DATE(1970,1,1)</f>
        <v>42100.927858796291</v>
      </c>
      <c r="R3415" s="9">
        <f>(((I3415/60)/60)/24)+DATE(1970,1,1)</f>
        <v>42126.875</v>
      </c>
      <c r="S3415">
        <f>YEAR(Q3415)</f>
        <v>2015</v>
      </c>
    </row>
    <row r="3416" spans="1:19" ht="60" x14ac:dyDescent="0.25">
      <c r="A3416">
        <v>3441</v>
      </c>
      <c r="B3416" s="3" t="s">
        <v>3440</v>
      </c>
      <c r="C3416" s="3" t="s">
        <v>7551</v>
      </c>
      <c r="D3416" s="6">
        <v>2500</v>
      </c>
      <c r="E3416" s="8">
        <v>2565</v>
      </c>
      <c r="F3416" t="s">
        <v>8218</v>
      </c>
      <c r="G3416" t="s">
        <v>8223</v>
      </c>
      <c r="H3416" t="s">
        <v>8245</v>
      </c>
      <c r="I3416">
        <v>1447445820</v>
      </c>
      <c r="J3416">
        <v>1445077121</v>
      </c>
      <c r="K3416" t="b">
        <v>0</v>
      </c>
      <c r="L3416">
        <v>43</v>
      </c>
      <c r="M3416" t="b">
        <v>1</v>
      </c>
      <c r="N3416" t="str">
        <f>O3416&amp;"/"&amp;P3416</f>
        <v>theater/plays</v>
      </c>
      <c r="O3416" t="s">
        <v>8274</v>
      </c>
      <c r="P3416" t="s">
        <v>8275</v>
      </c>
      <c r="Q3416" s="9">
        <f>(((J3416/60)/60)/24)+DATE(1970,1,1)</f>
        <v>42294.429641203707</v>
      </c>
      <c r="R3416" s="9">
        <f>(((I3416/60)/60)/24)+DATE(1970,1,1)</f>
        <v>42321.845138888893</v>
      </c>
      <c r="S3416">
        <f>YEAR(Q3416)</f>
        <v>2015</v>
      </c>
    </row>
    <row r="3417" spans="1:19" ht="60" x14ac:dyDescent="0.25">
      <c r="A3417">
        <v>3484</v>
      </c>
      <c r="B3417" s="3" t="s">
        <v>3483</v>
      </c>
      <c r="C3417" s="3" t="s">
        <v>7594</v>
      </c>
      <c r="D3417" s="6">
        <v>2500</v>
      </c>
      <c r="E3417" s="8">
        <v>2856</v>
      </c>
      <c r="F3417" t="s">
        <v>8218</v>
      </c>
      <c r="G3417" t="s">
        <v>8223</v>
      </c>
      <c r="H3417" t="s">
        <v>8245</v>
      </c>
      <c r="I3417">
        <v>1466014499</v>
      </c>
      <c r="J3417">
        <v>1463422499</v>
      </c>
      <c r="K3417" t="b">
        <v>0</v>
      </c>
      <c r="L3417">
        <v>44</v>
      </c>
      <c r="M3417" t="b">
        <v>1</v>
      </c>
      <c r="N3417" t="str">
        <f>O3417&amp;"/"&amp;P3417</f>
        <v>theater/plays</v>
      </c>
      <c r="O3417" t="s">
        <v>8274</v>
      </c>
      <c r="P3417" t="s">
        <v>8275</v>
      </c>
      <c r="Q3417" s="9">
        <f>(((J3417/60)/60)/24)+DATE(1970,1,1)</f>
        <v>42506.760405092587</v>
      </c>
      <c r="R3417" s="9">
        <f>(((I3417/60)/60)/24)+DATE(1970,1,1)</f>
        <v>42536.760405092587</v>
      </c>
      <c r="S3417">
        <f>YEAR(Q3417)</f>
        <v>2016</v>
      </c>
    </row>
    <row r="3418" spans="1:19" ht="45" x14ac:dyDescent="0.25">
      <c r="A3418">
        <v>3503</v>
      </c>
      <c r="B3418" s="3" t="s">
        <v>3502</v>
      </c>
      <c r="C3418" s="3" t="s">
        <v>7613</v>
      </c>
      <c r="D3418" s="6">
        <v>2500</v>
      </c>
      <c r="E3418" s="8">
        <v>2689</v>
      </c>
      <c r="F3418" t="s">
        <v>8218</v>
      </c>
      <c r="G3418" t="s">
        <v>8224</v>
      </c>
      <c r="H3418" t="s">
        <v>8246</v>
      </c>
      <c r="I3418">
        <v>1469359728</v>
      </c>
      <c r="J3418">
        <v>1466767728</v>
      </c>
      <c r="K3418" t="b">
        <v>0</v>
      </c>
      <c r="L3418">
        <v>38</v>
      </c>
      <c r="M3418" t="b">
        <v>1</v>
      </c>
      <c r="N3418" t="str">
        <f>O3418&amp;"/"&amp;P3418</f>
        <v>theater/plays</v>
      </c>
      <c r="O3418" t="s">
        <v>8274</v>
      </c>
      <c r="P3418" t="s">
        <v>8275</v>
      </c>
      <c r="Q3418" s="9">
        <f>(((J3418/60)/60)/24)+DATE(1970,1,1)</f>
        <v>42545.478333333333</v>
      </c>
      <c r="R3418" s="9">
        <f>(((I3418/60)/60)/24)+DATE(1970,1,1)</f>
        <v>42575.478333333333</v>
      </c>
      <c r="S3418">
        <f>YEAR(Q3418)</f>
        <v>2016</v>
      </c>
    </row>
    <row r="3419" spans="1:19" ht="90" x14ac:dyDescent="0.25">
      <c r="A3419">
        <v>3505</v>
      </c>
      <c r="B3419" s="3" t="s">
        <v>3504</v>
      </c>
      <c r="C3419" s="3" t="s">
        <v>7615</v>
      </c>
      <c r="D3419" s="6">
        <v>2500</v>
      </c>
      <c r="E3419" s="8">
        <v>2594</v>
      </c>
      <c r="F3419" t="s">
        <v>8218</v>
      </c>
      <c r="G3419" t="s">
        <v>8223</v>
      </c>
      <c r="H3419" t="s">
        <v>8245</v>
      </c>
      <c r="I3419">
        <v>1399953600</v>
      </c>
      <c r="J3419">
        <v>1398983245</v>
      </c>
      <c r="K3419" t="b">
        <v>0</v>
      </c>
      <c r="L3419">
        <v>39</v>
      </c>
      <c r="M3419" t="b">
        <v>1</v>
      </c>
      <c r="N3419" t="str">
        <f>O3419&amp;"/"&amp;P3419</f>
        <v>theater/plays</v>
      </c>
      <c r="O3419" t="s">
        <v>8274</v>
      </c>
      <c r="P3419" t="s">
        <v>8275</v>
      </c>
      <c r="Q3419" s="9">
        <f>(((J3419/60)/60)/24)+DATE(1970,1,1)</f>
        <v>41760.935706018521</v>
      </c>
      <c r="R3419" s="9">
        <f>(((I3419/60)/60)/24)+DATE(1970,1,1)</f>
        <v>41772.166666666664</v>
      </c>
      <c r="S3419">
        <f>YEAR(Q3419)</f>
        <v>2014</v>
      </c>
    </row>
    <row r="3420" spans="1:19" ht="60" x14ac:dyDescent="0.25">
      <c r="A3420">
        <v>3516</v>
      </c>
      <c r="B3420" s="3" t="s">
        <v>3515</v>
      </c>
      <c r="C3420" s="3" t="s">
        <v>7626</v>
      </c>
      <c r="D3420" s="6">
        <v>2500</v>
      </c>
      <c r="E3420" s="8">
        <v>2500</v>
      </c>
      <c r="F3420" t="s">
        <v>8218</v>
      </c>
      <c r="G3420" t="s">
        <v>8223</v>
      </c>
      <c r="H3420" t="s">
        <v>8245</v>
      </c>
      <c r="I3420">
        <v>1410145200</v>
      </c>
      <c r="J3420">
        <v>1407197670</v>
      </c>
      <c r="K3420" t="b">
        <v>0</v>
      </c>
      <c r="L3420">
        <v>11</v>
      </c>
      <c r="M3420" t="b">
        <v>1</v>
      </c>
      <c r="N3420" t="str">
        <f>O3420&amp;"/"&amp;P3420</f>
        <v>theater/plays</v>
      </c>
      <c r="O3420" t="s">
        <v>8274</v>
      </c>
      <c r="P3420" t="s">
        <v>8275</v>
      </c>
      <c r="Q3420" s="9">
        <f>(((J3420/60)/60)/24)+DATE(1970,1,1)</f>
        <v>41856.010069444441</v>
      </c>
      <c r="R3420" s="9">
        <f>(((I3420/60)/60)/24)+DATE(1970,1,1)</f>
        <v>41890.125</v>
      </c>
      <c r="S3420">
        <f>YEAR(Q3420)</f>
        <v>2014</v>
      </c>
    </row>
    <row r="3421" spans="1:19" ht="45" x14ac:dyDescent="0.25">
      <c r="A3421">
        <v>3544</v>
      </c>
      <c r="B3421" s="3" t="s">
        <v>3543</v>
      </c>
      <c r="C3421" s="3" t="s">
        <v>7654</v>
      </c>
      <c r="D3421" s="6">
        <v>2500</v>
      </c>
      <c r="E3421" s="8">
        <v>2500</v>
      </c>
      <c r="F3421" t="s">
        <v>8218</v>
      </c>
      <c r="G3421" t="s">
        <v>8223</v>
      </c>
      <c r="H3421" t="s">
        <v>8245</v>
      </c>
      <c r="I3421">
        <v>1425758257</v>
      </c>
      <c r="J3421">
        <v>1423166257</v>
      </c>
      <c r="K3421" t="b">
        <v>0</v>
      </c>
      <c r="L3421">
        <v>24</v>
      </c>
      <c r="M3421" t="b">
        <v>1</v>
      </c>
      <c r="N3421" t="str">
        <f>O3421&amp;"/"&amp;P3421</f>
        <v>theater/plays</v>
      </c>
      <c r="O3421" t="s">
        <v>8274</v>
      </c>
      <c r="P3421" t="s">
        <v>8275</v>
      </c>
      <c r="Q3421" s="9">
        <f>(((J3421/60)/60)/24)+DATE(1970,1,1)</f>
        <v>42040.831678240742</v>
      </c>
      <c r="R3421" s="9">
        <f>(((I3421/60)/60)/24)+DATE(1970,1,1)</f>
        <v>42070.831678240742</v>
      </c>
      <c r="S3421">
        <f>YEAR(Q3421)</f>
        <v>2015</v>
      </c>
    </row>
    <row r="3422" spans="1:19" ht="60" x14ac:dyDescent="0.25">
      <c r="A3422">
        <v>3550</v>
      </c>
      <c r="B3422" s="3" t="s">
        <v>3549</v>
      </c>
      <c r="C3422" s="3" t="s">
        <v>7660</v>
      </c>
      <c r="D3422" s="6">
        <v>2500</v>
      </c>
      <c r="E3422" s="8">
        <v>2620</v>
      </c>
      <c r="F3422" t="s">
        <v>8218</v>
      </c>
      <c r="G3422" t="s">
        <v>8224</v>
      </c>
      <c r="H3422" t="s">
        <v>8246</v>
      </c>
      <c r="I3422">
        <v>1462224398</v>
      </c>
      <c r="J3422">
        <v>1459632398</v>
      </c>
      <c r="K3422" t="b">
        <v>0</v>
      </c>
      <c r="L3422">
        <v>64</v>
      </c>
      <c r="M3422" t="b">
        <v>1</v>
      </c>
      <c r="N3422" t="str">
        <f>O3422&amp;"/"&amp;P3422</f>
        <v>theater/plays</v>
      </c>
      <c r="O3422" t="s">
        <v>8274</v>
      </c>
      <c r="P3422" t="s">
        <v>8275</v>
      </c>
      <c r="Q3422" s="9">
        <f>(((J3422/60)/60)/24)+DATE(1970,1,1)</f>
        <v>42462.893495370372</v>
      </c>
      <c r="R3422" s="9">
        <f>(((I3422/60)/60)/24)+DATE(1970,1,1)</f>
        <v>42492.893495370372</v>
      </c>
      <c r="S3422">
        <f>YEAR(Q3422)</f>
        <v>2016</v>
      </c>
    </row>
    <row r="3423" spans="1:19" ht="120" x14ac:dyDescent="0.25">
      <c r="A3423">
        <v>3561</v>
      </c>
      <c r="B3423" s="3" t="s">
        <v>3560</v>
      </c>
      <c r="C3423" s="3" t="s">
        <v>7671</v>
      </c>
      <c r="D3423" s="6">
        <v>2500</v>
      </c>
      <c r="E3423" s="8">
        <v>2560</v>
      </c>
      <c r="F3423" t="s">
        <v>8218</v>
      </c>
      <c r="G3423" t="s">
        <v>8223</v>
      </c>
      <c r="H3423" t="s">
        <v>8245</v>
      </c>
      <c r="I3423">
        <v>1438799760</v>
      </c>
      <c r="J3423">
        <v>1437236378</v>
      </c>
      <c r="K3423" t="b">
        <v>0</v>
      </c>
      <c r="L3423">
        <v>54</v>
      </c>
      <c r="M3423" t="b">
        <v>1</v>
      </c>
      <c r="N3423" t="str">
        <f>O3423&amp;"/"&amp;P3423</f>
        <v>theater/plays</v>
      </c>
      <c r="O3423" t="s">
        <v>8274</v>
      </c>
      <c r="P3423" t="s">
        <v>8275</v>
      </c>
      <c r="Q3423" s="9">
        <f>(((J3423/60)/60)/24)+DATE(1970,1,1)</f>
        <v>42203.680300925931</v>
      </c>
      <c r="R3423" s="9">
        <f>(((I3423/60)/60)/24)+DATE(1970,1,1)</f>
        <v>42221.774999999994</v>
      </c>
      <c r="S3423">
        <f>YEAR(Q3423)</f>
        <v>2015</v>
      </c>
    </row>
    <row r="3424" spans="1:19" ht="30" x14ac:dyDescent="0.25">
      <c r="A3424">
        <v>3597</v>
      </c>
      <c r="B3424" s="3" t="s">
        <v>3596</v>
      </c>
      <c r="C3424" s="3" t="s">
        <v>7707</v>
      </c>
      <c r="D3424" s="6">
        <v>2500</v>
      </c>
      <c r="E3424" s="8">
        <v>2565</v>
      </c>
      <c r="F3424" t="s">
        <v>8218</v>
      </c>
      <c r="G3424" t="s">
        <v>8223</v>
      </c>
      <c r="H3424" t="s">
        <v>8245</v>
      </c>
      <c r="I3424">
        <v>1456984740</v>
      </c>
      <c r="J3424">
        <v>1455717790</v>
      </c>
      <c r="K3424" t="b">
        <v>0</v>
      </c>
      <c r="L3424">
        <v>33</v>
      </c>
      <c r="M3424" t="b">
        <v>1</v>
      </c>
      <c r="N3424" t="str">
        <f>O3424&amp;"/"&amp;P3424</f>
        <v>theater/plays</v>
      </c>
      <c r="O3424" t="s">
        <v>8274</v>
      </c>
      <c r="P3424" t="s">
        <v>8275</v>
      </c>
      <c r="Q3424" s="9">
        <f>(((J3424/60)/60)/24)+DATE(1970,1,1)</f>
        <v>42417.585532407407</v>
      </c>
      <c r="R3424" s="9">
        <f>(((I3424/60)/60)/24)+DATE(1970,1,1)</f>
        <v>42432.249305555553</v>
      </c>
      <c r="S3424">
        <f>YEAR(Q3424)</f>
        <v>2016</v>
      </c>
    </row>
    <row r="3425" spans="1:19" ht="60" x14ac:dyDescent="0.25">
      <c r="A3425">
        <v>3611</v>
      </c>
      <c r="B3425" s="3" t="s">
        <v>3610</v>
      </c>
      <c r="C3425" s="3" t="s">
        <v>7721</v>
      </c>
      <c r="D3425" s="6">
        <v>2500</v>
      </c>
      <c r="E3425" s="8">
        <v>3400</v>
      </c>
      <c r="F3425" t="s">
        <v>8218</v>
      </c>
      <c r="G3425" t="s">
        <v>8224</v>
      </c>
      <c r="H3425" t="s">
        <v>8246</v>
      </c>
      <c r="I3425">
        <v>1428483201</v>
      </c>
      <c r="J3425">
        <v>1425891201</v>
      </c>
      <c r="K3425" t="b">
        <v>0</v>
      </c>
      <c r="L3425">
        <v>51</v>
      </c>
      <c r="M3425" t="b">
        <v>1</v>
      </c>
      <c r="N3425" t="str">
        <f>O3425&amp;"/"&amp;P3425</f>
        <v>theater/plays</v>
      </c>
      <c r="O3425" t="s">
        <v>8274</v>
      </c>
      <c r="P3425" t="s">
        <v>8275</v>
      </c>
      <c r="Q3425" s="9">
        <f>(((J3425/60)/60)/24)+DATE(1970,1,1)</f>
        <v>42072.370381944449</v>
      </c>
      <c r="R3425" s="9">
        <f>(((I3425/60)/60)/24)+DATE(1970,1,1)</f>
        <v>42102.370381944449</v>
      </c>
      <c r="S3425">
        <f>YEAR(Q3425)</f>
        <v>2015</v>
      </c>
    </row>
    <row r="3426" spans="1:19" ht="45" x14ac:dyDescent="0.25">
      <c r="A3426">
        <v>3614</v>
      </c>
      <c r="B3426" s="3" t="s">
        <v>3439</v>
      </c>
      <c r="C3426" s="3" t="s">
        <v>7724</v>
      </c>
      <c r="D3426" s="6">
        <v>2500</v>
      </c>
      <c r="E3426" s="8">
        <v>2520</v>
      </c>
      <c r="F3426" t="s">
        <v>8218</v>
      </c>
      <c r="G3426" t="s">
        <v>8223</v>
      </c>
      <c r="H3426" t="s">
        <v>8245</v>
      </c>
      <c r="I3426">
        <v>1434675616</v>
      </c>
      <c r="J3426">
        <v>1432083616</v>
      </c>
      <c r="K3426" t="b">
        <v>0</v>
      </c>
      <c r="L3426">
        <v>71</v>
      </c>
      <c r="M3426" t="b">
        <v>1</v>
      </c>
      <c r="N3426" t="str">
        <f>O3426&amp;"/"&amp;P3426</f>
        <v>theater/plays</v>
      </c>
      <c r="O3426" t="s">
        <v>8274</v>
      </c>
      <c r="P3426" t="s">
        <v>8275</v>
      </c>
      <c r="Q3426" s="9">
        <f>(((J3426/60)/60)/24)+DATE(1970,1,1)</f>
        <v>42144.041851851856</v>
      </c>
      <c r="R3426" s="9">
        <f>(((I3426/60)/60)/24)+DATE(1970,1,1)</f>
        <v>42174.041851851856</v>
      </c>
      <c r="S3426">
        <f>YEAR(Q3426)</f>
        <v>2015</v>
      </c>
    </row>
    <row r="3427" spans="1:19" ht="60" x14ac:dyDescent="0.25">
      <c r="A3427">
        <v>3615</v>
      </c>
      <c r="B3427" s="3" t="s">
        <v>3613</v>
      </c>
      <c r="C3427" s="3" t="s">
        <v>7725</v>
      </c>
      <c r="D3427" s="6">
        <v>2500</v>
      </c>
      <c r="E3427" s="8">
        <v>2670</v>
      </c>
      <c r="F3427" t="s">
        <v>8218</v>
      </c>
      <c r="G3427" t="s">
        <v>8224</v>
      </c>
      <c r="H3427" t="s">
        <v>8246</v>
      </c>
      <c r="I3427">
        <v>1449756896</v>
      </c>
      <c r="J3427">
        <v>1447164896</v>
      </c>
      <c r="K3427" t="b">
        <v>0</v>
      </c>
      <c r="L3427">
        <v>72</v>
      </c>
      <c r="M3427" t="b">
        <v>1</v>
      </c>
      <c r="N3427" t="str">
        <f>O3427&amp;"/"&amp;P3427</f>
        <v>theater/plays</v>
      </c>
      <c r="O3427" t="s">
        <v>8274</v>
      </c>
      <c r="P3427" t="s">
        <v>8275</v>
      </c>
      <c r="Q3427" s="9">
        <f>(((J3427/60)/60)/24)+DATE(1970,1,1)</f>
        <v>42318.593703703707</v>
      </c>
      <c r="R3427" s="9">
        <f>(((I3427/60)/60)/24)+DATE(1970,1,1)</f>
        <v>42348.593703703707</v>
      </c>
      <c r="S3427">
        <f>YEAR(Q3427)</f>
        <v>2015</v>
      </c>
    </row>
    <row r="3428" spans="1:19" ht="60" x14ac:dyDescent="0.25">
      <c r="A3428">
        <v>3616</v>
      </c>
      <c r="B3428" s="3" t="s">
        <v>3614</v>
      </c>
      <c r="C3428" s="3" t="s">
        <v>7726</v>
      </c>
      <c r="D3428" s="6">
        <v>2500</v>
      </c>
      <c r="E3428" s="8">
        <v>3120</v>
      </c>
      <c r="F3428" t="s">
        <v>8218</v>
      </c>
      <c r="G3428" t="s">
        <v>8224</v>
      </c>
      <c r="H3428" t="s">
        <v>8246</v>
      </c>
      <c r="I3428">
        <v>1426801664</v>
      </c>
      <c r="J3428">
        <v>1424213264</v>
      </c>
      <c r="K3428" t="b">
        <v>0</v>
      </c>
      <c r="L3428">
        <v>45</v>
      </c>
      <c r="M3428" t="b">
        <v>1</v>
      </c>
      <c r="N3428" t="str">
        <f>O3428&amp;"/"&amp;P3428</f>
        <v>theater/plays</v>
      </c>
      <c r="O3428" t="s">
        <v>8274</v>
      </c>
      <c r="P3428" t="s">
        <v>8275</v>
      </c>
      <c r="Q3428" s="9">
        <f>(((J3428/60)/60)/24)+DATE(1970,1,1)</f>
        <v>42052.949814814812</v>
      </c>
      <c r="R3428" s="9">
        <f>(((I3428/60)/60)/24)+DATE(1970,1,1)</f>
        <v>42082.908148148148</v>
      </c>
      <c r="S3428">
        <f>YEAR(Q3428)</f>
        <v>2015</v>
      </c>
    </row>
    <row r="3429" spans="1:19" ht="45" x14ac:dyDescent="0.25">
      <c r="A3429">
        <v>3623</v>
      </c>
      <c r="B3429" s="3" t="s">
        <v>3621</v>
      </c>
      <c r="C3429" s="3" t="s">
        <v>7733</v>
      </c>
      <c r="D3429" s="6">
        <v>2500</v>
      </c>
      <c r="E3429" s="8">
        <v>3000</v>
      </c>
      <c r="F3429" t="s">
        <v>8218</v>
      </c>
      <c r="G3429" t="s">
        <v>8223</v>
      </c>
      <c r="H3429" t="s">
        <v>8245</v>
      </c>
      <c r="I3429">
        <v>1406358000</v>
      </c>
      <c r="J3429">
        <v>1404841270</v>
      </c>
      <c r="K3429" t="b">
        <v>0</v>
      </c>
      <c r="L3429">
        <v>34</v>
      </c>
      <c r="M3429" t="b">
        <v>1</v>
      </c>
      <c r="N3429" t="str">
        <f>O3429&amp;"/"&amp;P3429</f>
        <v>theater/plays</v>
      </c>
      <c r="O3429" t="s">
        <v>8274</v>
      </c>
      <c r="P3429" t="s">
        <v>8275</v>
      </c>
      <c r="Q3429" s="9">
        <f>(((J3429/60)/60)/24)+DATE(1970,1,1)</f>
        <v>41828.736921296295</v>
      </c>
      <c r="R3429" s="9">
        <f>(((I3429/60)/60)/24)+DATE(1970,1,1)</f>
        <v>41846.291666666664</v>
      </c>
      <c r="S3429">
        <f>YEAR(Q3429)</f>
        <v>2014</v>
      </c>
    </row>
    <row r="3430" spans="1:19" ht="60" x14ac:dyDescent="0.25">
      <c r="A3430">
        <v>3699</v>
      </c>
      <c r="B3430" s="3" t="s">
        <v>3696</v>
      </c>
      <c r="C3430" s="3" t="s">
        <v>7809</v>
      </c>
      <c r="D3430" s="6">
        <v>2500</v>
      </c>
      <c r="E3430" s="8">
        <v>2520</v>
      </c>
      <c r="F3430" t="s">
        <v>8218</v>
      </c>
      <c r="G3430" t="s">
        <v>8223</v>
      </c>
      <c r="H3430" t="s">
        <v>8245</v>
      </c>
      <c r="I3430">
        <v>1413383216</v>
      </c>
      <c r="J3430">
        <v>1410791216</v>
      </c>
      <c r="K3430" t="b">
        <v>0</v>
      </c>
      <c r="L3430">
        <v>40</v>
      </c>
      <c r="M3430" t="b">
        <v>1</v>
      </c>
      <c r="N3430" t="str">
        <f>O3430&amp;"/"&amp;P3430</f>
        <v>theater/plays</v>
      </c>
      <c r="O3430" t="s">
        <v>8274</v>
      </c>
      <c r="P3430" t="s">
        <v>8275</v>
      </c>
      <c r="Q3430" s="9">
        <f>(((J3430/60)/60)/24)+DATE(1970,1,1)</f>
        <v>41897.602037037039</v>
      </c>
      <c r="R3430" s="9">
        <f>(((I3430/60)/60)/24)+DATE(1970,1,1)</f>
        <v>41927.602037037039</v>
      </c>
      <c r="S3430">
        <f>YEAR(Q3430)</f>
        <v>2014</v>
      </c>
    </row>
    <row r="3431" spans="1:19" ht="60" x14ac:dyDescent="0.25">
      <c r="A3431">
        <v>3823</v>
      </c>
      <c r="B3431" s="3" t="s">
        <v>3820</v>
      </c>
      <c r="C3431" s="3" t="s">
        <v>7932</v>
      </c>
      <c r="D3431" s="6">
        <v>2500</v>
      </c>
      <c r="E3431" s="8">
        <v>2650</v>
      </c>
      <c r="F3431" t="s">
        <v>8218</v>
      </c>
      <c r="G3431" t="s">
        <v>8223</v>
      </c>
      <c r="H3431" t="s">
        <v>8245</v>
      </c>
      <c r="I3431">
        <v>1437364740</v>
      </c>
      <c r="J3431">
        <v>1434405044</v>
      </c>
      <c r="K3431" t="b">
        <v>0</v>
      </c>
      <c r="L3431">
        <v>41</v>
      </c>
      <c r="M3431" t="b">
        <v>1</v>
      </c>
      <c r="N3431" t="str">
        <f>O3431&amp;"/"&amp;P3431</f>
        <v>theater/plays</v>
      </c>
      <c r="O3431" t="s">
        <v>8274</v>
      </c>
      <c r="P3431" t="s">
        <v>8275</v>
      </c>
      <c r="Q3431" s="9">
        <f>(((J3431/60)/60)/24)+DATE(1970,1,1)</f>
        <v>42170.910231481481</v>
      </c>
      <c r="R3431" s="9">
        <f>(((I3431/60)/60)/24)+DATE(1970,1,1)</f>
        <v>42205.165972222225</v>
      </c>
      <c r="S3431">
        <f>YEAR(Q3431)</f>
        <v>2015</v>
      </c>
    </row>
    <row r="3432" spans="1:19" ht="60" x14ac:dyDescent="0.25">
      <c r="A3432">
        <v>3230</v>
      </c>
      <c r="B3432" s="3" t="s">
        <v>3230</v>
      </c>
      <c r="C3432" s="3" t="s">
        <v>7340</v>
      </c>
      <c r="D3432" s="6">
        <v>2600</v>
      </c>
      <c r="E3432" s="8">
        <v>2857</v>
      </c>
      <c r="F3432" t="s">
        <v>8218</v>
      </c>
      <c r="G3432" t="s">
        <v>8223</v>
      </c>
      <c r="H3432" t="s">
        <v>8245</v>
      </c>
      <c r="I3432">
        <v>1412135940</v>
      </c>
      <c r="J3432">
        <v>1410840126</v>
      </c>
      <c r="K3432" t="b">
        <v>1</v>
      </c>
      <c r="L3432">
        <v>37</v>
      </c>
      <c r="M3432" t="b">
        <v>1</v>
      </c>
      <c r="N3432" t="str">
        <f>O3432&amp;"/"&amp;P3432</f>
        <v>theater/plays</v>
      </c>
      <c r="O3432" t="s">
        <v>8274</v>
      </c>
      <c r="P3432" t="s">
        <v>8275</v>
      </c>
      <c r="Q3432" s="9">
        <f>(((J3432/60)/60)/24)+DATE(1970,1,1)</f>
        <v>41898.168125000004</v>
      </c>
      <c r="R3432" s="9">
        <f>(((I3432/60)/60)/24)+DATE(1970,1,1)</f>
        <v>41913.165972222225</v>
      </c>
      <c r="S3432">
        <f>YEAR(Q3432)</f>
        <v>2014</v>
      </c>
    </row>
    <row r="3433" spans="1:19" ht="30" x14ac:dyDescent="0.25">
      <c r="A3433">
        <v>3595</v>
      </c>
      <c r="B3433" s="3" t="s">
        <v>3594</v>
      </c>
      <c r="C3433" s="3" t="s">
        <v>7705</v>
      </c>
      <c r="D3433" s="6">
        <v>2600</v>
      </c>
      <c r="E3433" s="8">
        <v>3081</v>
      </c>
      <c r="F3433" t="s">
        <v>8218</v>
      </c>
      <c r="G3433" t="s">
        <v>8223</v>
      </c>
      <c r="H3433" t="s">
        <v>8245</v>
      </c>
      <c r="I3433">
        <v>1426229940</v>
      </c>
      <c r="J3433">
        <v>1423959123</v>
      </c>
      <c r="K3433" t="b">
        <v>0</v>
      </c>
      <c r="L3433">
        <v>62</v>
      </c>
      <c r="M3433" t="b">
        <v>1</v>
      </c>
      <c r="N3433" t="str">
        <f>O3433&amp;"/"&amp;P3433</f>
        <v>theater/plays</v>
      </c>
      <c r="O3433" t="s">
        <v>8274</v>
      </c>
      <c r="P3433" t="s">
        <v>8275</v>
      </c>
      <c r="Q3433" s="9">
        <f>(((J3433/60)/60)/24)+DATE(1970,1,1)</f>
        <v>42050.008368055554</v>
      </c>
      <c r="R3433" s="9">
        <f>(((I3433/60)/60)/24)+DATE(1970,1,1)</f>
        <v>42076.290972222225</v>
      </c>
      <c r="S3433">
        <f>YEAR(Q3433)</f>
        <v>2015</v>
      </c>
    </row>
    <row r="3434" spans="1:19" x14ac:dyDescent="0.25">
      <c r="A3434">
        <v>2833</v>
      </c>
      <c r="B3434" s="3" t="s">
        <v>2833</v>
      </c>
      <c r="C3434" s="3" t="s">
        <v>6943</v>
      </c>
      <c r="D3434" s="6">
        <v>2700</v>
      </c>
      <c r="E3434" s="8">
        <v>2923</v>
      </c>
      <c r="F3434" t="s">
        <v>8218</v>
      </c>
      <c r="G3434" t="s">
        <v>8223</v>
      </c>
      <c r="H3434" t="s">
        <v>8245</v>
      </c>
      <c r="I3434">
        <v>1444528800</v>
      </c>
      <c r="J3434">
        <v>1442804633</v>
      </c>
      <c r="K3434" t="b">
        <v>0</v>
      </c>
      <c r="L3434">
        <v>35</v>
      </c>
      <c r="M3434" t="b">
        <v>1</v>
      </c>
      <c r="N3434" t="str">
        <f>O3434&amp;"/"&amp;P3434</f>
        <v>theater/plays</v>
      </c>
      <c r="O3434" t="s">
        <v>8274</v>
      </c>
      <c r="P3434" t="s">
        <v>8275</v>
      </c>
      <c r="Q3434" s="9">
        <f>(((J3434/60)/60)/24)+DATE(1970,1,1)</f>
        <v>42268.127696759257</v>
      </c>
      <c r="R3434" s="9">
        <f>(((I3434/60)/60)/24)+DATE(1970,1,1)</f>
        <v>42288.083333333328</v>
      </c>
      <c r="S3434">
        <f>YEAR(Q3434)</f>
        <v>2015</v>
      </c>
    </row>
    <row r="3435" spans="1:19" ht="45" x14ac:dyDescent="0.25">
      <c r="A3435">
        <v>3265</v>
      </c>
      <c r="B3435" s="3" t="s">
        <v>3265</v>
      </c>
      <c r="C3435" s="3" t="s">
        <v>7375</v>
      </c>
      <c r="D3435" s="6">
        <v>2700</v>
      </c>
      <c r="E3435" s="8">
        <v>4428</v>
      </c>
      <c r="F3435" t="s">
        <v>8218</v>
      </c>
      <c r="G3435" t="s">
        <v>8240</v>
      </c>
      <c r="H3435" t="s">
        <v>8248</v>
      </c>
      <c r="I3435">
        <v>1449162000</v>
      </c>
      <c r="J3435">
        <v>1446570315</v>
      </c>
      <c r="K3435" t="b">
        <v>1</v>
      </c>
      <c r="L3435">
        <v>63</v>
      </c>
      <c r="M3435" t="b">
        <v>1</v>
      </c>
      <c r="N3435" t="str">
        <f>O3435&amp;"/"&amp;P3435</f>
        <v>theater/plays</v>
      </c>
      <c r="O3435" t="s">
        <v>8274</v>
      </c>
      <c r="P3435" t="s">
        <v>8275</v>
      </c>
      <c r="Q3435" s="9">
        <f>(((J3435/60)/60)/24)+DATE(1970,1,1)</f>
        <v>42311.711979166663</v>
      </c>
      <c r="R3435" s="9">
        <f>(((I3435/60)/60)/24)+DATE(1970,1,1)</f>
        <v>42341.708333333328</v>
      </c>
      <c r="S3435">
        <f>YEAR(Q3435)</f>
        <v>2015</v>
      </c>
    </row>
    <row r="3436" spans="1:19" ht="60" x14ac:dyDescent="0.25">
      <c r="A3436">
        <v>3419</v>
      </c>
      <c r="B3436" s="3" t="s">
        <v>3418</v>
      </c>
      <c r="C3436" s="3" t="s">
        <v>7529</v>
      </c>
      <c r="D3436" s="6">
        <v>2750</v>
      </c>
      <c r="E3436" s="8">
        <v>2930</v>
      </c>
      <c r="F3436" t="s">
        <v>8218</v>
      </c>
      <c r="G3436" t="s">
        <v>8240</v>
      </c>
      <c r="H3436" t="s">
        <v>8248</v>
      </c>
      <c r="I3436">
        <v>1459978200</v>
      </c>
      <c r="J3436">
        <v>1458416585</v>
      </c>
      <c r="K3436" t="b">
        <v>0</v>
      </c>
      <c r="L3436">
        <v>46</v>
      </c>
      <c r="M3436" t="b">
        <v>1</v>
      </c>
      <c r="N3436" t="str">
        <f>O3436&amp;"/"&amp;P3436</f>
        <v>theater/plays</v>
      </c>
      <c r="O3436" t="s">
        <v>8274</v>
      </c>
      <c r="P3436" t="s">
        <v>8275</v>
      </c>
      <c r="Q3436" s="9">
        <f>(((J3436/60)/60)/24)+DATE(1970,1,1)</f>
        <v>42448.821585648147</v>
      </c>
      <c r="R3436" s="9">
        <f>(((I3436/60)/60)/24)+DATE(1970,1,1)</f>
        <v>42466.895833333328</v>
      </c>
      <c r="S3436">
        <f>YEAR(Q3436)</f>
        <v>2016</v>
      </c>
    </row>
    <row r="3437" spans="1:19" ht="60" x14ac:dyDescent="0.25">
      <c r="A3437">
        <v>3530</v>
      </c>
      <c r="B3437" s="3" t="s">
        <v>3529</v>
      </c>
      <c r="C3437" s="3" t="s">
        <v>7640</v>
      </c>
      <c r="D3437" s="6">
        <v>2750</v>
      </c>
      <c r="E3437" s="8">
        <v>2750</v>
      </c>
      <c r="F3437" t="s">
        <v>8218</v>
      </c>
      <c r="G3437" t="s">
        <v>8224</v>
      </c>
      <c r="H3437" t="s">
        <v>8246</v>
      </c>
      <c r="I3437">
        <v>1460318400</v>
      </c>
      <c r="J3437">
        <v>1457881057</v>
      </c>
      <c r="K3437" t="b">
        <v>0</v>
      </c>
      <c r="L3437">
        <v>22</v>
      </c>
      <c r="M3437" t="b">
        <v>1</v>
      </c>
      <c r="N3437" t="str">
        <f>O3437&amp;"/"&amp;P3437</f>
        <v>theater/plays</v>
      </c>
      <c r="O3437" t="s">
        <v>8274</v>
      </c>
      <c r="P3437" t="s">
        <v>8275</v>
      </c>
      <c r="Q3437" s="9">
        <f>(((J3437/60)/60)/24)+DATE(1970,1,1)</f>
        <v>42442.623344907406</v>
      </c>
      <c r="R3437" s="9">
        <f>(((I3437/60)/60)/24)+DATE(1970,1,1)</f>
        <v>42470.833333333328</v>
      </c>
      <c r="S3437">
        <f>YEAR(Q3437)</f>
        <v>2016</v>
      </c>
    </row>
    <row r="3438" spans="1:19" ht="45" x14ac:dyDescent="0.25">
      <c r="A3438">
        <v>2813</v>
      </c>
      <c r="B3438" s="3" t="s">
        <v>2813</v>
      </c>
      <c r="C3438" s="3" t="s">
        <v>6923</v>
      </c>
      <c r="D3438" s="6">
        <v>2800</v>
      </c>
      <c r="E3438" s="8">
        <v>3572.12</v>
      </c>
      <c r="F3438" t="s">
        <v>8218</v>
      </c>
      <c r="G3438" t="s">
        <v>8223</v>
      </c>
      <c r="H3438" t="s">
        <v>8245</v>
      </c>
      <c r="I3438">
        <v>1481737761</v>
      </c>
      <c r="J3438">
        <v>1479577761</v>
      </c>
      <c r="K3438" t="b">
        <v>0</v>
      </c>
      <c r="L3438">
        <v>96</v>
      </c>
      <c r="M3438" t="b">
        <v>1</v>
      </c>
      <c r="N3438" t="str">
        <f>O3438&amp;"/"&amp;P3438</f>
        <v>theater/plays</v>
      </c>
      <c r="O3438" t="s">
        <v>8274</v>
      </c>
      <c r="P3438" t="s">
        <v>8275</v>
      </c>
      <c r="Q3438" s="9">
        <f>(((J3438/60)/60)/24)+DATE(1970,1,1)</f>
        <v>42693.742604166662</v>
      </c>
      <c r="R3438" s="9">
        <f>(((I3438/60)/60)/24)+DATE(1970,1,1)</f>
        <v>42718.742604166662</v>
      </c>
      <c r="S3438">
        <f>YEAR(Q3438)</f>
        <v>2016</v>
      </c>
    </row>
    <row r="3439" spans="1:19" ht="60" x14ac:dyDescent="0.25">
      <c r="A3439">
        <v>3238</v>
      </c>
      <c r="B3439" s="3" t="s">
        <v>3238</v>
      </c>
      <c r="C3439" s="3" t="s">
        <v>7348</v>
      </c>
      <c r="D3439" s="6">
        <v>2800</v>
      </c>
      <c r="E3439" s="8">
        <v>3145</v>
      </c>
      <c r="F3439" t="s">
        <v>8218</v>
      </c>
      <c r="G3439" t="s">
        <v>8224</v>
      </c>
      <c r="H3439" t="s">
        <v>8246</v>
      </c>
      <c r="I3439">
        <v>1435752898</v>
      </c>
      <c r="J3439">
        <v>1433160898</v>
      </c>
      <c r="K3439" t="b">
        <v>1</v>
      </c>
      <c r="L3439">
        <v>79</v>
      </c>
      <c r="M3439" t="b">
        <v>1</v>
      </c>
      <c r="N3439" t="str">
        <f>O3439&amp;"/"&amp;P3439</f>
        <v>theater/plays</v>
      </c>
      <c r="O3439" t="s">
        <v>8274</v>
      </c>
      <c r="P3439" t="s">
        <v>8275</v>
      </c>
      <c r="Q3439" s="9">
        <f>(((J3439/60)/60)/24)+DATE(1970,1,1)</f>
        <v>42156.510393518518</v>
      </c>
      <c r="R3439" s="9">
        <f>(((I3439/60)/60)/24)+DATE(1970,1,1)</f>
        <v>42186.510393518518</v>
      </c>
      <c r="S3439">
        <f>YEAR(Q3439)</f>
        <v>2015</v>
      </c>
    </row>
    <row r="3440" spans="1:19" ht="60" x14ac:dyDescent="0.25">
      <c r="A3440">
        <v>3469</v>
      </c>
      <c r="B3440" s="3" t="s">
        <v>3468</v>
      </c>
      <c r="C3440" s="3" t="s">
        <v>7579</v>
      </c>
      <c r="D3440" s="6">
        <v>2800</v>
      </c>
      <c r="E3440" s="8">
        <v>3175</v>
      </c>
      <c r="F3440" t="s">
        <v>8218</v>
      </c>
      <c r="G3440" t="s">
        <v>8223</v>
      </c>
      <c r="H3440" t="s">
        <v>8245</v>
      </c>
      <c r="I3440">
        <v>1461857045</v>
      </c>
      <c r="J3440">
        <v>1459265045</v>
      </c>
      <c r="K3440" t="b">
        <v>0</v>
      </c>
      <c r="L3440">
        <v>63</v>
      </c>
      <c r="M3440" t="b">
        <v>1</v>
      </c>
      <c r="N3440" t="str">
        <f>O3440&amp;"/"&amp;P3440</f>
        <v>theater/plays</v>
      </c>
      <c r="O3440" t="s">
        <v>8274</v>
      </c>
      <c r="P3440" t="s">
        <v>8275</v>
      </c>
      <c r="Q3440" s="9">
        <f>(((J3440/60)/60)/24)+DATE(1970,1,1)</f>
        <v>42458.641724537039</v>
      </c>
      <c r="R3440" s="9">
        <f>(((I3440/60)/60)/24)+DATE(1970,1,1)</f>
        <v>42488.641724537039</v>
      </c>
      <c r="S3440">
        <f>YEAR(Q3440)</f>
        <v>2016</v>
      </c>
    </row>
    <row r="3441" spans="1:19" ht="60" x14ac:dyDescent="0.25">
      <c r="A3441">
        <v>3513</v>
      </c>
      <c r="B3441" s="3" t="s">
        <v>3512</v>
      </c>
      <c r="C3441" s="3" t="s">
        <v>7623</v>
      </c>
      <c r="D3441" s="6">
        <v>2800</v>
      </c>
      <c r="E3441" s="8">
        <v>3315</v>
      </c>
      <c r="F3441" t="s">
        <v>8218</v>
      </c>
      <c r="G3441" t="s">
        <v>8223</v>
      </c>
      <c r="H3441" t="s">
        <v>8245</v>
      </c>
      <c r="I3441">
        <v>1401857940</v>
      </c>
      <c r="J3441">
        <v>1400725112</v>
      </c>
      <c r="K3441" t="b">
        <v>0</v>
      </c>
      <c r="L3441">
        <v>44</v>
      </c>
      <c r="M3441" t="b">
        <v>1</v>
      </c>
      <c r="N3441" t="str">
        <f>O3441&amp;"/"&amp;P3441</f>
        <v>theater/plays</v>
      </c>
      <c r="O3441" t="s">
        <v>8274</v>
      </c>
      <c r="P3441" t="s">
        <v>8275</v>
      </c>
      <c r="Q3441" s="9">
        <f>(((J3441/60)/60)/24)+DATE(1970,1,1)</f>
        <v>41781.096203703702</v>
      </c>
      <c r="R3441" s="9">
        <f>(((I3441/60)/60)/24)+DATE(1970,1,1)</f>
        <v>41794.207638888889</v>
      </c>
      <c r="S3441">
        <f>YEAR(Q3441)</f>
        <v>2014</v>
      </c>
    </row>
    <row r="3442" spans="1:19" ht="60" x14ac:dyDescent="0.25">
      <c r="A3442">
        <v>3705</v>
      </c>
      <c r="B3442" s="3" t="s">
        <v>3702</v>
      </c>
      <c r="C3442" s="3" t="s">
        <v>7815</v>
      </c>
      <c r="D3442" s="6">
        <v>2827</v>
      </c>
      <c r="E3442" s="8">
        <v>2925</v>
      </c>
      <c r="F3442" t="s">
        <v>8218</v>
      </c>
      <c r="G3442" t="s">
        <v>8223</v>
      </c>
      <c r="H3442" t="s">
        <v>8245</v>
      </c>
      <c r="I3442">
        <v>1403546400</v>
      </c>
      <c r="J3442">
        <v>1401714114</v>
      </c>
      <c r="K3442" t="b">
        <v>0</v>
      </c>
      <c r="L3442">
        <v>35</v>
      </c>
      <c r="M3442" t="b">
        <v>1</v>
      </c>
      <c r="N3442" t="str">
        <f>O3442&amp;"/"&amp;P3442</f>
        <v>theater/plays</v>
      </c>
      <c r="O3442" t="s">
        <v>8274</v>
      </c>
      <c r="P3442" t="s">
        <v>8275</v>
      </c>
      <c r="Q3442" s="9">
        <f>(((J3442/60)/60)/24)+DATE(1970,1,1)</f>
        <v>41792.542986111112</v>
      </c>
      <c r="R3442" s="9">
        <f>(((I3442/60)/60)/24)+DATE(1970,1,1)</f>
        <v>41813.75</v>
      </c>
      <c r="S3442">
        <f>YEAR(Q3442)</f>
        <v>2014</v>
      </c>
    </row>
    <row r="3443" spans="1:19" ht="60" x14ac:dyDescent="0.25">
      <c r="A3443">
        <v>3401</v>
      </c>
      <c r="B3443" s="3" t="s">
        <v>3400</v>
      </c>
      <c r="C3443" s="3" t="s">
        <v>7511</v>
      </c>
      <c r="D3443" s="6">
        <v>2900</v>
      </c>
      <c r="E3443" s="8">
        <v>2954</v>
      </c>
      <c r="F3443" t="s">
        <v>8218</v>
      </c>
      <c r="G3443" t="s">
        <v>8224</v>
      </c>
      <c r="H3443" t="s">
        <v>8246</v>
      </c>
      <c r="I3443">
        <v>1438968146</v>
      </c>
      <c r="J3443">
        <v>1436376146</v>
      </c>
      <c r="K3443" t="b">
        <v>0</v>
      </c>
      <c r="L3443">
        <v>66</v>
      </c>
      <c r="M3443" t="b">
        <v>1</v>
      </c>
      <c r="N3443" t="str">
        <f>O3443&amp;"/"&amp;P3443</f>
        <v>theater/plays</v>
      </c>
      <c r="O3443" t="s">
        <v>8274</v>
      </c>
      <c r="P3443" t="s">
        <v>8275</v>
      </c>
      <c r="Q3443" s="9">
        <f>(((J3443/60)/60)/24)+DATE(1970,1,1)</f>
        <v>42193.723912037036</v>
      </c>
      <c r="R3443" s="9">
        <f>(((I3443/60)/60)/24)+DATE(1970,1,1)</f>
        <v>42223.723912037036</v>
      </c>
      <c r="S3443">
        <f>YEAR(Q3443)</f>
        <v>2015</v>
      </c>
    </row>
    <row r="3444" spans="1:19" ht="45" x14ac:dyDescent="0.25">
      <c r="A3444">
        <v>522</v>
      </c>
      <c r="B3444" s="3" t="s">
        <v>523</v>
      </c>
      <c r="C3444" s="3" t="s">
        <v>4632</v>
      </c>
      <c r="D3444" s="6">
        <v>3000</v>
      </c>
      <c r="E3444" s="8">
        <v>3440</v>
      </c>
      <c r="F3444" t="s">
        <v>8218</v>
      </c>
      <c r="G3444" t="s">
        <v>8223</v>
      </c>
      <c r="H3444" t="s">
        <v>8245</v>
      </c>
      <c r="I3444">
        <v>1458518325</v>
      </c>
      <c r="J3444">
        <v>1456793925</v>
      </c>
      <c r="K3444" t="b">
        <v>0</v>
      </c>
      <c r="L3444">
        <v>31</v>
      </c>
      <c r="M3444" t="b">
        <v>1</v>
      </c>
      <c r="N3444" t="str">
        <f>O3444&amp;"/"&amp;P3444</f>
        <v>theater/plays</v>
      </c>
      <c r="O3444" t="s">
        <v>8274</v>
      </c>
      <c r="P3444" t="s">
        <v>8275</v>
      </c>
      <c r="Q3444" s="9">
        <f>(((J3444/60)/60)/24)+DATE(1970,1,1)</f>
        <v>42430.040798611109</v>
      </c>
      <c r="R3444" s="9">
        <f>(((I3444/60)/60)/24)+DATE(1970,1,1)</f>
        <v>42449.999131944445</v>
      </c>
      <c r="S3444">
        <f>YEAR(Q3444)</f>
        <v>2016</v>
      </c>
    </row>
    <row r="3445" spans="1:19" ht="60" x14ac:dyDescent="0.25">
      <c r="A3445">
        <v>1291</v>
      </c>
      <c r="B3445" s="3" t="s">
        <v>1292</v>
      </c>
      <c r="C3445" s="3" t="s">
        <v>5401</v>
      </c>
      <c r="D3445" s="6">
        <v>3000</v>
      </c>
      <c r="E3445" s="8">
        <v>4371</v>
      </c>
      <c r="F3445" t="s">
        <v>8218</v>
      </c>
      <c r="G3445" t="s">
        <v>8223</v>
      </c>
      <c r="H3445" t="s">
        <v>8245</v>
      </c>
      <c r="I3445">
        <v>1428390000</v>
      </c>
      <c r="J3445">
        <v>1425224391</v>
      </c>
      <c r="K3445" t="b">
        <v>0</v>
      </c>
      <c r="L3445">
        <v>42</v>
      </c>
      <c r="M3445" t="b">
        <v>1</v>
      </c>
      <c r="N3445" t="str">
        <f>O3445&amp;"/"&amp;P3445</f>
        <v>theater/plays</v>
      </c>
      <c r="O3445" t="s">
        <v>8274</v>
      </c>
      <c r="P3445" t="s">
        <v>8275</v>
      </c>
      <c r="Q3445" s="9">
        <f>(((J3445/60)/60)/24)+DATE(1970,1,1)</f>
        <v>42064.652673611112</v>
      </c>
      <c r="R3445" s="9">
        <f>(((I3445/60)/60)/24)+DATE(1970,1,1)</f>
        <v>42101.291666666672</v>
      </c>
      <c r="S3445">
        <f>YEAR(Q3445)</f>
        <v>2015</v>
      </c>
    </row>
    <row r="3446" spans="1:19" ht="60" x14ac:dyDescent="0.25">
      <c r="A3446">
        <v>1300</v>
      </c>
      <c r="B3446" s="3" t="s">
        <v>1301</v>
      </c>
      <c r="C3446" s="3" t="s">
        <v>5410</v>
      </c>
      <c r="D3446" s="6">
        <v>3000</v>
      </c>
      <c r="E3446" s="8">
        <v>4050</v>
      </c>
      <c r="F3446" t="s">
        <v>8218</v>
      </c>
      <c r="G3446" t="s">
        <v>8223</v>
      </c>
      <c r="H3446" t="s">
        <v>8245</v>
      </c>
      <c r="I3446">
        <v>1464807420</v>
      </c>
      <c r="J3446">
        <v>1461427938</v>
      </c>
      <c r="K3446" t="b">
        <v>0</v>
      </c>
      <c r="L3446">
        <v>24</v>
      </c>
      <c r="M3446" t="b">
        <v>1</v>
      </c>
      <c r="N3446" t="str">
        <f>O3446&amp;"/"&amp;P3446</f>
        <v>theater/plays</v>
      </c>
      <c r="O3446" t="s">
        <v>8274</v>
      </c>
      <c r="P3446" t="s">
        <v>8275</v>
      </c>
      <c r="Q3446" s="9">
        <f>(((J3446/60)/60)/24)+DATE(1970,1,1)</f>
        <v>42483.675208333334</v>
      </c>
      <c r="R3446" s="9">
        <f>(((I3446/60)/60)/24)+DATE(1970,1,1)</f>
        <v>42522.789583333331</v>
      </c>
      <c r="S3446">
        <f>YEAR(Q3446)</f>
        <v>2016</v>
      </c>
    </row>
    <row r="3447" spans="1:19" ht="30" x14ac:dyDescent="0.25">
      <c r="A3447">
        <v>2789</v>
      </c>
      <c r="B3447" s="3" t="s">
        <v>2789</v>
      </c>
      <c r="C3447" s="3" t="s">
        <v>6899</v>
      </c>
      <c r="D3447" s="6">
        <v>3000</v>
      </c>
      <c r="E3447" s="8">
        <v>3035</v>
      </c>
      <c r="F3447" t="s">
        <v>8218</v>
      </c>
      <c r="G3447" t="s">
        <v>8223</v>
      </c>
      <c r="H3447" t="s">
        <v>8245</v>
      </c>
      <c r="I3447">
        <v>1426132800</v>
      </c>
      <c r="J3447">
        <v>1424477934</v>
      </c>
      <c r="K3447" t="b">
        <v>0</v>
      </c>
      <c r="L3447">
        <v>24</v>
      </c>
      <c r="M3447" t="b">
        <v>1</v>
      </c>
      <c r="N3447" t="str">
        <f>O3447&amp;"/"&amp;P3447</f>
        <v>theater/plays</v>
      </c>
      <c r="O3447" t="s">
        <v>8274</v>
      </c>
      <c r="P3447" t="s">
        <v>8275</v>
      </c>
      <c r="Q3447" s="9">
        <f>(((J3447/60)/60)/24)+DATE(1970,1,1)</f>
        <v>42056.013124999998</v>
      </c>
      <c r="R3447" s="9">
        <f>(((I3447/60)/60)/24)+DATE(1970,1,1)</f>
        <v>42075.166666666672</v>
      </c>
      <c r="S3447">
        <f>YEAR(Q3447)</f>
        <v>2015</v>
      </c>
    </row>
    <row r="3448" spans="1:19" ht="60" x14ac:dyDescent="0.25">
      <c r="A3448">
        <v>2790</v>
      </c>
      <c r="B3448" s="3" t="s">
        <v>2790</v>
      </c>
      <c r="C3448" s="3" t="s">
        <v>6900</v>
      </c>
      <c r="D3448" s="6">
        <v>3000</v>
      </c>
      <c r="E3448" s="8">
        <v>3160</v>
      </c>
      <c r="F3448" t="s">
        <v>8218</v>
      </c>
      <c r="G3448" t="s">
        <v>8223</v>
      </c>
      <c r="H3448" t="s">
        <v>8245</v>
      </c>
      <c r="I3448">
        <v>1423693903</v>
      </c>
      <c r="J3448">
        <v>1421101903</v>
      </c>
      <c r="K3448" t="b">
        <v>0</v>
      </c>
      <c r="L3448">
        <v>66</v>
      </c>
      <c r="M3448" t="b">
        <v>1</v>
      </c>
      <c r="N3448" t="str">
        <f>O3448&amp;"/"&amp;P3448</f>
        <v>theater/plays</v>
      </c>
      <c r="O3448" t="s">
        <v>8274</v>
      </c>
      <c r="P3448" t="s">
        <v>8275</v>
      </c>
      <c r="Q3448" s="9">
        <f>(((J3448/60)/60)/24)+DATE(1970,1,1)</f>
        <v>42016.938692129625</v>
      </c>
      <c r="R3448" s="9">
        <f>(((I3448/60)/60)/24)+DATE(1970,1,1)</f>
        <v>42046.938692129625</v>
      </c>
      <c r="S3448">
        <f>YEAR(Q3448)</f>
        <v>2015</v>
      </c>
    </row>
    <row r="3449" spans="1:19" ht="60" x14ac:dyDescent="0.25">
      <c r="A3449">
        <v>2802</v>
      </c>
      <c r="B3449" s="3" t="s">
        <v>2802</v>
      </c>
      <c r="C3449" s="3" t="s">
        <v>6912</v>
      </c>
      <c r="D3449" s="6">
        <v>3000</v>
      </c>
      <c r="E3449" s="8">
        <v>3055</v>
      </c>
      <c r="F3449" t="s">
        <v>8218</v>
      </c>
      <c r="G3449" t="s">
        <v>8224</v>
      </c>
      <c r="H3449" t="s">
        <v>8246</v>
      </c>
      <c r="I3449">
        <v>1438875107</v>
      </c>
      <c r="J3449">
        <v>1436283107</v>
      </c>
      <c r="K3449" t="b">
        <v>0</v>
      </c>
      <c r="L3449">
        <v>90</v>
      </c>
      <c r="M3449" t="b">
        <v>1</v>
      </c>
      <c r="N3449" t="str">
        <f>O3449&amp;"/"&amp;P3449</f>
        <v>theater/plays</v>
      </c>
      <c r="O3449" t="s">
        <v>8274</v>
      </c>
      <c r="P3449" t="s">
        <v>8275</v>
      </c>
      <c r="Q3449" s="9">
        <f>(((J3449/60)/60)/24)+DATE(1970,1,1)</f>
        <v>42192.64707175926</v>
      </c>
      <c r="R3449" s="9">
        <f>(((I3449/60)/60)/24)+DATE(1970,1,1)</f>
        <v>42222.64707175926</v>
      </c>
      <c r="S3449">
        <f>YEAR(Q3449)</f>
        <v>2015</v>
      </c>
    </row>
    <row r="3450" spans="1:19" ht="45" x14ac:dyDescent="0.25">
      <c r="A3450">
        <v>2806</v>
      </c>
      <c r="B3450" s="3" t="s">
        <v>2806</v>
      </c>
      <c r="C3450" s="3" t="s">
        <v>6916</v>
      </c>
      <c r="D3450" s="6">
        <v>3000</v>
      </c>
      <c r="E3450" s="8">
        <v>3363</v>
      </c>
      <c r="F3450" t="s">
        <v>8218</v>
      </c>
      <c r="G3450" t="s">
        <v>8224</v>
      </c>
      <c r="H3450" t="s">
        <v>8246</v>
      </c>
      <c r="I3450">
        <v>1438772400</v>
      </c>
      <c r="J3450">
        <v>1435645490</v>
      </c>
      <c r="K3450" t="b">
        <v>0</v>
      </c>
      <c r="L3450">
        <v>76</v>
      </c>
      <c r="M3450" t="b">
        <v>1</v>
      </c>
      <c r="N3450" t="str">
        <f>O3450&amp;"/"&amp;P3450</f>
        <v>theater/plays</v>
      </c>
      <c r="O3450" t="s">
        <v>8274</v>
      </c>
      <c r="P3450" t="s">
        <v>8275</v>
      </c>
      <c r="Q3450" s="9">
        <f>(((J3450/60)/60)/24)+DATE(1970,1,1)</f>
        <v>42185.267245370371</v>
      </c>
      <c r="R3450" s="9">
        <f>(((I3450/60)/60)/24)+DATE(1970,1,1)</f>
        <v>42221.458333333328</v>
      </c>
      <c r="S3450">
        <f>YEAR(Q3450)</f>
        <v>2015</v>
      </c>
    </row>
    <row r="3451" spans="1:19" ht="45" x14ac:dyDescent="0.25">
      <c r="A3451">
        <v>2816</v>
      </c>
      <c r="B3451" s="3" t="s">
        <v>2816</v>
      </c>
      <c r="C3451" s="3" t="s">
        <v>6926</v>
      </c>
      <c r="D3451" s="6">
        <v>3000</v>
      </c>
      <c r="E3451" s="8">
        <v>4247</v>
      </c>
      <c r="F3451" t="s">
        <v>8218</v>
      </c>
      <c r="G3451" t="s">
        <v>8224</v>
      </c>
      <c r="H3451" t="s">
        <v>8246</v>
      </c>
      <c r="I3451">
        <v>1438531200</v>
      </c>
      <c r="J3451">
        <v>1435921992</v>
      </c>
      <c r="K3451" t="b">
        <v>0</v>
      </c>
      <c r="L3451">
        <v>169</v>
      </c>
      <c r="M3451" t="b">
        <v>1</v>
      </c>
      <c r="N3451" t="str">
        <f>O3451&amp;"/"&amp;P3451</f>
        <v>theater/plays</v>
      </c>
      <c r="O3451" t="s">
        <v>8274</v>
      </c>
      <c r="P3451" t="s">
        <v>8275</v>
      </c>
      <c r="Q3451" s="9">
        <f>(((J3451/60)/60)/24)+DATE(1970,1,1)</f>
        <v>42188.467499999999</v>
      </c>
      <c r="R3451" s="9">
        <f>(((I3451/60)/60)/24)+DATE(1970,1,1)</f>
        <v>42218.666666666672</v>
      </c>
      <c r="S3451">
        <f>YEAR(Q3451)</f>
        <v>2015</v>
      </c>
    </row>
    <row r="3452" spans="1:19" ht="60" x14ac:dyDescent="0.25">
      <c r="A3452">
        <v>2825</v>
      </c>
      <c r="B3452" s="3" t="s">
        <v>2825</v>
      </c>
      <c r="C3452" s="3" t="s">
        <v>6935</v>
      </c>
      <c r="D3452" s="6">
        <v>3000</v>
      </c>
      <c r="E3452" s="8">
        <v>3100</v>
      </c>
      <c r="F3452" t="s">
        <v>8218</v>
      </c>
      <c r="G3452" t="s">
        <v>8224</v>
      </c>
      <c r="H3452" t="s">
        <v>8246</v>
      </c>
      <c r="I3452">
        <v>1449255686</v>
      </c>
      <c r="J3452">
        <v>1446663686</v>
      </c>
      <c r="K3452" t="b">
        <v>0</v>
      </c>
      <c r="L3452">
        <v>51</v>
      </c>
      <c r="M3452" t="b">
        <v>1</v>
      </c>
      <c r="N3452" t="str">
        <f>O3452&amp;"/"&amp;P3452</f>
        <v>theater/plays</v>
      </c>
      <c r="O3452" t="s">
        <v>8274</v>
      </c>
      <c r="P3452" t="s">
        <v>8275</v>
      </c>
      <c r="Q3452" s="9">
        <f>(((J3452/60)/60)/24)+DATE(1970,1,1)</f>
        <v>42312.792662037042</v>
      </c>
      <c r="R3452" s="9">
        <f>(((I3452/60)/60)/24)+DATE(1970,1,1)</f>
        <v>42342.792662037042</v>
      </c>
      <c r="S3452">
        <f>YEAR(Q3452)</f>
        <v>2015</v>
      </c>
    </row>
    <row r="3453" spans="1:19" ht="45" x14ac:dyDescent="0.25">
      <c r="A3453">
        <v>2830</v>
      </c>
      <c r="B3453" s="3" t="s">
        <v>2830</v>
      </c>
      <c r="C3453" s="3" t="s">
        <v>6940</v>
      </c>
      <c r="D3453" s="6">
        <v>3000</v>
      </c>
      <c r="E3453" s="8">
        <v>3000</v>
      </c>
      <c r="F3453" t="s">
        <v>8218</v>
      </c>
      <c r="G3453" t="s">
        <v>8223</v>
      </c>
      <c r="H3453" t="s">
        <v>8245</v>
      </c>
      <c r="I3453">
        <v>1399867140</v>
      </c>
      <c r="J3453">
        <v>1398802148</v>
      </c>
      <c r="K3453" t="b">
        <v>0</v>
      </c>
      <c r="L3453">
        <v>11</v>
      </c>
      <c r="M3453" t="b">
        <v>1</v>
      </c>
      <c r="N3453" t="str">
        <f>O3453&amp;"/"&amp;P3453</f>
        <v>theater/plays</v>
      </c>
      <c r="O3453" t="s">
        <v>8274</v>
      </c>
      <c r="P3453" t="s">
        <v>8275</v>
      </c>
      <c r="Q3453" s="9">
        <f>(((J3453/60)/60)/24)+DATE(1970,1,1)</f>
        <v>41758.839675925927</v>
      </c>
      <c r="R3453" s="9">
        <f>(((I3453/60)/60)/24)+DATE(1970,1,1)</f>
        <v>41771.165972222225</v>
      </c>
      <c r="S3453">
        <f>YEAR(Q3453)</f>
        <v>2014</v>
      </c>
    </row>
    <row r="3454" spans="1:19" ht="45" x14ac:dyDescent="0.25">
      <c r="A3454">
        <v>2831</v>
      </c>
      <c r="B3454" s="3" t="s">
        <v>2831</v>
      </c>
      <c r="C3454" s="3" t="s">
        <v>6941</v>
      </c>
      <c r="D3454" s="6">
        <v>3000</v>
      </c>
      <c r="E3454" s="8">
        <v>3320</v>
      </c>
      <c r="F3454" t="s">
        <v>8218</v>
      </c>
      <c r="G3454" t="s">
        <v>8223</v>
      </c>
      <c r="H3454" t="s">
        <v>8245</v>
      </c>
      <c r="I3454">
        <v>1437076070</v>
      </c>
      <c r="J3454">
        <v>1434484070</v>
      </c>
      <c r="K3454" t="b">
        <v>0</v>
      </c>
      <c r="L3454">
        <v>52</v>
      </c>
      <c r="M3454" t="b">
        <v>1</v>
      </c>
      <c r="N3454" t="str">
        <f>O3454&amp;"/"&amp;P3454</f>
        <v>theater/plays</v>
      </c>
      <c r="O3454" t="s">
        <v>8274</v>
      </c>
      <c r="P3454" t="s">
        <v>8275</v>
      </c>
      <c r="Q3454" s="9">
        <f>(((J3454/60)/60)/24)+DATE(1970,1,1)</f>
        <v>42171.824884259258</v>
      </c>
      <c r="R3454" s="9">
        <f>(((I3454/60)/60)/24)+DATE(1970,1,1)</f>
        <v>42201.824884259258</v>
      </c>
      <c r="S3454">
        <f>YEAR(Q3454)</f>
        <v>2015</v>
      </c>
    </row>
    <row r="3455" spans="1:19" ht="60" x14ac:dyDescent="0.25">
      <c r="A3455">
        <v>2977</v>
      </c>
      <c r="B3455" s="3" t="s">
        <v>2977</v>
      </c>
      <c r="C3455" s="3" t="s">
        <v>7087</v>
      </c>
      <c r="D3455" s="6">
        <v>3000</v>
      </c>
      <c r="E3455" s="8">
        <v>3407</v>
      </c>
      <c r="F3455" t="s">
        <v>8218</v>
      </c>
      <c r="G3455" t="s">
        <v>8223</v>
      </c>
      <c r="H3455" t="s">
        <v>8245</v>
      </c>
      <c r="I3455">
        <v>1427076840</v>
      </c>
      <c r="J3455">
        <v>1421960934</v>
      </c>
      <c r="K3455" t="b">
        <v>0</v>
      </c>
      <c r="L3455">
        <v>30</v>
      </c>
      <c r="M3455" t="b">
        <v>1</v>
      </c>
      <c r="N3455" t="str">
        <f>O3455&amp;"/"&amp;P3455</f>
        <v>theater/plays</v>
      </c>
      <c r="O3455" t="s">
        <v>8274</v>
      </c>
      <c r="P3455" t="s">
        <v>8275</v>
      </c>
      <c r="Q3455" s="9">
        <f>(((J3455/60)/60)/24)+DATE(1970,1,1)</f>
        <v>42026.88118055556</v>
      </c>
      <c r="R3455" s="9">
        <f>(((I3455/60)/60)/24)+DATE(1970,1,1)</f>
        <v>42086.093055555553</v>
      </c>
      <c r="S3455">
        <f>YEAR(Q3455)</f>
        <v>2015</v>
      </c>
    </row>
    <row r="3456" spans="1:19" ht="45" x14ac:dyDescent="0.25">
      <c r="A3456">
        <v>2980</v>
      </c>
      <c r="B3456" s="3" t="s">
        <v>2980</v>
      </c>
      <c r="C3456" s="3" t="s">
        <v>7090</v>
      </c>
      <c r="D3456" s="6">
        <v>3000</v>
      </c>
      <c r="E3456" s="8">
        <v>3275</v>
      </c>
      <c r="F3456" t="s">
        <v>8218</v>
      </c>
      <c r="G3456" t="s">
        <v>8223</v>
      </c>
      <c r="H3456" t="s">
        <v>8245</v>
      </c>
      <c r="I3456">
        <v>1440381600</v>
      </c>
      <c r="J3456">
        <v>1438639130</v>
      </c>
      <c r="K3456" t="b">
        <v>0</v>
      </c>
      <c r="L3456">
        <v>24</v>
      </c>
      <c r="M3456" t="b">
        <v>1</v>
      </c>
      <c r="N3456" t="str">
        <f>O3456&amp;"/"&amp;P3456</f>
        <v>theater/plays</v>
      </c>
      <c r="O3456" t="s">
        <v>8274</v>
      </c>
      <c r="P3456" t="s">
        <v>8275</v>
      </c>
      <c r="Q3456" s="9">
        <f>(((J3456/60)/60)/24)+DATE(1970,1,1)</f>
        <v>42219.915856481486</v>
      </c>
      <c r="R3456" s="9">
        <f>(((I3456/60)/60)/24)+DATE(1970,1,1)</f>
        <v>42240.083333333328</v>
      </c>
      <c r="S3456">
        <f>YEAR(Q3456)</f>
        <v>2015</v>
      </c>
    </row>
    <row r="3457" spans="1:19" ht="45" x14ac:dyDescent="0.25">
      <c r="A3457">
        <v>3153</v>
      </c>
      <c r="B3457" s="3" t="s">
        <v>3153</v>
      </c>
      <c r="C3457" s="3" t="s">
        <v>7263</v>
      </c>
      <c r="D3457" s="6">
        <v>3000</v>
      </c>
      <c r="E3457" s="8">
        <v>10067.5</v>
      </c>
      <c r="F3457" t="s">
        <v>8218</v>
      </c>
      <c r="G3457" t="s">
        <v>8223</v>
      </c>
      <c r="H3457" t="s">
        <v>8245</v>
      </c>
      <c r="I3457">
        <v>1304225940</v>
      </c>
      <c r="J3457">
        <v>1301542937</v>
      </c>
      <c r="K3457" t="b">
        <v>1</v>
      </c>
      <c r="L3457">
        <v>241</v>
      </c>
      <c r="M3457" t="b">
        <v>1</v>
      </c>
      <c r="N3457" t="str">
        <f>O3457&amp;"/"&amp;P3457</f>
        <v>theater/plays</v>
      </c>
      <c r="O3457" t="s">
        <v>8274</v>
      </c>
      <c r="P3457" t="s">
        <v>8275</v>
      </c>
      <c r="Q3457" s="9">
        <f>(((J3457/60)/60)/24)+DATE(1970,1,1)</f>
        <v>40633.154363425929</v>
      </c>
      <c r="R3457" s="9">
        <f>(((I3457/60)/60)/24)+DATE(1970,1,1)</f>
        <v>40664.207638888889</v>
      </c>
      <c r="S3457">
        <f>YEAR(Q3457)</f>
        <v>2011</v>
      </c>
    </row>
    <row r="3458" spans="1:19" ht="30" x14ac:dyDescent="0.25">
      <c r="A3458">
        <v>3167</v>
      </c>
      <c r="B3458" s="3" t="s">
        <v>3167</v>
      </c>
      <c r="C3458" s="3" t="s">
        <v>7277</v>
      </c>
      <c r="D3458" s="6">
        <v>3000</v>
      </c>
      <c r="E3458" s="8">
        <v>3485</v>
      </c>
      <c r="F3458" t="s">
        <v>8218</v>
      </c>
      <c r="G3458" t="s">
        <v>8223</v>
      </c>
      <c r="H3458" t="s">
        <v>8245</v>
      </c>
      <c r="I3458">
        <v>1406952781</v>
      </c>
      <c r="J3458">
        <v>1405743181</v>
      </c>
      <c r="K3458" t="b">
        <v>1</v>
      </c>
      <c r="L3458">
        <v>55</v>
      </c>
      <c r="M3458" t="b">
        <v>1</v>
      </c>
      <c r="N3458" t="str">
        <f>O3458&amp;"/"&amp;P3458</f>
        <v>theater/plays</v>
      </c>
      <c r="O3458" t="s">
        <v>8274</v>
      </c>
      <c r="P3458" t="s">
        <v>8275</v>
      </c>
      <c r="Q3458" s="9">
        <f>(((J3458/60)/60)/24)+DATE(1970,1,1)</f>
        <v>41839.175706018519</v>
      </c>
      <c r="R3458" s="9">
        <f>(((I3458/60)/60)/24)+DATE(1970,1,1)</f>
        <v>41853.175706018519</v>
      </c>
      <c r="S3458">
        <f>YEAR(Q3458)</f>
        <v>2014</v>
      </c>
    </row>
    <row r="3459" spans="1:19" ht="60" x14ac:dyDescent="0.25">
      <c r="A3459">
        <v>3174</v>
      </c>
      <c r="B3459" s="3" t="s">
        <v>3174</v>
      </c>
      <c r="C3459" s="3" t="s">
        <v>7284</v>
      </c>
      <c r="D3459" s="6">
        <v>3000</v>
      </c>
      <c r="E3459" s="8">
        <v>3034</v>
      </c>
      <c r="F3459" t="s">
        <v>8218</v>
      </c>
      <c r="G3459" t="s">
        <v>8223</v>
      </c>
      <c r="H3459" t="s">
        <v>8245</v>
      </c>
      <c r="I3459">
        <v>1408999508</v>
      </c>
      <c r="J3459">
        <v>1407789908</v>
      </c>
      <c r="K3459" t="b">
        <v>1</v>
      </c>
      <c r="L3459">
        <v>23</v>
      </c>
      <c r="M3459" t="b">
        <v>1</v>
      </c>
      <c r="N3459" t="str">
        <f>O3459&amp;"/"&amp;P3459</f>
        <v>theater/plays</v>
      </c>
      <c r="O3459" t="s">
        <v>8274</v>
      </c>
      <c r="P3459" t="s">
        <v>8275</v>
      </c>
      <c r="Q3459" s="9">
        <f>(((J3459/60)/60)/24)+DATE(1970,1,1)</f>
        <v>41862.864675925928</v>
      </c>
      <c r="R3459" s="9">
        <f>(((I3459/60)/60)/24)+DATE(1970,1,1)</f>
        <v>41876.864675925928</v>
      </c>
      <c r="S3459">
        <f>YEAR(Q3459)</f>
        <v>2014</v>
      </c>
    </row>
    <row r="3460" spans="1:19" ht="60" x14ac:dyDescent="0.25">
      <c r="A3460">
        <v>3210</v>
      </c>
      <c r="B3460" s="3" t="s">
        <v>3210</v>
      </c>
      <c r="C3460" s="3" t="s">
        <v>7320</v>
      </c>
      <c r="D3460" s="6">
        <v>3000</v>
      </c>
      <c r="E3460" s="8">
        <v>3773</v>
      </c>
      <c r="F3460" t="s">
        <v>8218</v>
      </c>
      <c r="G3460" t="s">
        <v>8223</v>
      </c>
      <c r="H3460" t="s">
        <v>8245</v>
      </c>
      <c r="I3460">
        <v>1338523140</v>
      </c>
      <c r="J3460">
        <v>1334442519</v>
      </c>
      <c r="K3460" t="b">
        <v>1</v>
      </c>
      <c r="L3460">
        <v>60</v>
      </c>
      <c r="M3460" t="b">
        <v>1</v>
      </c>
      <c r="N3460" t="str">
        <f>O3460&amp;"/"&amp;P3460</f>
        <v>theater/plays</v>
      </c>
      <c r="O3460" t="s">
        <v>8274</v>
      </c>
      <c r="P3460" t="s">
        <v>8275</v>
      </c>
      <c r="Q3460" s="9">
        <f>(((J3460/60)/60)/24)+DATE(1970,1,1)</f>
        <v>41013.936562499999</v>
      </c>
      <c r="R3460" s="9">
        <f>(((I3460/60)/60)/24)+DATE(1970,1,1)</f>
        <v>41061.165972222225</v>
      </c>
      <c r="S3460">
        <f>YEAR(Q3460)</f>
        <v>2012</v>
      </c>
    </row>
    <row r="3461" spans="1:19" ht="60" x14ac:dyDescent="0.25">
      <c r="A3461">
        <v>3240</v>
      </c>
      <c r="B3461" s="3" t="s">
        <v>3240</v>
      </c>
      <c r="C3461" s="3" t="s">
        <v>7350</v>
      </c>
      <c r="D3461" s="6">
        <v>3000</v>
      </c>
      <c r="E3461" s="8">
        <v>3017</v>
      </c>
      <c r="F3461" t="s">
        <v>8218</v>
      </c>
      <c r="G3461" t="s">
        <v>8224</v>
      </c>
      <c r="H3461" t="s">
        <v>8246</v>
      </c>
      <c r="I3461">
        <v>1487286000</v>
      </c>
      <c r="J3461">
        <v>1484843948</v>
      </c>
      <c r="K3461" t="b">
        <v>0</v>
      </c>
      <c r="L3461">
        <v>34</v>
      </c>
      <c r="M3461" t="b">
        <v>1</v>
      </c>
      <c r="N3461" t="str">
        <f>O3461&amp;"/"&amp;P3461</f>
        <v>theater/plays</v>
      </c>
      <c r="O3461" t="s">
        <v>8274</v>
      </c>
      <c r="P3461" t="s">
        <v>8275</v>
      </c>
      <c r="Q3461" s="9">
        <f>(((J3461/60)/60)/24)+DATE(1970,1,1)</f>
        <v>42754.693842592591</v>
      </c>
      <c r="R3461" s="9">
        <f>(((I3461/60)/60)/24)+DATE(1970,1,1)</f>
        <v>42782.958333333328</v>
      </c>
      <c r="S3461">
        <f>YEAR(Q3461)</f>
        <v>2017</v>
      </c>
    </row>
    <row r="3462" spans="1:19" ht="45" x14ac:dyDescent="0.25">
      <c r="A3462">
        <v>3284</v>
      </c>
      <c r="B3462" s="3" t="s">
        <v>3284</v>
      </c>
      <c r="C3462" s="3" t="s">
        <v>7394</v>
      </c>
      <c r="D3462" s="6">
        <v>3000</v>
      </c>
      <c r="E3462" s="8">
        <v>3048</v>
      </c>
      <c r="F3462" t="s">
        <v>8218</v>
      </c>
      <c r="G3462" t="s">
        <v>8223</v>
      </c>
      <c r="H3462" t="s">
        <v>8245</v>
      </c>
      <c r="I3462">
        <v>1454047140</v>
      </c>
      <c r="J3462">
        <v>1452546853</v>
      </c>
      <c r="K3462" t="b">
        <v>0</v>
      </c>
      <c r="L3462">
        <v>15</v>
      </c>
      <c r="M3462" t="b">
        <v>1</v>
      </c>
      <c r="N3462" t="str">
        <f>O3462&amp;"/"&amp;P3462</f>
        <v>theater/plays</v>
      </c>
      <c r="O3462" t="s">
        <v>8274</v>
      </c>
      <c r="P3462" t="s">
        <v>8275</v>
      </c>
      <c r="Q3462" s="9">
        <f>(((J3462/60)/60)/24)+DATE(1970,1,1)</f>
        <v>42380.884872685187</v>
      </c>
      <c r="R3462" s="9">
        <f>(((I3462/60)/60)/24)+DATE(1970,1,1)</f>
        <v>42398.249305555553</v>
      </c>
      <c r="S3462">
        <f>YEAR(Q3462)</f>
        <v>2016</v>
      </c>
    </row>
    <row r="3463" spans="1:19" ht="60" x14ac:dyDescent="0.25">
      <c r="A3463">
        <v>3299</v>
      </c>
      <c r="B3463" s="3" t="s">
        <v>3299</v>
      </c>
      <c r="C3463" s="3" t="s">
        <v>7409</v>
      </c>
      <c r="D3463" s="6">
        <v>3000</v>
      </c>
      <c r="E3463" s="8">
        <v>3486</v>
      </c>
      <c r="F3463" t="s">
        <v>8218</v>
      </c>
      <c r="G3463" t="s">
        <v>8223</v>
      </c>
      <c r="H3463" t="s">
        <v>8245</v>
      </c>
      <c r="I3463">
        <v>1444860063</v>
      </c>
      <c r="J3463">
        <v>1442268063</v>
      </c>
      <c r="K3463" t="b">
        <v>0</v>
      </c>
      <c r="L3463">
        <v>63</v>
      </c>
      <c r="M3463" t="b">
        <v>1</v>
      </c>
      <c r="N3463" t="str">
        <f>O3463&amp;"/"&amp;P3463</f>
        <v>theater/plays</v>
      </c>
      <c r="O3463" t="s">
        <v>8274</v>
      </c>
      <c r="P3463" t="s">
        <v>8275</v>
      </c>
      <c r="Q3463" s="9">
        <f>(((J3463/60)/60)/24)+DATE(1970,1,1)</f>
        <v>42261.917395833334</v>
      </c>
      <c r="R3463" s="9">
        <f>(((I3463/60)/60)/24)+DATE(1970,1,1)</f>
        <v>42291.917395833334</v>
      </c>
      <c r="S3463">
        <f>YEAR(Q3463)</f>
        <v>2015</v>
      </c>
    </row>
    <row r="3464" spans="1:19" ht="45" x14ac:dyDescent="0.25">
      <c r="A3464">
        <v>3300</v>
      </c>
      <c r="B3464" s="3" t="s">
        <v>3300</v>
      </c>
      <c r="C3464" s="3" t="s">
        <v>7410</v>
      </c>
      <c r="D3464" s="6">
        <v>3000</v>
      </c>
      <c r="E3464" s="8">
        <v>4085</v>
      </c>
      <c r="F3464" t="s">
        <v>8218</v>
      </c>
      <c r="G3464" t="s">
        <v>8223</v>
      </c>
      <c r="H3464" t="s">
        <v>8245</v>
      </c>
      <c r="I3464">
        <v>1430329862</v>
      </c>
      <c r="J3464">
        <v>1428515462</v>
      </c>
      <c r="K3464" t="b">
        <v>0</v>
      </c>
      <c r="L3464">
        <v>88</v>
      </c>
      <c r="M3464" t="b">
        <v>1</v>
      </c>
      <c r="N3464" t="str">
        <f>O3464&amp;"/"&amp;P3464</f>
        <v>theater/plays</v>
      </c>
      <c r="O3464" t="s">
        <v>8274</v>
      </c>
      <c r="P3464" t="s">
        <v>8275</v>
      </c>
      <c r="Q3464" s="9">
        <f>(((J3464/60)/60)/24)+DATE(1970,1,1)</f>
        <v>42102.743773148148</v>
      </c>
      <c r="R3464" s="9">
        <f>(((I3464/60)/60)/24)+DATE(1970,1,1)</f>
        <v>42123.743773148148</v>
      </c>
      <c r="S3464">
        <f>YEAR(Q3464)</f>
        <v>2015</v>
      </c>
    </row>
    <row r="3465" spans="1:19" ht="60" x14ac:dyDescent="0.25">
      <c r="A3465">
        <v>3301</v>
      </c>
      <c r="B3465" s="3" t="s">
        <v>3301</v>
      </c>
      <c r="C3465" s="3" t="s">
        <v>7411</v>
      </c>
      <c r="D3465" s="6">
        <v>3000</v>
      </c>
      <c r="E3465" s="8">
        <v>4004</v>
      </c>
      <c r="F3465" t="s">
        <v>8218</v>
      </c>
      <c r="G3465" t="s">
        <v>8223</v>
      </c>
      <c r="H3465" t="s">
        <v>8245</v>
      </c>
      <c r="I3465">
        <v>1470034740</v>
      </c>
      <c r="J3465">
        <v>1466185176</v>
      </c>
      <c r="K3465" t="b">
        <v>0</v>
      </c>
      <c r="L3465">
        <v>70</v>
      </c>
      <c r="M3465" t="b">
        <v>1</v>
      </c>
      <c r="N3465" t="str">
        <f>O3465&amp;"/"&amp;P3465</f>
        <v>theater/plays</v>
      </c>
      <c r="O3465" t="s">
        <v>8274</v>
      </c>
      <c r="P3465" t="s">
        <v>8275</v>
      </c>
      <c r="Q3465" s="9">
        <f>(((J3465/60)/60)/24)+DATE(1970,1,1)</f>
        <v>42538.73583333334</v>
      </c>
      <c r="R3465" s="9">
        <f>(((I3465/60)/60)/24)+DATE(1970,1,1)</f>
        <v>42583.290972222225</v>
      </c>
      <c r="S3465">
        <f>YEAR(Q3465)</f>
        <v>2016</v>
      </c>
    </row>
    <row r="3466" spans="1:19" ht="60" x14ac:dyDescent="0.25">
      <c r="A3466">
        <v>3340</v>
      </c>
      <c r="B3466" s="3" t="s">
        <v>3340</v>
      </c>
      <c r="C3466" s="3" t="s">
        <v>7450</v>
      </c>
      <c r="D3466" s="6">
        <v>3000</v>
      </c>
      <c r="E3466" s="8">
        <v>4145</v>
      </c>
      <c r="F3466" t="s">
        <v>8218</v>
      </c>
      <c r="G3466" t="s">
        <v>8223</v>
      </c>
      <c r="H3466" t="s">
        <v>8245</v>
      </c>
      <c r="I3466">
        <v>1481066554</v>
      </c>
      <c r="J3466">
        <v>1478906554</v>
      </c>
      <c r="K3466" t="b">
        <v>0</v>
      </c>
      <c r="L3466">
        <v>38</v>
      </c>
      <c r="M3466" t="b">
        <v>1</v>
      </c>
      <c r="N3466" t="str">
        <f>O3466&amp;"/"&amp;P3466</f>
        <v>theater/plays</v>
      </c>
      <c r="O3466" t="s">
        <v>8274</v>
      </c>
      <c r="P3466" t="s">
        <v>8275</v>
      </c>
      <c r="Q3466" s="9">
        <f>(((J3466/60)/60)/24)+DATE(1970,1,1)</f>
        <v>42685.974004629628</v>
      </c>
      <c r="R3466" s="9">
        <f>(((I3466/60)/60)/24)+DATE(1970,1,1)</f>
        <v>42710.974004629628</v>
      </c>
      <c r="S3466">
        <f>YEAR(Q3466)</f>
        <v>2016</v>
      </c>
    </row>
    <row r="3467" spans="1:19" ht="45" x14ac:dyDescent="0.25">
      <c r="A3467">
        <v>3354</v>
      </c>
      <c r="B3467" s="3" t="s">
        <v>3353</v>
      </c>
      <c r="C3467" s="3" t="s">
        <v>7464</v>
      </c>
      <c r="D3467" s="6">
        <v>3000</v>
      </c>
      <c r="E3467" s="8">
        <v>3058</v>
      </c>
      <c r="F3467" t="s">
        <v>8218</v>
      </c>
      <c r="G3467" t="s">
        <v>8223</v>
      </c>
      <c r="H3467" t="s">
        <v>8245</v>
      </c>
      <c r="I3467">
        <v>1446091260</v>
      </c>
      <c r="J3467">
        <v>1443029206</v>
      </c>
      <c r="K3467" t="b">
        <v>0</v>
      </c>
      <c r="L3467">
        <v>55</v>
      </c>
      <c r="M3467" t="b">
        <v>1</v>
      </c>
      <c r="N3467" t="str">
        <f>O3467&amp;"/"&amp;P3467</f>
        <v>theater/plays</v>
      </c>
      <c r="O3467" t="s">
        <v>8274</v>
      </c>
      <c r="P3467" t="s">
        <v>8275</v>
      </c>
      <c r="Q3467" s="9">
        <f>(((J3467/60)/60)/24)+DATE(1970,1,1)</f>
        <v>42270.7269212963</v>
      </c>
      <c r="R3467" s="9">
        <f>(((I3467/60)/60)/24)+DATE(1970,1,1)</f>
        <v>42306.167361111111</v>
      </c>
      <c r="S3467">
        <f>YEAR(Q3467)</f>
        <v>2015</v>
      </c>
    </row>
    <row r="3468" spans="1:19" ht="60" x14ac:dyDescent="0.25">
      <c r="A3468">
        <v>3364</v>
      </c>
      <c r="B3468" s="3" t="s">
        <v>3363</v>
      </c>
      <c r="C3468" s="3" t="s">
        <v>7474</v>
      </c>
      <c r="D3468" s="6">
        <v>3000</v>
      </c>
      <c r="E3468" s="8">
        <v>3178</v>
      </c>
      <c r="F3468" t="s">
        <v>8218</v>
      </c>
      <c r="G3468" t="s">
        <v>8224</v>
      </c>
      <c r="H3468" t="s">
        <v>8246</v>
      </c>
      <c r="I3468">
        <v>1458075600</v>
      </c>
      <c r="J3468">
        <v>1456183649</v>
      </c>
      <c r="K3468" t="b">
        <v>0</v>
      </c>
      <c r="L3468">
        <v>72</v>
      </c>
      <c r="M3468" t="b">
        <v>1</v>
      </c>
      <c r="N3468" t="str">
        <f>O3468&amp;"/"&amp;P3468</f>
        <v>theater/plays</v>
      </c>
      <c r="O3468" t="s">
        <v>8274</v>
      </c>
      <c r="P3468" t="s">
        <v>8275</v>
      </c>
      <c r="Q3468" s="9">
        <f>(((J3468/60)/60)/24)+DATE(1970,1,1)</f>
        <v>42422.977418981478</v>
      </c>
      <c r="R3468" s="9">
        <f>(((I3468/60)/60)/24)+DATE(1970,1,1)</f>
        <v>42444.875</v>
      </c>
      <c r="S3468">
        <f>YEAR(Q3468)</f>
        <v>2016</v>
      </c>
    </row>
    <row r="3469" spans="1:19" ht="45" x14ac:dyDescent="0.25">
      <c r="A3469">
        <v>3375</v>
      </c>
      <c r="B3469" s="3" t="s">
        <v>3374</v>
      </c>
      <c r="C3469" s="3" t="s">
        <v>7485</v>
      </c>
      <c r="D3469" s="6">
        <v>3000</v>
      </c>
      <c r="E3469" s="8">
        <v>3000</v>
      </c>
      <c r="F3469" t="s">
        <v>8218</v>
      </c>
      <c r="G3469" t="s">
        <v>8224</v>
      </c>
      <c r="H3469" t="s">
        <v>8246</v>
      </c>
      <c r="I3469">
        <v>1400423973</v>
      </c>
      <c r="J3469">
        <v>1399387173</v>
      </c>
      <c r="K3469" t="b">
        <v>0</v>
      </c>
      <c r="L3469">
        <v>17</v>
      </c>
      <c r="M3469" t="b">
        <v>1</v>
      </c>
      <c r="N3469" t="str">
        <f>O3469&amp;"/"&amp;P3469</f>
        <v>theater/plays</v>
      </c>
      <c r="O3469" t="s">
        <v>8274</v>
      </c>
      <c r="P3469" t="s">
        <v>8275</v>
      </c>
      <c r="Q3469" s="9">
        <f>(((J3469/60)/60)/24)+DATE(1970,1,1)</f>
        <v>41765.610798611109</v>
      </c>
      <c r="R3469" s="9">
        <f>(((I3469/60)/60)/24)+DATE(1970,1,1)</f>
        <v>41777.610798611109</v>
      </c>
      <c r="S3469">
        <f>YEAR(Q3469)</f>
        <v>2014</v>
      </c>
    </row>
    <row r="3470" spans="1:19" ht="60" x14ac:dyDescent="0.25">
      <c r="A3470">
        <v>3380</v>
      </c>
      <c r="B3470" s="3" t="s">
        <v>3379</v>
      </c>
      <c r="C3470" s="3" t="s">
        <v>7490</v>
      </c>
      <c r="D3470" s="6">
        <v>3000</v>
      </c>
      <c r="E3470" s="8">
        <v>3133</v>
      </c>
      <c r="F3470" t="s">
        <v>8218</v>
      </c>
      <c r="G3470" t="s">
        <v>8223</v>
      </c>
      <c r="H3470" t="s">
        <v>8245</v>
      </c>
      <c r="I3470">
        <v>1417305178</v>
      </c>
      <c r="J3470">
        <v>1414277578</v>
      </c>
      <c r="K3470" t="b">
        <v>0</v>
      </c>
      <c r="L3470">
        <v>28</v>
      </c>
      <c r="M3470" t="b">
        <v>1</v>
      </c>
      <c r="N3470" t="str">
        <f>O3470&amp;"/"&amp;P3470</f>
        <v>theater/plays</v>
      </c>
      <c r="O3470" t="s">
        <v>8274</v>
      </c>
      <c r="P3470" t="s">
        <v>8275</v>
      </c>
      <c r="Q3470" s="9">
        <f>(((J3470/60)/60)/24)+DATE(1970,1,1)</f>
        <v>41937.95344907407</v>
      </c>
      <c r="R3470" s="9">
        <f>(((I3470/60)/60)/24)+DATE(1970,1,1)</f>
        <v>41972.995115740734</v>
      </c>
      <c r="S3470">
        <f>YEAR(Q3470)</f>
        <v>2014</v>
      </c>
    </row>
    <row r="3471" spans="1:19" ht="60" x14ac:dyDescent="0.25">
      <c r="A3471">
        <v>3387</v>
      </c>
      <c r="B3471" s="3" t="s">
        <v>3386</v>
      </c>
      <c r="C3471" s="3" t="s">
        <v>7497</v>
      </c>
      <c r="D3471" s="6">
        <v>3000</v>
      </c>
      <c r="E3471" s="8">
        <v>3506</v>
      </c>
      <c r="F3471" t="s">
        <v>8218</v>
      </c>
      <c r="G3471" t="s">
        <v>8223</v>
      </c>
      <c r="H3471" t="s">
        <v>8245</v>
      </c>
      <c r="I3471">
        <v>1418581088</v>
      </c>
      <c r="J3471">
        <v>1415125088</v>
      </c>
      <c r="K3471" t="b">
        <v>0</v>
      </c>
      <c r="L3471">
        <v>35</v>
      </c>
      <c r="M3471" t="b">
        <v>1</v>
      </c>
      <c r="N3471" t="str">
        <f>O3471&amp;"/"&amp;P3471</f>
        <v>theater/plays</v>
      </c>
      <c r="O3471" t="s">
        <v>8274</v>
      </c>
      <c r="P3471" t="s">
        <v>8275</v>
      </c>
      <c r="Q3471" s="9">
        <f>(((J3471/60)/60)/24)+DATE(1970,1,1)</f>
        <v>41947.762592592589</v>
      </c>
      <c r="R3471" s="9">
        <f>(((I3471/60)/60)/24)+DATE(1970,1,1)</f>
        <v>41987.762592592597</v>
      </c>
      <c r="S3471">
        <f>YEAR(Q3471)</f>
        <v>2014</v>
      </c>
    </row>
    <row r="3472" spans="1:19" ht="60" x14ac:dyDescent="0.25">
      <c r="A3472">
        <v>3410</v>
      </c>
      <c r="B3472" s="3" t="s">
        <v>3409</v>
      </c>
      <c r="C3472" s="3" t="s">
        <v>7520</v>
      </c>
      <c r="D3472" s="6">
        <v>3000</v>
      </c>
      <c r="E3472" s="8">
        <v>3255</v>
      </c>
      <c r="F3472" t="s">
        <v>8218</v>
      </c>
      <c r="G3472" t="s">
        <v>8223</v>
      </c>
      <c r="H3472" t="s">
        <v>8245</v>
      </c>
      <c r="I3472">
        <v>1465196400</v>
      </c>
      <c r="J3472">
        <v>1462841990</v>
      </c>
      <c r="K3472" t="b">
        <v>0</v>
      </c>
      <c r="L3472">
        <v>40</v>
      </c>
      <c r="M3472" t="b">
        <v>1</v>
      </c>
      <c r="N3472" t="str">
        <f>O3472&amp;"/"&amp;P3472</f>
        <v>theater/plays</v>
      </c>
      <c r="O3472" t="s">
        <v>8274</v>
      </c>
      <c r="P3472" t="s">
        <v>8275</v>
      </c>
      <c r="Q3472" s="9">
        <f>(((J3472/60)/60)/24)+DATE(1970,1,1)</f>
        <v>42500.041550925926</v>
      </c>
      <c r="R3472" s="9">
        <f>(((I3472/60)/60)/24)+DATE(1970,1,1)</f>
        <v>42527.291666666672</v>
      </c>
      <c r="S3472">
        <f>YEAR(Q3472)</f>
        <v>2016</v>
      </c>
    </row>
    <row r="3473" spans="1:19" ht="45" x14ac:dyDescent="0.25">
      <c r="A3473">
        <v>3412</v>
      </c>
      <c r="B3473" s="3" t="s">
        <v>3411</v>
      </c>
      <c r="C3473" s="3" t="s">
        <v>7522</v>
      </c>
      <c r="D3473" s="6">
        <v>3000</v>
      </c>
      <c r="E3473" s="8">
        <v>3000</v>
      </c>
      <c r="F3473" t="s">
        <v>8218</v>
      </c>
      <c r="G3473" t="s">
        <v>8224</v>
      </c>
      <c r="H3473" t="s">
        <v>8246</v>
      </c>
      <c r="I3473">
        <v>1411858862</v>
      </c>
      <c r="J3473">
        <v>1409266862</v>
      </c>
      <c r="K3473" t="b">
        <v>0</v>
      </c>
      <c r="L3473">
        <v>26</v>
      </c>
      <c r="M3473" t="b">
        <v>1</v>
      </c>
      <c r="N3473" t="str">
        <f>O3473&amp;"/"&amp;P3473</f>
        <v>theater/plays</v>
      </c>
      <c r="O3473" t="s">
        <v>8274</v>
      </c>
      <c r="P3473" t="s">
        <v>8275</v>
      </c>
      <c r="Q3473" s="9">
        <f>(((J3473/60)/60)/24)+DATE(1970,1,1)</f>
        <v>41879.959050925929</v>
      </c>
      <c r="R3473" s="9">
        <f>(((I3473/60)/60)/24)+DATE(1970,1,1)</f>
        <v>41909.959050925929</v>
      </c>
      <c r="S3473">
        <f>YEAR(Q3473)</f>
        <v>2014</v>
      </c>
    </row>
    <row r="3474" spans="1:19" ht="45" x14ac:dyDescent="0.25">
      <c r="A3474">
        <v>3414</v>
      </c>
      <c r="B3474" s="3" t="s">
        <v>3413</v>
      </c>
      <c r="C3474" s="3" t="s">
        <v>7524</v>
      </c>
      <c r="D3474" s="6">
        <v>3000</v>
      </c>
      <c r="E3474" s="8">
        <v>3105</v>
      </c>
      <c r="F3474" t="s">
        <v>8218</v>
      </c>
      <c r="G3474" t="s">
        <v>8223</v>
      </c>
      <c r="H3474" t="s">
        <v>8245</v>
      </c>
      <c r="I3474">
        <v>1480579140</v>
      </c>
      <c r="J3474">
        <v>1478030325</v>
      </c>
      <c r="K3474" t="b">
        <v>0</v>
      </c>
      <c r="L3474">
        <v>44</v>
      </c>
      <c r="M3474" t="b">
        <v>1</v>
      </c>
      <c r="N3474" t="str">
        <f>O3474&amp;"/"&amp;P3474</f>
        <v>theater/plays</v>
      </c>
      <c r="O3474" t="s">
        <v>8274</v>
      </c>
      <c r="P3474" t="s">
        <v>8275</v>
      </c>
      <c r="Q3474" s="9">
        <f>(((J3474/60)/60)/24)+DATE(1970,1,1)</f>
        <v>42675.832465277781</v>
      </c>
      <c r="R3474" s="9">
        <f>(((I3474/60)/60)/24)+DATE(1970,1,1)</f>
        <v>42705.332638888889</v>
      </c>
      <c r="S3474">
        <f>YEAR(Q3474)</f>
        <v>2016</v>
      </c>
    </row>
    <row r="3475" spans="1:19" ht="60" x14ac:dyDescent="0.25">
      <c r="A3475">
        <v>3422</v>
      </c>
      <c r="B3475" s="3" t="s">
        <v>3421</v>
      </c>
      <c r="C3475" s="3" t="s">
        <v>7532</v>
      </c>
      <c r="D3475" s="6">
        <v>3000</v>
      </c>
      <c r="E3475" s="8">
        <v>3273</v>
      </c>
      <c r="F3475" t="s">
        <v>8218</v>
      </c>
      <c r="G3475" t="s">
        <v>8224</v>
      </c>
      <c r="H3475" t="s">
        <v>8246</v>
      </c>
      <c r="I3475">
        <v>1450051200</v>
      </c>
      <c r="J3475">
        <v>1447594176</v>
      </c>
      <c r="K3475" t="b">
        <v>0</v>
      </c>
      <c r="L3475">
        <v>46</v>
      </c>
      <c r="M3475" t="b">
        <v>1</v>
      </c>
      <c r="N3475" t="str">
        <f>O3475&amp;"/"&amp;P3475</f>
        <v>theater/plays</v>
      </c>
      <c r="O3475" t="s">
        <v>8274</v>
      </c>
      <c r="P3475" t="s">
        <v>8275</v>
      </c>
      <c r="Q3475" s="9">
        <f>(((J3475/60)/60)/24)+DATE(1970,1,1)</f>
        <v>42323.562222222223</v>
      </c>
      <c r="R3475" s="9">
        <f>(((I3475/60)/60)/24)+DATE(1970,1,1)</f>
        <v>42352</v>
      </c>
      <c r="S3475">
        <f>YEAR(Q3475)</f>
        <v>2015</v>
      </c>
    </row>
    <row r="3476" spans="1:19" ht="60" x14ac:dyDescent="0.25">
      <c r="A3476">
        <v>3437</v>
      </c>
      <c r="B3476" s="3" t="s">
        <v>3436</v>
      </c>
      <c r="C3476" s="3" t="s">
        <v>7547</v>
      </c>
      <c r="D3476" s="6">
        <v>3000</v>
      </c>
      <c r="E3476" s="8">
        <v>3030</v>
      </c>
      <c r="F3476" t="s">
        <v>8218</v>
      </c>
      <c r="G3476" t="s">
        <v>8223</v>
      </c>
      <c r="H3476" t="s">
        <v>8245</v>
      </c>
      <c r="I3476">
        <v>1440003820</v>
      </c>
      <c r="J3476">
        <v>1437411820</v>
      </c>
      <c r="K3476" t="b">
        <v>0</v>
      </c>
      <c r="L3476">
        <v>36</v>
      </c>
      <c r="M3476" t="b">
        <v>1</v>
      </c>
      <c r="N3476" t="str">
        <f>O3476&amp;"/"&amp;P3476</f>
        <v>theater/plays</v>
      </c>
      <c r="O3476" t="s">
        <v>8274</v>
      </c>
      <c r="P3476" t="s">
        <v>8275</v>
      </c>
      <c r="Q3476" s="9">
        <f>(((J3476/60)/60)/24)+DATE(1970,1,1)</f>
        <v>42205.710879629631</v>
      </c>
      <c r="R3476" s="9">
        <f>(((I3476/60)/60)/24)+DATE(1970,1,1)</f>
        <v>42235.710879629631</v>
      </c>
      <c r="S3476">
        <f>YEAR(Q3476)</f>
        <v>2015</v>
      </c>
    </row>
    <row r="3477" spans="1:19" ht="60" x14ac:dyDescent="0.25">
      <c r="A3477">
        <v>3456</v>
      </c>
      <c r="B3477" s="3" t="s">
        <v>3455</v>
      </c>
      <c r="C3477" s="3" t="s">
        <v>7566</v>
      </c>
      <c r="D3477" s="6">
        <v>3000</v>
      </c>
      <c r="E3477" s="8">
        <v>5739</v>
      </c>
      <c r="F3477" t="s">
        <v>8218</v>
      </c>
      <c r="G3477" t="s">
        <v>8223</v>
      </c>
      <c r="H3477" t="s">
        <v>8245</v>
      </c>
      <c r="I3477">
        <v>1406876340</v>
      </c>
      <c r="J3477">
        <v>1404190567</v>
      </c>
      <c r="K3477" t="b">
        <v>0</v>
      </c>
      <c r="L3477">
        <v>16</v>
      </c>
      <c r="M3477" t="b">
        <v>1</v>
      </c>
      <c r="N3477" t="str">
        <f>O3477&amp;"/"&amp;P3477</f>
        <v>theater/plays</v>
      </c>
      <c r="O3477" t="s">
        <v>8274</v>
      </c>
      <c r="P3477" t="s">
        <v>8275</v>
      </c>
      <c r="Q3477" s="9">
        <f>(((J3477/60)/60)/24)+DATE(1970,1,1)</f>
        <v>41821.205636574072</v>
      </c>
      <c r="R3477" s="9">
        <f>(((I3477/60)/60)/24)+DATE(1970,1,1)</f>
        <v>41852.290972222225</v>
      </c>
      <c r="S3477">
        <f>YEAR(Q3477)</f>
        <v>2014</v>
      </c>
    </row>
    <row r="3478" spans="1:19" x14ac:dyDescent="0.25">
      <c r="A3478">
        <v>3467</v>
      </c>
      <c r="B3478" s="3" t="s">
        <v>3466</v>
      </c>
      <c r="C3478" s="3" t="s">
        <v>7577</v>
      </c>
      <c r="D3478" s="6">
        <v>3000</v>
      </c>
      <c r="E3478" s="8">
        <v>3030</v>
      </c>
      <c r="F3478" t="s">
        <v>8218</v>
      </c>
      <c r="G3478" t="s">
        <v>8223</v>
      </c>
      <c r="H3478" t="s">
        <v>8245</v>
      </c>
      <c r="I3478">
        <v>1426864032</v>
      </c>
      <c r="J3478">
        <v>1424275632</v>
      </c>
      <c r="K3478" t="b">
        <v>0</v>
      </c>
      <c r="L3478">
        <v>47</v>
      </c>
      <c r="M3478" t="b">
        <v>1</v>
      </c>
      <c r="N3478" t="str">
        <f>O3478&amp;"/"&amp;P3478</f>
        <v>theater/plays</v>
      </c>
      <c r="O3478" t="s">
        <v>8274</v>
      </c>
      <c r="P3478" t="s">
        <v>8275</v>
      </c>
      <c r="Q3478" s="9">
        <f>(((J3478/60)/60)/24)+DATE(1970,1,1)</f>
        <v>42053.671666666662</v>
      </c>
      <c r="R3478" s="9">
        <f>(((I3478/60)/60)/24)+DATE(1970,1,1)</f>
        <v>42083.630000000005</v>
      </c>
      <c r="S3478">
        <f>YEAR(Q3478)</f>
        <v>2015</v>
      </c>
    </row>
    <row r="3479" spans="1:19" ht="45" x14ac:dyDescent="0.25">
      <c r="A3479">
        <v>3482</v>
      </c>
      <c r="B3479" s="3" t="s">
        <v>3481</v>
      </c>
      <c r="C3479" s="3" t="s">
        <v>7592</v>
      </c>
      <c r="D3479" s="6">
        <v>3000</v>
      </c>
      <c r="E3479" s="8">
        <v>4150</v>
      </c>
      <c r="F3479" t="s">
        <v>8218</v>
      </c>
      <c r="G3479" t="s">
        <v>8224</v>
      </c>
      <c r="H3479" t="s">
        <v>8246</v>
      </c>
      <c r="I3479">
        <v>1404671466</v>
      </c>
      <c r="J3479">
        <v>1402079466</v>
      </c>
      <c r="K3479" t="b">
        <v>0</v>
      </c>
      <c r="L3479">
        <v>80</v>
      </c>
      <c r="M3479" t="b">
        <v>1</v>
      </c>
      <c r="N3479" t="str">
        <f>O3479&amp;"/"&amp;P3479</f>
        <v>theater/plays</v>
      </c>
      <c r="O3479" t="s">
        <v>8274</v>
      </c>
      <c r="P3479" t="s">
        <v>8275</v>
      </c>
      <c r="Q3479" s="9">
        <f>(((J3479/60)/60)/24)+DATE(1970,1,1)</f>
        <v>41796.771597222221</v>
      </c>
      <c r="R3479" s="9">
        <f>(((I3479/60)/60)/24)+DATE(1970,1,1)</f>
        <v>41826.771597222221</v>
      </c>
      <c r="S3479">
        <f>YEAR(Q3479)</f>
        <v>2014</v>
      </c>
    </row>
    <row r="3480" spans="1:19" ht="45" x14ac:dyDescent="0.25">
      <c r="A3480">
        <v>3486</v>
      </c>
      <c r="B3480" s="3" t="s">
        <v>3485</v>
      </c>
      <c r="C3480" s="3" t="s">
        <v>7596</v>
      </c>
      <c r="D3480" s="6">
        <v>3000</v>
      </c>
      <c r="E3480" s="8">
        <v>4656</v>
      </c>
      <c r="F3480" t="s">
        <v>8218</v>
      </c>
      <c r="G3480" t="s">
        <v>8223</v>
      </c>
      <c r="H3480" t="s">
        <v>8245</v>
      </c>
      <c r="I3480">
        <v>1433314740</v>
      </c>
      <c r="J3480">
        <v>1430600401</v>
      </c>
      <c r="K3480" t="b">
        <v>0</v>
      </c>
      <c r="L3480">
        <v>56</v>
      </c>
      <c r="M3480" t="b">
        <v>1</v>
      </c>
      <c r="N3480" t="str">
        <f>O3480&amp;"/"&amp;P3480</f>
        <v>theater/plays</v>
      </c>
      <c r="O3480" t="s">
        <v>8274</v>
      </c>
      <c r="P3480" t="s">
        <v>8275</v>
      </c>
      <c r="Q3480" s="9">
        <f>(((J3480/60)/60)/24)+DATE(1970,1,1)</f>
        <v>42126.87501157407</v>
      </c>
      <c r="R3480" s="9">
        <f>(((I3480/60)/60)/24)+DATE(1970,1,1)</f>
        <v>42158.290972222225</v>
      </c>
      <c r="S3480">
        <f>YEAR(Q3480)</f>
        <v>2015</v>
      </c>
    </row>
    <row r="3481" spans="1:19" ht="60" x14ac:dyDescent="0.25">
      <c r="A3481">
        <v>3488</v>
      </c>
      <c r="B3481" s="3" t="s">
        <v>3487</v>
      </c>
      <c r="C3481" s="3" t="s">
        <v>7598</v>
      </c>
      <c r="D3481" s="6">
        <v>3000</v>
      </c>
      <c r="E3481" s="8">
        <v>3636</v>
      </c>
      <c r="F3481" t="s">
        <v>8218</v>
      </c>
      <c r="G3481" t="s">
        <v>8223</v>
      </c>
      <c r="H3481" t="s">
        <v>8245</v>
      </c>
      <c r="I3481">
        <v>1429286400</v>
      </c>
      <c r="J3481">
        <v>1427221560</v>
      </c>
      <c r="K3481" t="b">
        <v>0</v>
      </c>
      <c r="L3481">
        <v>29</v>
      </c>
      <c r="M3481" t="b">
        <v>1</v>
      </c>
      <c r="N3481" t="str">
        <f>O3481&amp;"/"&amp;P3481</f>
        <v>theater/plays</v>
      </c>
      <c r="O3481" t="s">
        <v>8274</v>
      </c>
      <c r="P3481" t="s">
        <v>8275</v>
      </c>
      <c r="Q3481" s="9">
        <f>(((J3481/60)/60)/24)+DATE(1970,1,1)</f>
        <v>42087.768055555556</v>
      </c>
      <c r="R3481" s="9">
        <f>(((I3481/60)/60)/24)+DATE(1970,1,1)</f>
        <v>42111.666666666672</v>
      </c>
      <c r="S3481">
        <f>YEAR(Q3481)</f>
        <v>2015</v>
      </c>
    </row>
    <row r="3482" spans="1:19" ht="60" x14ac:dyDescent="0.25">
      <c r="A3482">
        <v>3496</v>
      </c>
      <c r="B3482" s="3" t="s">
        <v>3495</v>
      </c>
      <c r="C3482" s="3" t="s">
        <v>7606</v>
      </c>
      <c r="D3482" s="6">
        <v>3000</v>
      </c>
      <c r="E3482" s="8">
        <v>3732</v>
      </c>
      <c r="F3482" t="s">
        <v>8218</v>
      </c>
      <c r="G3482" t="s">
        <v>8223</v>
      </c>
      <c r="H3482" t="s">
        <v>8245</v>
      </c>
      <c r="I3482">
        <v>1473625166</v>
      </c>
      <c r="J3482">
        <v>1470169166</v>
      </c>
      <c r="K3482" t="b">
        <v>0</v>
      </c>
      <c r="L3482">
        <v>78</v>
      </c>
      <c r="M3482" t="b">
        <v>1</v>
      </c>
      <c r="N3482" t="str">
        <f>O3482&amp;"/"&amp;P3482</f>
        <v>theater/plays</v>
      </c>
      <c r="O3482" t="s">
        <v>8274</v>
      </c>
      <c r="P3482" t="s">
        <v>8275</v>
      </c>
      <c r="Q3482" s="9">
        <f>(((J3482/60)/60)/24)+DATE(1970,1,1)</f>
        <v>42584.846828703703</v>
      </c>
      <c r="R3482" s="9">
        <f>(((I3482/60)/60)/24)+DATE(1970,1,1)</f>
        <v>42624.846828703703</v>
      </c>
      <c r="S3482">
        <f>YEAR(Q3482)</f>
        <v>2016</v>
      </c>
    </row>
    <row r="3483" spans="1:19" ht="60" x14ac:dyDescent="0.25">
      <c r="A3483">
        <v>3506</v>
      </c>
      <c r="B3483" s="3" t="s">
        <v>3505</v>
      </c>
      <c r="C3483" s="3" t="s">
        <v>7616</v>
      </c>
      <c r="D3483" s="6">
        <v>3000</v>
      </c>
      <c r="E3483" s="8">
        <v>3045</v>
      </c>
      <c r="F3483" t="s">
        <v>8218</v>
      </c>
      <c r="G3483" t="s">
        <v>8223</v>
      </c>
      <c r="H3483" t="s">
        <v>8245</v>
      </c>
      <c r="I3483">
        <v>1408815440</v>
      </c>
      <c r="J3483">
        <v>1404927440</v>
      </c>
      <c r="K3483" t="b">
        <v>0</v>
      </c>
      <c r="L3483">
        <v>29</v>
      </c>
      <c r="M3483" t="b">
        <v>1</v>
      </c>
      <c r="N3483" t="str">
        <f>O3483&amp;"/"&amp;P3483</f>
        <v>theater/plays</v>
      </c>
      <c r="O3483" t="s">
        <v>8274</v>
      </c>
      <c r="P3483" t="s">
        <v>8275</v>
      </c>
      <c r="Q3483" s="9">
        <f>(((J3483/60)/60)/24)+DATE(1970,1,1)</f>
        <v>41829.734259259261</v>
      </c>
      <c r="R3483" s="9">
        <f>(((I3483/60)/60)/24)+DATE(1970,1,1)</f>
        <v>41874.734259259261</v>
      </c>
      <c r="S3483">
        <f>YEAR(Q3483)</f>
        <v>2014</v>
      </c>
    </row>
    <row r="3484" spans="1:19" ht="60" x14ac:dyDescent="0.25">
      <c r="A3484">
        <v>3509</v>
      </c>
      <c r="B3484" s="3" t="s">
        <v>3508</v>
      </c>
      <c r="C3484" s="3" t="s">
        <v>7619</v>
      </c>
      <c r="D3484" s="6">
        <v>3000</v>
      </c>
      <c r="E3484" s="8">
        <v>3190</v>
      </c>
      <c r="F3484" t="s">
        <v>8218</v>
      </c>
      <c r="G3484" t="s">
        <v>8223</v>
      </c>
      <c r="H3484" t="s">
        <v>8245</v>
      </c>
      <c r="I3484">
        <v>1416545700</v>
      </c>
      <c r="J3484">
        <v>1415392666</v>
      </c>
      <c r="K3484" t="b">
        <v>0</v>
      </c>
      <c r="L3484">
        <v>33</v>
      </c>
      <c r="M3484" t="b">
        <v>1</v>
      </c>
      <c r="N3484" t="str">
        <f>O3484&amp;"/"&amp;P3484</f>
        <v>theater/plays</v>
      </c>
      <c r="O3484" t="s">
        <v>8274</v>
      </c>
      <c r="P3484" t="s">
        <v>8275</v>
      </c>
      <c r="Q3484" s="9">
        <f>(((J3484/60)/60)/24)+DATE(1970,1,1)</f>
        <v>41950.859560185185</v>
      </c>
      <c r="R3484" s="9">
        <f>(((I3484/60)/60)/24)+DATE(1970,1,1)</f>
        <v>41964.204861111109</v>
      </c>
      <c r="S3484">
        <f>YEAR(Q3484)</f>
        <v>2014</v>
      </c>
    </row>
    <row r="3485" spans="1:19" ht="45" x14ac:dyDescent="0.25">
      <c r="A3485">
        <v>3515</v>
      </c>
      <c r="B3485" s="3" t="s">
        <v>3514</v>
      </c>
      <c r="C3485" s="3" t="s">
        <v>7625</v>
      </c>
      <c r="D3485" s="6">
        <v>3000</v>
      </c>
      <c r="E3485" s="8">
        <v>3080</v>
      </c>
      <c r="F3485" t="s">
        <v>8218</v>
      </c>
      <c r="G3485" t="s">
        <v>8223</v>
      </c>
      <c r="H3485" t="s">
        <v>8245</v>
      </c>
      <c r="I3485">
        <v>1433097171</v>
      </c>
      <c r="J3485">
        <v>1430505171</v>
      </c>
      <c r="K3485" t="b">
        <v>0</v>
      </c>
      <c r="L3485">
        <v>46</v>
      </c>
      <c r="M3485" t="b">
        <v>1</v>
      </c>
      <c r="N3485" t="str">
        <f>O3485&amp;"/"&amp;P3485</f>
        <v>theater/plays</v>
      </c>
      <c r="O3485" t="s">
        <v>8274</v>
      </c>
      <c r="P3485" t="s">
        <v>8275</v>
      </c>
      <c r="Q3485" s="9">
        <f>(((J3485/60)/60)/24)+DATE(1970,1,1)</f>
        <v>42125.772812499999</v>
      </c>
      <c r="R3485" s="9">
        <f>(((I3485/60)/60)/24)+DATE(1970,1,1)</f>
        <v>42155.772812499999</v>
      </c>
      <c r="S3485">
        <f>YEAR(Q3485)</f>
        <v>2015</v>
      </c>
    </row>
    <row r="3486" spans="1:19" ht="45" x14ac:dyDescent="0.25">
      <c r="A3486">
        <v>3573</v>
      </c>
      <c r="B3486" s="3" t="s">
        <v>3572</v>
      </c>
      <c r="C3486" s="3" t="s">
        <v>7683</v>
      </c>
      <c r="D3486" s="6">
        <v>3000</v>
      </c>
      <c r="E3486" s="8">
        <v>3084</v>
      </c>
      <c r="F3486" t="s">
        <v>8218</v>
      </c>
      <c r="G3486" t="s">
        <v>8224</v>
      </c>
      <c r="H3486" t="s">
        <v>8246</v>
      </c>
      <c r="I3486">
        <v>1415440846</v>
      </c>
      <c r="J3486">
        <v>1412845246</v>
      </c>
      <c r="K3486" t="b">
        <v>0</v>
      </c>
      <c r="L3486">
        <v>78</v>
      </c>
      <c r="M3486" t="b">
        <v>1</v>
      </c>
      <c r="N3486" t="str">
        <f>O3486&amp;"/"&amp;P3486</f>
        <v>theater/plays</v>
      </c>
      <c r="O3486" t="s">
        <v>8274</v>
      </c>
      <c r="P3486" t="s">
        <v>8275</v>
      </c>
      <c r="Q3486" s="9">
        <f>(((J3486/60)/60)/24)+DATE(1970,1,1)</f>
        <v>41921.375532407408</v>
      </c>
      <c r="R3486" s="9">
        <f>(((I3486/60)/60)/24)+DATE(1970,1,1)</f>
        <v>41951.417199074072</v>
      </c>
      <c r="S3486">
        <f>YEAR(Q3486)</f>
        <v>2014</v>
      </c>
    </row>
    <row r="3487" spans="1:19" ht="60" x14ac:dyDescent="0.25">
      <c r="A3487">
        <v>3583</v>
      </c>
      <c r="B3487" s="3" t="s">
        <v>3582</v>
      </c>
      <c r="C3487" s="3" t="s">
        <v>7693</v>
      </c>
      <c r="D3487" s="6">
        <v>3000</v>
      </c>
      <c r="E3487" s="8">
        <v>3255</v>
      </c>
      <c r="F3487" t="s">
        <v>8218</v>
      </c>
      <c r="G3487" t="s">
        <v>8223</v>
      </c>
      <c r="H3487" t="s">
        <v>8245</v>
      </c>
      <c r="I3487">
        <v>1460970805</v>
      </c>
      <c r="J3487">
        <v>1455790405</v>
      </c>
      <c r="K3487" t="b">
        <v>0</v>
      </c>
      <c r="L3487">
        <v>24</v>
      </c>
      <c r="M3487" t="b">
        <v>1</v>
      </c>
      <c r="N3487" t="str">
        <f>O3487&amp;"/"&amp;P3487</f>
        <v>theater/plays</v>
      </c>
      <c r="O3487" t="s">
        <v>8274</v>
      </c>
      <c r="P3487" t="s">
        <v>8275</v>
      </c>
      <c r="Q3487" s="9">
        <f>(((J3487/60)/60)/24)+DATE(1970,1,1)</f>
        <v>42418.425983796296</v>
      </c>
      <c r="R3487" s="9">
        <f>(((I3487/60)/60)/24)+DATE(1970,1,1)</f>
        <v>42478.384317129632</v>
      </c>
      <c r="S3487">
        <f>YEAR(Q3487)</f>
        <v>2016</v>
      </c>
    </row>
    <row r="3488" spans="1:19" ht="90" x14ac:dyDescent="0.25">
      <c r="A3488">
        <v>3584</v>
      </c>
      <c r="B3488" s="3" t="s">
        <v>3583</v>
      </c>
      <c r="C3488" s="3" t="s">
        <v>7694</v>
      </c>
      <c r="D3488" s="6">
        <v>3000</v>
      </c>
      <c r="E3488" s="8">
        <v>3465</v>
      </c>
      <c r="F3488" t="s">
        <v>8218</v>
      </c>
      <c r="G3488" t="s">
        <v>8224</v>
      </c>
      <c r="H3488" t="s">
        <v>8246</v>
      </c>
      <c r="I3488">
        <v>1436772944</v>
      </c>
      <c r="J3488">
        <v>1434180944</v>
      </c>
      <c r="K3488" t="b">
        <v>0</v>
      </c>
      <c r="L3488">
        <v>112</v>
      </c>
      <c r="M3488" t="b">
        <v>1</v>
      </c>
      <c r="N3488" t="str">
        <f>O3488&amp;"/"&amp;P3488</f>
        <v>theater/plays</v>
      </c>
      <c r="O3488" t="s">
        <v>8274</v>
      </c>
      <c r="P3488" t="s">
        <v>8275</v>
      </c>
      <c r="Q3488" s="9">
        <f>(((J3488/60)/60)/24)+DATE(1970,1,1)</f>
        <v>42168.316481481481</v>
      </c>
      <c r="R3488" s="9">
        <f>(((I3488/60)/60)/24)+DATE(1970,1,1)</f>
        <v>42198.316481481481</v>
      </c>
      <c r="S3488">
        <f>YEAR(Q3488)</f>
        <v>2015</v>
      </c>
    </row>
    <row r="3489" spans="1:19" ht="45" x14ac:dyDescent="0.25">
      <c r="A3489">
        <v>3593</v>
      </c>
      <c r="B3489" s="3" t="s">
        <v>3592</v>
      </c>
      <c r="C3489" s="3" t="s">
        <v>7703</v>
      </c>
      <c r="D3489" s="6">
        <v>3000</v>
      </c>
      <c r="E3489" s="8">
        <v>3319</v>
      </c>
      <c r="F3489" t="s">
        <v>8218</v>
      </c>
      <c r="G3489" t="s">
        <v>8223</v>
      </c>
      <c r="H3489" t="s">
        <v>8245</v>
      </c>
      <c r="I3489">
        <v>1420489560</v>
      </c>
      <c r="J3489">
        <v>1417469639</v>
      </c>
      <c r="K3489" t="b">
        <v>0</v>
      </c>
      <c r="L3489">
        <v>43</v>
      </c>
      <c r="M3489" t="b">
        <v>1</v>
      </c>
      <c r="N3489" t="str">
        <f>O3489&amp;"/"&amp;P3489</f>
        <v>theater/plays</v>
      </c>
      <c r="O3489" t="s">
        <v>8274</v>
      </c>
      <c r="P3489" t="s">
        <v>8275</v>
      </c>
      <c r="Q3489" s="9">
        <f>(((J3489/60)/60)/24)+DATE(1970,1,1)</f>
        <v>41974.898599537039</v>
      </c>
      <c r="R3489" s="9">
        <f>(((I3489/60)/60)/24)+DATE(1970,1,1)</f>
        <v>42009.851388888885</v>
      </c>
      <c r="S3489">
        <f>YEAR(Q3489)</f>
        <v>2014</v>
      </c>
    </row>
    <row r="3490" spans="1:19" ht="60" x14ac:dyDescent="0.25">
      <c r="A3490">
        <v>3604</v>
      </c>
      <c r="B3490" s="3" t="s">
        <v>3603</v>
      </c>
      <c r="C3490" s="3" t="s">
        <v>7714</v>
      </c>
      <c r="D3490" s="6">
        <v>3000</v>
      </c>
      <c r="E3490" s="8">
        <v>3385</v>
      </c>
      <c r="F3490" t="s">
        <v>8218</v>
      </c>
      <c r="G3490" t="s">
        <v>8223</v>
      </c>
      <c r="H3490" t="s">
        <v>8245</v>
      </c>
      <c r="I3490">
        <v>1461913140</v>
      </c>
      <c r="J3490">
        <v>1461370956</v>
      </c>
      <c r="K3490" t="b">
        <v>0</v>
      </c>
      <c r="L3490">
        <v>69</v>
      </c>
      <c r="M3490" t="b">
        <v>1</v>
      </c>
      <c r="N3490" t="str">
        <f>O3490&amp;"/"&amp;P3490</f>
        <v>theater/plays</v>
      </c>
      <c r="O3490" t="s">
        <v>8274</v>
      </c>
      <c r="P3490" t="s">
        <v>8275</v>
      </c>
      <c r="Q3490" s="9">
        <f>(((J3490/60)/60)/24)+DATE(1970,1,1)</f>
        <v>42483.015694444446</v>
      </c>
      <c r="R3490" s="9">
        <f>(((I3490/60)/60)/24)+DATE(1970,1,1)</f>
        <v>42489.290972222225</v>
      </c>
      <c r="S3490">
        <f>YEAR(Q3490)</f>
        <v>2016</v>
      </c>
    </row>
    <row r="3491" spans="1:19" ht="60" x14ac:dyDescent="0.25">
      <c r="A3491">
        <v>3606</v>
      </c>
      <c r="B3491" s="3" t="s">
        <v>3605</v>
      </c>
      <c r="C3491" s="3" t="s">
        <v>7716</v>
      </c>
      <c r="D3491" s="6">
        <v>3000</v>
      </c>
      <c r="E3491" s="8">
        <v>3908</v>
      </c>
      <c r="F3491" t="s">
        <v>8218</v>
      </c>
      <c r="G3491" t="s">
        <v>8224</v>
      </c>
      <c r="H3491" t="s">
        <v>8246</v>
      </c>
      <c r="I3491">
        <v>1471185057</v>
      </c>
      <c r="J3491">
        <v>1468593057</v>
      </c>
      <c r="K3491" t="b">
        <v>0</v>
      </c>
      <c r="L3491">
        <v>64</v>
      </c>
      <c r="M3491" t="b">
        <v>1</v>
      </c>
      <c r="N3491" t="str">
        <f>O3491&amp;"/"&amp;P3491</f>
        <v>theater/plays</v>
      </c>
      <c r="O3491" t="s">
        <v>8274</v>
      </c>
      <c r="P3491" t="s">
        <v>8275</v>
      </c>
      <c r="Q3491" s="9">
        <f>(((J3491/60)/60)/24)+DATE(1970,1,1)</f>
        <v>42566.604826388888</v>
      </c>
      <c r="R3491" s="9">
        <f>(((I3491/60)/60)/24)+DATE(1970,1,1)</f>
        <v>42596.604826388888</v>
      </c>
      <c r="S3491">
        <f>YEAR(Q3491)</f>
        <v>2016</v>
      </c>
    </row>
    <row r="3492" spans="1:19" ht="60" x14ac:dyDescent="0.25">
      <c r="A3492">
        <v>3621</v>
      </c>
      <c r="B3492" s="3" t="s">
        <v>3619</v>
      </c>
      <c r="C3492" s="3" t="s">
        <v>7731</v>
      </c>
      <c r="D3492" s="6">
        <v>3000</v>
      </c>
      <c r="E3492" s="8">
        <v>3292</v>
      </c>
      <c r="F3492" t="s">
        <v>8218</v>
      </c>
      <c r="G3492" t="s">
        <v>8223</v>
      </c>
      <c r="H3492" t="s">
        <v>8245</v>
      </c>
      <c r="I3492">
        <v>1475269200</v>
      </c>
      <c r="J3492">
        <v>1473200844</v>
      </c>
      <c r="K3492" t="b">
        <v>0</v>
      </c>
      <c r="L3492">
        <v>70</v>
      </c>
      <c r="M3492" t="b">
        <v>1</v>
      </c>
      <c r="N3492" t="str">
        <f>O3492&amp;"/"&amp;P3492</f>
        <v>theater/plays</v>
      </c>
      <c r="O3492" t="s">
        <v>8274</v>
      </c>
      <c r="P3492" t="s">
        <v>8275</v>
      </c>
      <c r="Q3492" s="9">
        <f>(((J3492/60)/60)/24)+DATE(1970,1,1)</f>
        <v>42619.935694444444</v>
      </c>
      <c r="R3492" s="9">
        <f>(((I3492/60)/60)/24)+DATE(1970,1,1)</f>
        <v>42643.875</v>
      </c>
      <c r="S3492">
        <f>YEAR(Q3492)</f>
        <v>2016</v>
      </c>
    </row>
    <row r="3493" spans="1:19" ht="75" x14ac:dyDescent="0.25">
      <c r="A3493">
        <v>3624</v>
      </c>
      <c r="B3493" s="3" t="s">
        <v>3622</v>
      </c>
      <c r="C3493" s="3" t="s">
        <v>7734</v>
      </c>
      <c r="D3493" s="6">
        <v>3000</v>
      </c>
      <c r="E3493" s="8">
        <v>3148</v>
      </c>
      <c r="F3493" t="s">
        <v>8218</v>
      </c>
      <c r="G3493" t="s">
        <v>8223</v>
      </c>
      <c r="H3493" t="s">
        <v>8245</v>
      </c>
      <c r="I3493">
        <v>1471977290</v>
      </c>
      <c r="J3493">
        <v>1466793290</v>
      </c>
      <c r="K3493" t="b">
        <v>0</v>
      </c>
      <c r="L3493">
        <v>39</v>
      </c>
      <c r="M3493" t="b">
        <v>1</v>
      </c>
      <c r="N3493" t="str">
        <f>O3493&amp;"/"&amp;P3493</f>
        <v>theater/plays</v>
      </c>
      <c r="O3493" t="s">
        <v>8274</v>
      </c>
      <c r="P3493" t="s">
        <v>8275</v>
      </c>
      <c r="Q3493" s="9">
        <f>(((J3493/60)/60)/24)+DATE(1970,1,1)</f>
        <v>42545.774189814809</v>
      </c>
      <c r="R3493" s="9">
        <f>(((I3493/60)/60)/24)+DATE(1970,1,1)</f>
        <v>42605.774189814809</v>
      </c>
      <c r="S3493">
        <f>YEAR(Q3493)</f>
        <v>2016</v>
      </c>
    </row>
    <row r="3494" spans="1:19" ht="60" x14ac:dyDescent="0.25">
      <c r="A3494">
        <v>3625</v>
      </c>
      <c r="B3494" s="3" t="s">
        <v>3623</v>
      </c>
      <c r="C3494" s="3" t="s">
        <v>7735</v>
      </c>
      <c r="D3494" s="6">
        <v>3000</v>
      </c>
      <c r="E3494" s="8">
        <v>3080</v>
      </c>
      <c r="F3494" t="s">
        <v>8218</v>
      </c>
      <c r="G3494" t="s">
        <v>8224</v>
      </c>
      <c r="H3494" t="s">
        <v>8246</v>
      </c>
      <c r="I3494">
        <v>1435851577</v>
      </c>
      <c r="J3494">
        <v>1433259577</v>
      </c>
      <c r="K3494" t="b">
        <v>0</v>
      </c>
      <c r="L3494">
        <v>78</v>
      </c>
      <c r="M3494" t="b">
        <v>1</v>
      </c>
      <c r="N3494" t="str">
        <f>O3494&amp;"/"&amp;P3494</f>
        <v>theater/plays</v>
      </c>
      <c r="O3494" t="s">
        <v>8274</v>
      </c>
      <c r="P3494" t="s">
        <v>8275</v>
      </c>
      <c r="Q3494" s="9">
        <f>(((J3494/60)/60)/24)+DATE(1970,1,1)</f>
        <v>42157.652511574073</v>
      </c>
      <c r="R3494" s="9">
        <f>(((I3494/60)/60)/24)+DATE(1970,1,1)</f>
        <v>42187.652511574073</v>
      </c>
      <c r="S3494">
        <f>YEAR(Q3494)</f>
        <v>2015</v>
      </c>
    </row>
    <row r="3495" spans="1:19" ht="45" x14ac:dyDescent="0.25">
      <c r="A3495">
        <v>3659</v>
      </c>
      <c r="B3495" s="3" t="s">
        <v>3656</v>
      </c>
      <c r="C3495" s="3" t="s">
        <v>7769</v>
      </c>
      <c r="D3495" s="6">
        <v>3000</v>
      </c>
      <c r="E3495" s="8">
        <v>3061</v>
      </c>
      <c r="F3495" t="s">
        <v>8218</v>
      </c>
      <c r="G3495" t="s">
        <v>8223</v>
      </c>
      <c r="H3495" t="s">
        <v>8245</v>
      </c>
      <c r="I3495">
        <v>1426775940</v>
      </c>
      <c r="J3495">
        <v>1424414350</v>
      </c>
      <c r="K3495" t="b">
        <v>0</v>
      </c>
      <c r="L3495">
        <v>13</v>
      </c>
      <c r="M3495" t="b">
        <v>1</v>
      </c>
      <c r="N3495" t="str">
        <f>O3495&amp;"/"&amp;P3495</f>
        <v>theater/plays</v>
      </c>
      <c r="O3495" t="s">
        <v>8274</v>
      </c>
      <c r="P3495" t="s">
        <v>8275</v>
      </c>
      <c r="Q3495" s="9">
        <f>(((J3495/60)/60)/24)+DATE(1970,1,1)</f>
        <v>42055.277199074073</v>
      </c>
      <c r="R3495" s="9">
        <f>(((I3495/60)/60)/24)+DATE(1970,1,1)</f>
        <v>42082.610416666663</v>
      </c>
      <c r="S3495">
        <f>YEAR(Q3495)</f>
        <v>2015</v>
      </c>
    </row>
    <row r="3496" spans="1:19" ht="60" x14ac:dyDescent="0.25">
      <c r="A3496">
        <v>3661</v>
      </c>
      <c r="B3496" s="3" t="s">
        <v>3658</v>
      </c>
      <c r="C3496" s="3" t="s">
        <v>7771</v>
      </c>
      <c r="D3496" s="6">
        <v>3000</v>
      </c>
      <c r="E3496" s="8">
        <v>3330</v>
      </c>
      <c r="F3496" t="s">
        <v>8218</v>
      </c>
      <c r="G3496" t="s">
        <v>8223</v>
      </c>
      <c r="H3496" t="s">
        <v>8245</v>
      </c>
      <c r="I3496">
        <v>1460260800</v>
      </c>
      <c r="J3496">
        <v>1458336672</v>
      </c>
      <c r="K3496" t="b">
        <v>0</v>
      </c>
      <c r="L3496">
        <v>36</v>
      </c>
      <c r="M3496" t="b">
        <v>1</v>
      </c>
      <c r="N3496" t="str">
        <f>O3496&amp;"/"&amp;P3496</f>
        <v>theater/plays</v>
      </c>
      <c r="O3496" t="s">
        <v>8274</v>
      </c>
      <c r="P3496" t="s">
        <v>8275</v>
      </c>
      <c r="Q3496" s="9">
        <f>(((J3496/60)/60)/24)+DATE(1970,1,1)</f>
        <v>42447.896666666667</v>
      </c>
      <c r="R3496" s="9">
        <f>(((I3496/60)/60)/24)+DATE(1970,1,1)</f>
        <v>42470.166666666672</v>
      </c>
      <c r="S3496">
        <f>YEAR(Q3496)</f>
        <v>2016</v>
      </c>
    </row>
    <row r="3497" spans="1:19" ht="60" x14ac:dyDescent="0.25">
      <c r="A3497">
        <v>3667</v>
      </c>
      <c r="B3497" s="3" t="s">
        <v>3664</v>
      </c>
      <c r="C3497" s="3" t="s">
        <v>7777</v>
      </c>
      <c r="D3497" s="6">
        <v>3000</v>
      </c>
      <c r="E3497" s="8">
        <v>3095.11</v>
      </c>
      <c r="F3497" t="s">
        <v>8218</v>
      </c>
      <c r="G3497" t="s">
        <v>8224</v>
      </c>
      <c r="H3497" t="s">
        <v>8246</v>
      </c>
      <c r="I3497">
        <v>1437261419</v>
      </c>
      <c r="J3497">
        <v>1434669419</v>
      </c>
      <c r="K3497" t="b">
        <v>0</v>
      </c>
      <c r="L3497">
        <v>58</v>
      </c>
      <c r="M3497" t="b">
        <v>1</v>
      </c>
      <c r="N3497" t="str">
        <f>O3497&amp;"/"&amp;P3497</f>
        <v>theater/plays</v>
      </c>
      <c r="O3497" t="s">
        <v>8274</v>
      </c>
      <c r="P3497" t="s">
        <v>8275</v>
      </c>
      <c r="Q3497" s="9">
        <f>(((J3497/60)/60)/24)+DATE(1970,1,1)</f>
        <v>42173.970127314817</v>
      </c>
      <c r="R3497" s="9">
        <f>(((I3497/60)/60)/24)+DATE(1970,1,1)</f>
        <v>42203.970127314817</v>
      </c>
      <c r="S3497">
        <f>YEAR(Q3497)</f>
        <v>2015</v>
      </c>
    </row>
    <row r="3498" spans="1:19" ht="60" x14ac:dyDescent="0.25">
      <c r="A3498">
        <v>3672</v>
      </c>
      <c r="B3498" s="3" t="s">
        <v>3669</v>
      </c>
      <c r="C3498" s="3" t="s">
        <v>7782</v>
      </c>
      <c r="D3498" s="6">
        <v>3000</v>
      </c>
      <c r="E3498" s="8">
        <v>3046</v>
      </c>
      <c r="F3498" t="s">
        <v>8218</v>
      </c>
      <c r="G3498" t="s">
        <v>8224</v>
      </c>
      <c r="H3498" t="s">
        <v>8246</v>
      </c>
      <c r="I3498">
        <v>1411771384</v>
      </c>
      <c r="J3498">
        <v>1409179384</v>
      </c>
      <c r="K3498" t="b">
        <v>0</v>
      </c>
      <c r="L3498">
        <v>57</v>
      </c>
      <c r="M3498" t="b">
        <v>1</v>
      </c>
      <c r="N3498" t="str">
        <f>O3498&amp;"/"&amp;P3498</f>
        <v>theater/plays</v>
      </c>
      <c r="O3498" t="s">
        <v>8274</v>
      </c>
      <c r="P3498" t="s">
        <v>8275</v>
      </c>
      <c r="Q3498" s="9">
        <f>(((J3498/60)/60)/24)+DATE(1970,1,1)</f>
        <v>41878.946574074071</v>
      </c>
      <c r="R3498" s="9">
        <f>(((I3498/60)/60)/24)+DATE(1970,1,1)</f>
        <v>41908.946574074071</v>
      </c>
      <c r="S3498">
        <f>YEAR(Q3498)</f>
        <v>2014</v>
      </c>
    </row>
    <row r="3499" spans="1:19" ht="45" x14ac:dyDescent="0.25">
      <c r="A3499">
        <v>3680</v>
      </c>
      <c r="B3499" s="3" t="s">
        <v>3677</v>
      </c>
      <c r="C3499" s="3" t="s">
        <v>7790</v>
      </c>
      <c r="D3499" s="6">
        <v>3000</v>
      </c>
      <c r="E3499" s="8">
        <v>3383</v>
      </c>
      <c r="F3499" t="s">
        <v>8218</v>
      </c>
      <c r="G3499" t="s">
        <v>8223</v>
      </c>
      <c r="H3499" t="s">
        <v>8245</v>
      </c>
      <c r="I3499">
        <v>1475664834</v>
      </c>
      <c r="J3499">
        <v>1473850434</v>
      </c>
      <c r="K3499" t="b">
        <v>0</v>
      </c>
      <c r="L3499">
        <v>34</v>
      </c>
      <c r="M3499" t="b">
        <v>1</v>
      </c>
      <c r="N3499" t="str">
        <f>O3499&amp;"/"&amp;P3499</f>
        <v>theater/plays</v>
      </c>
      <c r="O3499" t="s">
        <v>8274</v>
      </c>
      <c r="P3499" t="s">
        <v>8275</v>
      </c>
      <c r="Q3499" s="9">
        <f>(((J3499/60)/60)/24)+DATE(1970,1,1)</f>
        <v>42627.454097222217</v>
      </c>
      <c r="R3499" s="9">
        <f>(((I3499/60)/60)/24)+DATE(1970,1,1)</f>
        <v>42648.454097222217</v>
      </c>
      <c r="S3499">
        <f>YEAR(Q3499)</f>
        <v>2016</v>
      </c>
    </row>
    <row r="3500" spans="1:19" ht="45" x14ac:dyDescent="0.25">
      <c r="A3500">
        <v>3682</v>
      </c>
      <c r="B3500" s="3" t="s">
        <v>3679</v>
      </c>
      <c r="C3500" s="3" t="s">
        <v>7792</v>
      </c>
      <c r="D3500" s="6">
        <v>3000</v>
      </c>
      <c r="E3500" s="8">
        <v>4176</v>
      </c>
      <c r="F3500" t="s">
        <v>8218</v>
      </c>
      <c r="G3500" t="s">
        <v>8223</v>
      </c>
      <c r="H3500" t="s">
        <v>8245</v>
      </c>
      <c r="I3500">
        <v>1402901940</v>
      </c>
      <c r="J3500">
        <v>1399998418</v>
      </c>
      <c r="K3500" t="b">
        <v>0</v>
      </c>
      <c r="L3500">
        <v>67</v>
      </c>
      <c r="M3500" t="b">
        <v>1</v>
      </c>
      <c r="N3500" t="str">
        <f>O3500&amp;"/"&amp;P3500</f>
        <v>theater/plays</v>
      </c>
      <c r="O3500" t="s">
        <v>8274</v>
      </c>
      <c r="P3500" t="s">
        <v>8275</v>
      </c>
      <c r="Q3500" s="9">
        <f>(((J3500/60)/60)/24)+DATE(1970,1,1)</f>
        <v>41772.685393518521</v>
      </c>
      <c r="R3500" s="9">
        <f>(((I3500/60)/60)/24)+DATE(1970,1,1)</f>
        <v>41806.290972222225</v>
      </c>
      <c r="S3500">
        <f>YEAR(Q3500)</f>
        <v>2014</v>
      </c>
    </row>
    <row r="3501" spans="1:19" ht="60" x14ac:dyDescent="0.25">
      <c r="A3501">
        <v>3688</v>
      </c>
      <c r="B3501" s="3" t="s">
        <v>3685</v>
      </c>
      <c r="C3501" s="3" t="s">
        <v>7798</v>
      </c>
      <c r="D3501" s="6">
        <v>3000</v>
      </c>
      <c r="E3501" s="8">
        <v>3275</v>
      </c>
      <c r="F3501" t="s">
        <v>8218</v>
      </c>
      <c r="G3501" t="s">
        <v>8224</v>
      </c>
      <c r="H3501" t="s">
        <v>8246</v>
      </c>
      <c r="I3501">
        <v>1407524004</v>
      </c>
      <c r="J3501">
        <v>1404932004</v>
      </c>
      <c r="K3501" t="b">
        <v>0</v>
      </c>
      <c r="L3501">
        <v>39</v>
      </c>
      <c r="M3501" t="b">
        <v>1</v>
      </c>
      <c r="N3501" t="str">
        <f>O3501&amp;"/"&amp;P3501</f>
        <v>theater/plays</v>
      </c>
      <c r="O3501" t="s">
        <v>8274</v>
      </c>
      <c r="P3501" t="s">
        <v>8275</v>
      </c>
      <c r="Q3501" s="9">
        <f>(((J3501/60)/60)/24)+DATE(1970,1,1)</f>
        <v>41829.787083333329</v>
      </c>
      <c r="R3501" s="9">
        <f>(((I3501/60)/60)/24)+DATE(1970,1,1)</f>
        <v>41859.787083333329</v>
      </c>
      <c r="S3501">
        <f>YEAR(Q3501)</f>
        <v>2014</v>
      </c>
    </row>
    <row r="3502" spans="1:19" ht="60" x14ac:dyDescent="0.25">
      <c r="A3502">
        <v>3689</v>
      </c>
      <c r="B3502" s="3" t="s">
        <v>3686</v>
      </c>
      <c r="C3502" s="3" t="s">
        <v>7799</v>
      </c>
      <c r="D3502" s="6">
        <v>3000</v>
      </c>
      <c r="E3502" s="8">
        <v>3550</v>
      </c>
      <c r="F3502" t="s">
        <v>8218</v>
      </c>
      <c r="G3502" t="s">
        <v>8223</v>
      </c>
      <c r="H3502" t="s">
        <v>8245</v>
      </c>
      <c r="I3502">
        <v>1434925500</v>
      </c>
      <c r="J3502">
        <v>1432410639</v>
      </c>
      <c r="K3502" t="b">
        <v>0</v>
      </c>
      <c r="L3502">
        <v>62</v>
      </c>
      <c r="M3502" t="b">
        <v>1</v>
      </c>
      <c r="N3502" t="str">
        <f>O3502&amp;"/"&amp;P3502</f>
        <v>theater/plays</v>
      </c>
      <c r="O3502" t="s">
        <v>8274</v>
      </c>
      <c r="P3502" t="s">
        <v>8275</v>
      </c>
      <c r="Q3502" s="9">
        <f>(((J3502/60)/60)/24)+DATE(1970,1,1)</f>
        <v>42147.826840277776</v>
      </c>
      <c r="R3502" s="9">
        <f>(((I3502/60)/60)/24)+DATE(1970,1,1)</f>
        <v>42176.934027777781</v>
      </c>
      <c r="S3502">
        <f>YEAR(Q3502)</f>
        <v>2015</v>
      </c>
    </row>
    <row r="3503" spans="1:19" ht="60" x14ac:dyDescent="0.25">
      <c r="A3503">
        <v>3702</v>
      </c>
      <c r="B3503" s="3" t="s">
        <v>3699</v>
      </c>
      <c r="C3503" s="3" t="s">
        <v>7812</v>
      </c>
      <c r="D3503" s="6">
        <v>3000</v>
      </c>
      <c r="E3503" s="8">
        <v>3275</v>
      </c>
      <c r="F3503" t="s">
        <v>8218</v>
      </c>
      <c r="G3503" t="s">
        <v>8224</v>
      </c>
      <c r="H3503" t="s">
        <v>8246</v>
      </c>
      <c r="I3503">
        <v>1468191540</v>
      </c>
      <c r="J3503">
        <v>1464958484</v>
      </c>
      <c r="K3503" t="b">
        <v>0</v>
      </c>
      <c r="L3503">
        <v>21</v>
      </c>
      <c r="M3503" t="b">
        <v>1</v>
      </c>
      <c r="N3503" t="str">
        <f>O3503&amp;"/"&amp;P3503</f>
        <v>theater/plays</v>
      </c>
      <c r="O3503" t="s">
        <v>8274</v>
      </c>
      <c r="P3503" t="s">
        <v>8275</v>
      </c>
      <c r="Q3503" s="9">
        <f>(((J3503/60)/60)/24)+DATE(1970,1,1)</f>
        <v>42524.53800925926</v>
      </c>
      <c r="R3503" s="9">
        <f>(((I3503/60)/60)/24)+DATE(1970,1,1)</f>
        <v>42561.957638888889</v>
      </c>
      <c r="S3503">
        <f>YEAR(Q3503)</f>
        <v>2016</v>
      </c>
    </row>
    <row r="3504" spans="1:19" ht="60" x14ac:dyDescent="0.25">
      <c r="A3504">
        <v>3827</v>
      </c>
      <c r="B3504" s="3" t="s">
        <v>3824</v>
      </c>
      <c r="C3504" s="3" t="s">
        <v>7936</v>
      </c>
      <c r="D3504" s="6">
        <v>3000</v>
      </c>
      <c r="E3504" s="8">
        <v>4580</v>
      </c>
      <c r="F3504" t="s">
        <v>8218</v>
      </c>
      <c r="G3504" t="s">
        <v>8224</v>
      </c>
      <c r="H3504" t="s">
        <v>8246</v>
      </c>
      <c r="I3504">
        <v>1427414400</v>
      </c>
      <c r="J3504">
        <v>1422656201</v>
      </c>
      <c r="K3504" t="b">
        <v>0</v>
      </c>
      <c r="L3504">
        <v>65</v>
      </c>
      <c r="M3504" t="b">
        <v>1</v>
      </c>
      <c r="N3504" t="str">
        <f>O3504&amp;"/"&amp;P3504</f>
        <v>theater/plays</v>
      </c>
      <c r="O3504" t="s">
        <v>8274</v>
      </c>
      <c r="P3504" t="s">
        <v>8275</v>
      </c>
      <c r="Q3504" s="9">
        <f>(((J3504/60)/60)/24)+DATE(1970,1,1)</f>
        <v>42034.928252314814</v>
      </c>
      <c r="R3504" s="9">
        <f>(((I3504/60)/60)/24)+DATE(1970,1,1)</f>
        <v>42090</v>
      </c>
      <c r="S3504">
        <f>YEAR(Q3504)</f>
        <v>2015</v>
      </c>
    </row>
    <row r="3505" spans="1:19" ht="60" x14ac:dyDescent="0.25">
      <c r="A3505">
        <v>3834</v>
      </c>
      <c r="B3505" s="3" t="s">
        <v>3831</v>
      </c>
      <c r="C3505" s="3" t="s">
        <v>7943</v>
      </c>
      <c r="D3505" s="6">
        <v>3000</v>
      </c>
      <c r="E3505" s="8">
        <v>3271</v>
      </c>
      <c r="F3505" t="s">
        <v>8218</v>
      </c>
      <c r="G3505" t="s">
        <v>8224</v>
      </c>
      <c r="H3505" t="s">
        <v>8246</v>
      </c>
      <c r="I3505">
        <v>1434624067</v>
      </c>
      <c r="J3505">
        <v>1432032067</v>
      </c>
      <c r="K3505" t="b">
        <v>0</v>
      </c>
      <c r="L3505">
        <v>57</v>
      </c>
      <c r="M3505" t="b">
        <v>1</v>
      </c>
      <c r="N3505" t="str">
        <f>O3505&amp;"/"&amp;P3505</f>
        <v>theater/plays</v>
      </c>
      <c r="O3505" t="s">
        <v>8274</v>
      </c>
      <c r="P3505" t="s">
        <v>8275</v>
      </c>
      <c r="Q3505" s="9">
        <f>(((J3505/60)/60)/24)+DATE(1970,1,1)</f>
        <v>42143.445219907408</v>
      </c>
      <c r="R3505" s="9">
        <f>(((I3505/60)/60)/24)+DATE(1970,1,1)</f>
        <v>42173.445219907408</v>
      </c>
      <c r="S3505">
        <f>YEAR(Q3505)</f>
        <v>2015</v>
      </c>
    </row>
    <row r="3506" spans="1:19" ht="30" x14ac:dyDescent="0.25">
      <c r="A3506">
        <v>3223</v>
      </c>
      <c r="B3506" s="3" t="s">
        <v>3223</v>
      </c>
      <c r="C3506" s="3" t="s">
        <v>7333</v>
      </c>
      <c r="D3506" s="6">
        <v>3100</v>
      </c>
      <c r="E3506" s="8">
        <v>3395</v>
      </c>
      <c r="F3506" t="s">
        <v>8218</v>
      </c>
      <c r="G3506" t="s">
        <v>8223</v>
      </c>
      <c r="H3506" t="s">
        <v>8245</v>
      </c>
      <c r="I3506">
        <v>1440100976</v>
      </c>
      <c r="J3506">
        <v>1437508976</v>
      </c>
      <c r="K3506" t="b">
        <v>1</v>
      </c>
      <c r="L3506">
        <v>74</v>
      </c>
      <c r="M3506" t="b">
        <v>1</v>
      </c>
      <c r="N3506" t="str">
        <f>O3506&amp;"/"&amp;P3506</f>
        <v>theater/plays</v>
      </c>
      <c r="O3506" t="s">
        <v>8274</v>
      </c>
      <c r="P3506" t="s">
        <v>8275</v>
      </c>
      <c r="Q3506" s="9">
        <f>(((J3506/60)/60)/24)+DATE(1970,1,1)</f>
        <v>42206.835370370376</v>
      </c>
      <c r="R3506" s="9">
        <f>(((I3506/60)/60)/24)+DATE(1970,1,1)</f>
        <v>42236.835370370376</v>
      </c>
      <c r="S3506">
        <f>YEAR(Q3506)</f>
        <v>2015</v>
      </c>
    </row>
    <row r="3507" spans="1:19" ht="60" x14ac:dyDescent="0.25">
      <c r="A3507">
        <v>2971</v>
      </c>
      <c r="B3507" s="3" t="s">
        <v>2971</v>
      </c>
      <c r="C3507" s="3" t="s">
        <v>7081</v>
      </c>
      <c r="D3507" s="6">
        <v>3200</v>
      </c>
      <c r="E3507" s="8">
        <v>3205</v>
      </c>
      <c r="F3507" t="s">
        <v>8218</v>
      </c>
      <c r="G3507" t="s">
        <v>8223</v>
      </c>
      <c r="H3507" t="s">
        <v>8245</v>
      </c>
      <c r="I3507">
        <v>1409500078</v>
      </c>
      <c r="J3507">
        <v>1406908078</v>
      </c>
      <c r="K3507" t="b">
        <v>0</v>
      </c>
      <c r="L3507">
        <v>43</v>
      </c>
      <c r="M3507" t="b">
        <v>1</v>
      </c>
      <c r="N3507" t="str">
        <f>O3507&amp;"/"&amp;P3507</f>
        <v>theater/plays</v>
      </c>
      <c r="O3507" t="s">
        <v>8274</v>
      </c>
      <c r="P3507" t="s">
        <v>8275</v>
      </c>
      <c r="Q3507" s="9">
        <f>(((J3507/60)/60)/24)+DATE(1970,1,1)</f>
        <v>41852.658310185187</v>
      </c>
      <c r="R3507" s="9">
        <f>(((I3507/60)/60)/24)+DATE(1970,1,1)</f>
        <v>41882.658310185187</v>
      </c>
      <c r="S3507">
        <f>YEAR(Q3507)</f>
        <v>2014</v>
      </c>
    </row>
    <row r="3508" spans="1:19" ht="60" x14ac:dyDescent="0.25">
      <c r="A3508">
        <v>3186</v>
      </c>
      <c r="B3508" s="3" t="s">
        <v>3186</v>
      </c>
      <c r="C3508" s="3" t="s">
        <v>7296</v>
      </c>
      <c r="D3508" s="6">
        <v>3200</v>
      </c>
      <c r="E3508" s="8">
        <v>3270</v>
      </c>
      <c r="F3508" t="s">
        <v>8218</v>
      </c>
      <c r="G3508" t="s">
        <v>8224</v>
      </c>
      <c r="H3508" t="s">
        <v>8246</v>
      </c>
      <c r="I3508">
        <v>1410901200</v>
      </c>
      <c r="J3508">
        <v>1408313438</v>
      </c>
      <c r="K3508" t="b">
        <v>1</v>
      </c>
      <c r="L3508">
        <v>70</v>
      </c>
      <c r="M3508" t="b">
        <v>1</v>
      </c>
      <c r="N3508" t="str">
        <f>O3508&amp;"/"&amp;P3508</f>
        <v>theater/plays</v>
      </c>
      <c r="O3508" t="s">
        <v>8274</v>
      </c>
      <c r="P3508" t="s">
        <v>8275</v>
      </c>
      <c r="Q3508" s="9">
        <f>(((J3508/60)/60)/24)+DATE(1970,1,1)</f>
        <v>41868.924050925925</v>
      </c>
      <c r="R3508" s="9">
        <f>(((I3508/60)/60)/24)+DATE(1970,1,1)</f>
        <v>41898.875</v>
      </c>
      <c r="S3508">
        <f>YEAR(Q3508)</f>
        <v>2014</v>
      </c>
    </row>
    <row r="3509" spans="1:19" ht="60" x14ac:dyDescent="0.25">
      <c r="A3509">
        <v>3560</v>
      </c>
      <c r="B3509" s="3" t="s">
        <v>3559</v>
      </c>
      <c r="C3509" s="3" t="s">
        <v>7670</v>
      </c>
      <c r="D3509" s="6">
        <v>3200</v>
      </c>
      <c r="E3509" s="8">
        <v>3470</v>
      </c>
      <c r="F3509" t="s">
        <v>8218</v>
      </c>
      <c r="G3509" t="s">
        <v>8228</v>
      </c>
      <c r="H3509" t="s">
        <v>8250</v>
      </c>
      <c r="I3509">
        <v>1432694700</v>
      </c>
      <c r="J3509">
        <v>1429651266</v>
      </c>
      <c r="K3509" t="b">
        <v>0</v>
      </c>
      <c r="L3509">
        <v>74</v>
      </c>
      <c r="M3509" t="b">
        <v>1</v>
      </c>
      <c r="N3509" t="str">
        <f>O3509&amp;"/"&amp;P3509</f>
        <v>theater/plays</v>
      </c>
      <c r="O3509" t="s">
        <v>8274</v>
      </c>
      <c r="P3509" t="s">
        <v>8275</v>
      </c>
      <c r="Q3509" s="9">
        <f>(((J3509/60)/60)/24)+DATE(1970,1,1)</f>
        <v>42115.889652777783</v>
      </c>
      <c r="R3509" s="9">
        <f>(((I3509/60)/60)/24)+DATE(1970,1,1)</f>
        <v>42151.114583333328</v>
      </c>
      <c r="S3509">
        <f>YEAR(Q3509)</f>
        <v>2015</v>
      </c>
    </row>
    <row r="3510" spans="1:19" ht="60" x14ac:dyDescent="0.25">
      <c r="A3510">
        <v>536</v>
      </c>
      <c r="B3510" s="3" t="s">
        <v>537</v>
      </c>
      <c r="C3510" s="3" t="s">
        <v>4646</v>
      </c>
      <c r="D3510" s="6">
        <v>3300</v>
      </c>
      <c r="E3510" s="8">
        <v>3902.5</v>
      </c>
      <c r="F3510" t="s">
        <v>8218</v>
      </c>
      <c r="G3510" t="s">
        <v>8224</v>
      </c>
      <c r="H3510" t="s">
        <v>8246</v>
      </c>
      <c r="I3510">
        <v>1438624800</v>
      </c>
      <c r="J3510">
        <v>1435133807</v>
      </c>
      <c r="K3510" t="b">
        <v>0</v>
      </c>
      <c r="L3510">
        <v>39</v>
      </c>
      <c r="M3510" t="b">
        <v>1</v>
      </c>
      <c r="N3510" t="str">
        <f>O3510&amp;"/"&amp;P3510</f>
        <v>theater/plays</v>
      </c>
      <c r="O3510" t="s">
        <v>8274</v>
      </c>
      <c r="P3510" t="s">
        <v>8275</v>
      </c>
      <c r="Q3510" s="9">
        <f>(((J3510/60)/60)/24)+DATE(1970,1,1)</f>
        <v>42179.344988425932</v>
      </c>
      <c r="R3510" s="9">
        <f>(((I3510/60)/60)/24)+DATE(1970,1,1)</f>
        <v>42219.75</v>
      </c>
      <c r="S3510">
        <f>YEAR(Q3510)</f>
        <v>2015</v>
      </c>
    </row>
    <row r="3511" spans="1:19" ht="45" x14ac:dyDescent="0.25">
      <c r="A3511">
        <v>3261</v>
      </c>
      <c r="B3511" s="3" t="s">
        <v>3261</v>
      </c>
      <c r="C3511" s="3" t="s">
        <v>7371</v>
      </c>
      <c r="D3511" s="6">
        <v>3300</v>
      </c>
      <c r="E3511" s="8">
        <v>3315</v>
      </c>
      <c r="F3511" t="s">
        <v>8218</v>
      </c>
      <c r="G3511" t="s">
        <v>8223</v>
      </c>
      <c r="H3511" t="s">
        <v>8245</v>
      </c>
      <c r="I3511">
        <v>1437067476</v>
      </c>
      <c r="J3511">
        <v>1434475476</v>
      </c>
      <c r="K3511" t="b">
        <v>1</v>
      </c>
      <c r="L3511">
        <v>49</v>
      </c>
      <c r="M3511" t="b">
        <v>1</v>
      </c>
      <c r="N3511" t="str">
        <f>O3511&amp;"/"&amp;P3511</f>
        <v>theater/plays</v>
      </c>
      <c r="O3511" t="s">
        <v>8274</v>
      </c>
      <c r="P3511" t="s">
        <v>8275</v>
      </c>
      <c r="Q3511" s="9">
        <f>(((J3511/60)/60)/24)+DATE(1970,1,1)</f>
        <v>42171.725416666668</v>
      </c>
      <c r="R3511" s="9">
        <f>(((I3511/60)/60)/24)+DATE(1970,1,1)</f>
        <v>42201.725416666668</v>
      </c>
      <c r="S3511">
        <f>YEAR(Q3511)</f>
        <v>2015</v>
      </c>
    </row>
    <row r="3512" spans="1:19" ht="60" x14ac:dyDescent="0.25">
      <c r="A3512">
        <v>3322</v>
      </c>
      <c r="B3512" s="3" t="s">
        <v>3322</v>
      </c>
      <c r="C3512" s="3" t="s">
        <v>7432</v>
      </c>
      <c r="D3512" s="6">
        <v>3300</v>
      </c>
      <c r="E3512" s="8">
        <v>3350</v>
      </c>
      <c r="F3512" t="s">
        <v>8218</v>
      </c>
      <c r="G3512" t="s">
        <v>8223</v>
      </c>
      <c r="H3512" t="s">
        <v>8245</v>
      </c>
      <c r="I3512">
        <v>1466567700</v>
      </c>
      <c r="J3512">
        <v>1464653696</v>
      </c>
      <c r="K3512" t="b">
        <v>0</v>
      </c>
      <c r="L3512">
        <v>23</v>
      </c>
      <c r="M3512" t="b">
        <v>1</v>
      </c>
      <c r="N3512" t="str">
        <f>O3512&amp;"/"&amp;P3512</f>
        <v>theater/plays</v>
      </c>
      <c r="O3512" t="s">
        <v>8274</v>
      </c>
      <c r="P3512" t="s">
        <v>8275</v>
      </c>
      <c r="Q3512" s="9">
        <f>(((J3512/60)/60)/24)+DATE(1970,1,1)</f>
        <v>42521.010370370372</v>
      </c>
      <c r="R3512" s="9">
        <f>(((I3512/60)/60)/24)+DATE(1970,1,1)</f>
        <v>42543.163194444445</v>
      </c>
      <c r="S3512">
        <f>YEAR(Q3512)</f>
        <v>2016</v>
      </c>
    </row>
    <row r="3513" spans="1:19" ht="60" x14ac:dyDescent="0.25">
      <c r="A3513">
        <v>3526</v>
      </c>
      <c r="B3513" s="3" t="s">
        <v>3525</v>
      </c>
      <c r="C3513" s="3" t="s">
        <v>7636</v>
      </c>
      <c r="D3513" s="6">
        <v>3300</v>
      </c>
      <c r="E3513" s="8">
        <v>3366</v>
      </c>
      <c r="F3513" t="s">
        <v>8218</v>
      </c>
      <c r="G3513" t="s">
        <v>8223</v>
      </c>
      <c r="H3513" t="s">
        <v>8245</v>
      </c>
      <c r="I3513">
        <v>1461823140</v>
      </c>
      <c r="J3513">
        <v>1459411371</v>
      </c>
      <c r="K3513" t="b">
        <v>0</v>
      </c>
      <c r="L3513">
        <v>34</v>
      </c>
      <c r="M3513" t="b">
        <v>1</v>
      </c>
      <c r="N3513" t="str">
        <f>O3513&amp;"/"&amp;P3513</f>
        <v>theater/plays</v>
      </c>
      <c r="O3513" t="s">
        <v>8274</v>
      </c>
      <c r="P3513" t="s">
        <v>8275</v>
      </c>
      <c r="Q3513" s="9">
        <f>(((J3513/60)/60)/24)+DATE(1970,1,1)</f>
        <v>42460.335312499999</v>
      </c>
      <c r="R3513" s="9">
        <f>(((I3513/60)/60)/24)+DATE(1970,1,1)</f>
        <v>42488.249305555553</v>
      </c>
      <c r="S3513">
        <f>YEAR(Q3513)</f>
        <v>2016</v>
      </c>
    </row>
    <row r="3514" spans="1:19" ht="30" x14ac:dyDescent="0.25">
      <c r="A3514">
        <v>3720</v>
      </c>
      <c r="B3514" s="3" t="s">
        <v>3717</v>
      </c>
      <c r="C3514" s="3" t="s">
        <v>7830</v>
      </c>
      <c r="D3514" s="6">
        <v>3300</v>
      </c>
      <c r="E3514" s="8">
        <v>3449</v>
      </c>
      <c r="F3514" t="s">
        <v>8218</v>
      </c>
      <c r="G3514" t="s">
        <v>8223</v>
      </c>
      <c r="H3514" t="s">
        <v>8245</v>
      </c>
      <c r="I3514">
        <v>1435881006</v>
      </c>
      <c r="J3514">
        <v>1433980206</v>
      </c>
      <c r="K3514" t="b">
        <v>0</v>
      </c>
      <c r="L3514">
        <v>40</v>
      </c>
      <c r="M3514" t="b">
        <v>1</v>
      </c>
      <c r="N3514" t="str">
        <f>O3514&amp;"/"&amp;P3514</f>
        <v>theater/plays</v>
      </c>
      <c r="O3514" t="s">
        <v>8274</v>
      </c>
      <c r="P3514" t="s">
        <v>8275</v>
      </c>
      <c r="Q3514" s="9">
        <f>(((J3514/60)/60)/24)+DATE(1970,1,1)</f>
        <v>42165.993125000001</v>
      </c>
      <c r="R3514" s="9">
        <f>(((I3514/60)/60)/24)+DATE(1970,1,1)</f>
        <v>42187.993125000001</v>
      </c>
      <c r="S3514">
        <f>YEAR(Q3514)</f>
        <v>2015</v>
      </c>
    </row>
    <row r="3515" spans="1:19" ht="60" x14ac:dyDescent="0.25">
      <c r="A3515">
        <v>3341</v>
      </c>
      <c r="B3515" s="3" t="s">
        <v>3341</v>
      </c>
      <c r="C3515" s="3" t="s">
        <v>7451</v>
      </c>
      <c r="D3515" s="6">
        <v>3350</v>
      </c>
      <c r="E3515" s="8">
        <v>3350</v>
      </c>
      <c r="F3515" t="s">
        <v>8218</v>
      </c>
      <c r="G3515" t="s">
        <v>8224</v>
      </c>
      <c r="H3515" t="s">
        <v>8246</v>
      </c>
      <c r="I3515">
        <v>1465750800</v>
      </c>
      <c r="J3515">
        <v>1463771421</v>
      </c>
      <c r="K3515" t="b">
        <v>0</v>
      </c>
      <c r="L3515">
        <v>28</v>
      </c>
      <c r="M3515" t="b">
        <v>1</v>
      </c>
      <c r="N3515" t="str">
        <f>O3515&amp;"/"&amp;P3515</f>
        <v>theater/plays</v>
      </c>
      <c r="O3515" t="s">
        <v>8274</v>
      </c>
      <c r="P3515" t="s">
        <v>8275</v>
      </c>
      <c r="Q3515" s="9">
        <f>(((J3515/60)/60)/24)+DATE(1970,1,1)</f>
        <v>42510.798854166671</v>
      </c>
      <c r="R3515" s="9">
        <f>(((I3515/60)/60)/24)+DATE(1970,1,1)</f>
        <v>42533.708333333328</v>
      </c>
      <c r="S3515">
        <f>YEAR(Q3515)</f>
        <v>2016</v>
      </c>
    </row>
    <row r="3516" spans="1:19" ht="45" x14ac:dyDescent="0.25">
      <c r="A3516">
        <v>3483</v>
      </c>
      <c r="B3516" s="3" t="s">
        <v>3482</v>
      </c>
      <c r="C3516" s="3" t="s">
        <v>7593</v>
      </c>
      <c r="D3516" s="6">
        <v>3350</v>
      </c>
      <c r="E3516" s="8">
        <v>5358</v>
      </c>
      <c r="F3516" t="s">
        <v>8218</v>
      </c>
      <c r="G3516" t="s">
        <v>8223</v>
      </c>
      <c r="H3516" t="s">
        <v>8245</v>
      </c>
      <c r="I3516">
        <v>1404403381</v>
      </c>
      <c r="J3516">
        <v>1401811381</v>
      </c>
      <c r="K3516" t="b">
        <v>0</v>
      </c>
      <c r="L3516">
        <v>133</v>
      </c>
      <c r="M3516" t="b">
        <v>1</v>
      </c>
      <c r="N3516" t="str">
        <f>O3516&amp;"/"&amp;P3516</f>
        <v>theater/plays</v>
      </c>
      <c r="O3516" t="s">
        <v>8274</v>
      </c>
      <c r="P3516" t="s">
        <v>8275</v>
      </c>
      <c r="Q3516" s="9">
        <f>(((J3516/60)/60)/24)+DATE(1970,1,1)</f>
        <v>41793.668761574074</v>
      </c>
      <c r="R3516" s="9">
        <f>(((I3516/60)/60)/24)+DATE(1970,1,1)</f>
        <v>41823.668761574074</v>
      </c>
      <c r="S3516">
        <f>YEAR(Q3516)</f>
        <v>2014</v>
      </c>
    </row>
    <row r="3517" spans="1:19" ht="45" x14ac:dyDescent="0.25">
      <c r="A3517">
        <v>3585</v>
      </c>
      <c r="B3517" s="3" t="s">
        <v>3584</v>
      </c>
      <c r="C3517" s="3" t="s">
        <v>7695</v>
      </c>
      <c r="D3517" s="6">
        <v>3400</v>
      </c>
      <c r="E3517" s="8">
        <v>4050</v>
      </c>
      <c r="F3517" t="s">
        <v>8218</v>
      </c>
      <c r="G3517" t="s">
        <v>8223</v>
      </c>
      <c r="H3517" t="s">
        <v>8245</v>
      </c>
      <c r="I3517">
        <v>1419181890</v>
      </c>
      <c r="J3517">
        <v>1416589890</v>
      </c>
      <c r="K3517" t="b">
        <v>0</v>
      </c>
      <c r="L3517">
        <v>23</v>
      </c>
      <c r="M3517" t="b">
        <v>1</v>
      </c>
      <c r="N3517" t="str">
        <f>O3517&amp;"/"&amp;P3517</f>
        <v>theater/plays</v>
      </c>
      <c r="O3517" t="s">
        <v>8274</v>
      </c>
      <c r="P3517" t="s">
        <v>8275</v>
      </c>
      <c r="Q3517" s="9">
        <f>(((J3517/60)/60)/24)+DATE(1970,1,1)</f>
        <v>41964.716319444444</v>
      </c>
      <c r="R3517" s="9">
        <f>(((I3517/60)/60)/24)+DATE(1970,1,1)</f>
        <v>41994.716319444444</v>
      </c>
      <c r="S3517">
        <f>YEAR(Q3517)</f>
        <v>2014</v>
      </c>
    </row>
    <row r="3518" spans="1:19" ht="60" x14ac:dyDescent="0.25">
      <c r="A3518">
        <v>530</v>
      </c>
      <c r="B3518" s="3" t="s">
        <v>531</v>
      </c>
      <c r="C3518" s="3" t="s">
        <v>4640</v>
      </c>
      <c r="D3518" s="6">
        <v>3405</v>
      </c>
      <c r="E3518" s="8">
        <v>3670</v>
      </c>
      <c r="F3518" t="s">
        <v>8218</v>
      </c>
      <c r="G3518" t="s">
        <v>8223</v>
      </c>
      <c r="H3518" t="s">
        <v>8245</v>
      </c>
      <c r="I3518">
        <v>1435111200</v>
      </c>
      <c r="J3518">
        <v>1433254268</v>
      </c>
      <c r="K3518" t="b">
        <v>0</v>
      </c>
      <c r="L3518">
        <v>29</v>
      </c>
      <c r="M3518" t="b">
        <v>1</v>
      </c>
      <c r="N3518" t="str">
        <f>O3518&amp;"/"&amp;P3518</f>
        <v>theater/plays</v>
      </c>
      <c r="O3518" t="s">
        <v>8274</v>
      </c>
      <c r="P3518" t="s">
        <v>8275</v>
      </c>
      <c r="Q3518" s="9">
        <f>(((J3518/60)/60)/24)+DATE(1970,1,1)</f>
        <v>42157.591064814813</v>
      </c>
      <c r="R3518" s="9">
        <f>(((I3518/60)/60)/24)+DATE(1970,1,1)</f>
        <v>42179.083333333328</v>
      </c>
      <c r="S3518">
        <f>YEAR(Q3518)</f>
        <v>2015</v>
      </c>
    </row>
    <row r="3519" spans="1:19" ht="60" x14ac:dyDescent="0.25">
      <c r="A3519">
        <v>524</v>
      </c>
      <c r="B3519" s="3" t="s">
        <v>525</v>
      </c>
      <c r="C3519" s="3" t="s">
        <v>4634</v>
      </c>
      <c r="D3519" s="6">
        <v>3500</v>
      </c>
      <c r="E3519" s="8">
        <v>3803.55</v>
      </c>
      <c r="F3519" t="s">
        <v>8218</v>
      </c>
      <c r="G3519" t="s">
        <v>8224</v>
      </c>
      <c r="H3519" t="s">
        <v>8246</v>
      </c>
      <c r="I3519">
        <v>1464801169</v>
      </c>
      <c r="J3519">
        <v>1462209169</v>
      </c>
      <c r="K3519" t="b">
        <v>0</v>
      </c>
      <c r="L3519">
        <v>130</v>
      </c>
      <c r="M3519" t="b">
        <v>1</v>
      </c>
      <c r="N3519" t="str">
        <f>O3519&amp;"/"&amp;P3519</f>
        <v>theater/plays</v>
      </c>
      <c r="O3519" t="s">
        <v>8274</v>
      </c>
      <c r="P3519" t="s">
        <v>8275</v>
      </c>
      <c r="Q3519" s="9">
        <f>(((J3519/60)/60)/24)+DATE(1970,1,1)</f>
        <v>42492.717233796298</v>
      </c>
      <c r="R3519" s="9">
        <f>(((I3519/60)/60)/24)+DATE(1970,1,1)</f>
        <v>42522.717233796298</v>
      </c>
      <c r="S3519">
        <f>YEAR(Q3519)</f>
        <v>2016</v>
      </c>
    </row>
    <row r="3520" spans="1:19" ht="30" x14ac:dyDescent="0.25">
      <c r="A3520">
        <v>1290</v>
      </c>
      <c r="B3520" s="3" t="s">
        <v>1291</v>
      </c>
      <c r="C3520" s="3" t="s">
        <v>5400</v>
      </c>
      <c r="D3520" s="6">
        <v>3500</v>
      </c>
      <c r="E3520" s="8">
        <v>3800</v>
      </c>
      <c r="F3520" t="s">
        <v>8218</v>
      </c>
      <c r="G3520" t="s">
        <v>8223</v>
      </c>
      <c r="H3520" t="s">
        <v>8245</v>
      </c>
      <c r="I3520">
        <v>1429772340</v>
      </c>
      <c r="J3520">
        <v>1427121931</v>
      </c>
      <c r="K3520" t="b">
        <v>0</v>
      </c>
      <c r="L3520">
        <v>86</v>
      </c>
      <c r="M3520" t="b">
        <v>1</v>
      </c>
      <c r="N3520" t="str">
        <f>O3520&amp;"/"&amp;P3520</f>
        <v>theater/plays</v>
      </c>
      <c r="O3520" t="s">
        <v>8274</v>
      </c>
      <c r="P3520" t="s">
        <v>8275</v>
      </c>
      <c r="Q3520" s="9">
        <f>(((J3520/60)/60)/24)+DATE(1970,1,1)</f>
        <v>42086.614942129629</v>
      </c>
      <c r="R3520" s="9">
        <f>(((I3520/60)/60)/24)+DATE(1970,1,1)</f>
        <v>42117.290972222225</v>
      </c>
      <c r="S3520">
        <f>YEAR(Q3520)</f>
        <v>2015</v>
      </c>
    </row>
    <row r="3521" spans="1:19" ht="45" x14ac:dyDescent="0.25">
      <c r="A3521">
        <v>1299</v>
      </c>
      <c r="B3521" s="3" t="s">
        <v>1300</v>
      </c>
      <c r="C3521" s="3" t="s">
        <v>5409</v>
      </c>
      <c r="D3521" s="6">
        <v>3500</v>
      </c>
      <c r="E3521" s="8">
        <v>4340</v>
      </c>
      <c r="F3521" t="s">
        <v>8218</v>
      </c>
      <c r="G3521" t="s">
        <v>8223</v>
      </c>
      <c r="H3521" t="s">
        <v>8245</v>
      </c>
      <c r="I3521">
        <v>1436902359</v>
      </c>
      <c r="J3521">
        <v>1434310359</v>
      </c>
      <c r="K3521" t="b">
        <v>0</v>
      </c>
      <c r="L3521">
        <v>32</v>
      </c>
      <c r="M3521" t="b">
        <v>1</v>
      </c>
      <c r="N3521" t="str">
        <f>O3521&amp;"/"&amp;P3521</f>
        <v>theater/plays</v>
      </c>
      <c r="O3521" t="s">
        <v>8274</v>
      </c>
      <c r="P3521" t="s">
        <v>8275</v>
      </c>
      <c r="Q3521" s="9">
        <f>(((J3521/60)/60)/24)+DATE(1970,1,1)</f>
        <v>42169.814340277779</v>
      </c>
      <c r="R3521" s="9">
        <f>(((I3521/60)/60)/24)+DATE(1970,1,1)</f>
        <v>42199.814340277779</v>
      </c>
      <c r="S3521">
        <f>YEAR(Q3521)</f>
        <v>2015</v>
      </c>
    </row>
    <row r="3522" spans="1:19" ht="30" x14ac:dyDescent="0.25">
      <c r="A3522">
        <v>1303</v>
      </c>
      <c r="B3522" s="3" t="s">
        <v>1304</v>
      </c>
      <c r="C3522" s="3" t="s">
        <v>5413</v>
      </c>
      <c r="D3522" s="6">
        <v>3500</v>
      </c>
      <c r="E3522" s="8">
        <v>4559.13</v>
      </c>
      <c r="F3522" t="s">
        <v>8218</v>
      </c>
      <c r="G3522" t="s">
        <v>8224</v>
      </c>
      <c r="H3522" t="s">
        <v>8246</v>
      </c>
      <c r="I3522">
        <v>1469962800</v>
      </c>
      <c r="J3522">
        <v>1468578920</v>
      </c>
      <c r="K3522" t="b">
        <v>0</v>
      </c>
      <c r="L3522">
        <v>108</v>
      </c>
      <c r="M3522" t="b">
        <v>1</v>
      </c>
      <c r="N3522" t="str">
        <f>O3522&amp;"/"&amp;P3522</f>
        <v>theater/plays</v>
      </c>
      <c r="O3522" t="s">
        <v>8274</v>
      </c>
      <c r="P3522" t="s">
        <v>8275</v>
      </c>
      <c r="Q3522" s="9">
        <f>(((J3522/60)/60)/24)+DATE(1970,1,1)</f>
        <v>42566.441203703704</v>
      </c>
      <c r="R3522" s="9">
        <f>(((I3522/60)/60)/24)+DATE(1970,1,1)</f>
        <v>42582.458333333328</v>
      </c>
      <c r="S3522">
        <f>YEAR(Q3522)</f>
        <v>2016</v>
      </c>
    </row>
    <row r="3523" spans="1:19" ht="60" x14ac:dyDescent="0.25">
      <c r="A3523">
        <v>2839</v>
      </c>
      <c r="B3523" s="3" t="s">
        <v>2839</v>
      </c>
      <c r="C3523" s="3" t="s">
        <v>6949</v>
      </c>
      <c r="D3523" s="6">
        <v>3500</v>
      </c>
      <c r="E3523" s="8">
        <v>3900</v>
      </c>
      <c r="F3523" t="s">
        <v>8218</v>
      </c>
      <c r="G3523" t="s">
        <v>8223</v>
      </c>
      <c r="H3523" t="s">
        <v>8245</v>
      </c>
      <c r="I3523">
        <v>1408942740</v>
      </c>
      <c r="J3523">
        <v>1406958354</v>
      </c>
      <c r="K3523" t="b">
        <v>0</v>
      </c>
      <c r="L3523">
        <v>31</v>
      </c>
      <c r="M3523" t="b">
        <v>1</v>
      </c>
      <c r="N3523" t="str">
        <f>O3523&amp;"/"&amp;P3523</f>
        <v>theater/plays</v>
      </c>
      <c r="O3523" t="s">
        <v>8274</v>
      </c>
      <c r="P3523" t="s">
        <v>8275</v>
      </c>
      <c r="Q3523" s="9">
        <f>(((J3523/60)/60)/24)+DATE(1970,1,1)</f>
        <v>41853.240208333329</v>
      </c>
      <c r="R3523" s="9">
        <f>(((I3523/60)/60)/24)+DATE(1970,1,1)</f>
        <v>41876.207638888889</v>
      </c>
      <c r="S3523">
        <f>YEAR(Q3523)</f>
        <v>2014</v>
      </c>
    </row>
    <row r="3524" spans="1:19" ht="30" x14ac:dyDescent="0.25">
      <c r="A3524">
        <v>2968</v>
      </c>
      <c r="B3524" s="3" t="s">
        <v>2968</v>
      </c>
      <c r="C3524" s="3" t="s">
        <v>7078</v>
      </c>
      <c r="D3524" s="6">
        <v>3500</v>
      </c>
      <c r="E3524" s="8">
        <v>3710</v>
      </c>
      <c r="F3524" t="s">
        <v>8218</v>
      </c>
      <c r="G3524" t="s">
        <v>8223</v>
      </c>
      <c r="H3524" t="s">
        <v>8245</v>
      </c>
      <c r="I3524">
        <v>1471406340</v>
      </c>
      <c r="J3524">
        <v>1470227660</v>
      </c>
      <c r="K3524" t="b">
        <v>0</v>
      </c>
      <c r="L3524">
        <v>47</v>
      </c>
      <c r="M3524" t="b">
        <v>1</v>
      </c>
      <c r="N3524" t="str">
        <f>O3524&amp;"/"&amp;P3524</f>
        <v>theater/plays</v>
      </c>
      <c r="O3524" t="s">
        <v>8274</v>
      </c>
      <c r="P3524" t="s">
        <v>8275</v>
      </c>
      <c r="Q3524" s="9">
        <f>(((J3524/60)/60)/24)+DATE(1970,1,1)</f>
        <v>42585.523842592593</v>
      </c>
      <c r="R3524" s="9">
        <f>(((I3524/60)/60)/24)+DATE(1970,1,1)</f>
        <v>42599.165972222225</v>
      </c>
      <c r="S3524">
        <f>YEAR(Q3524)</f>
        <v>2016</v>
      </c>
    </row>
    <row r="3525" spans="1:19" ht="60" x14ac:dyDescent="0.25">
      <c r="A3525">
        <v>3150</v>
      </c>
      <c r="B3525" s="3" t="s">
        <v>3150</v>
      </c>
      <c r="C3525" s="3" t="s">
        <v>7260</v>
      </c>
      <c r="D3525" s="6">
        <v>3500</v>
      </c>
      <c r="E3525" s="8">
        <v>3535</v>
      </c>
      <c r="F3525" t="s">
        <v>8218</v>
      </c>
      <c r="G3525" t="s">
        <v>8223</v>
      </c>
      <c r="H3525" t="s">
        <v>8245</v>
      </c>
      <c r="I3525">
        <v>1295928000</v>
      </c>
      <c r="J3525">
        <v>1288160403</v>
      </c>
      <c r="K3525" t="b">
        <v>1</v>
      </c>
      <c r="L3525">
        <v>104</v>
      </c>
      <c r="M3525" t="b">
        <v>1</v>
      </c>
      <c r="N3525" t="str">
        <f>O3525&amp;"/"&amp;P3525</f>
        <v>theater/plays</v>
      </c>
      <c r="O3525" t="s">
        <v>8274</v>
      </c>
      <c r="P3525" t="s">
        <v>8275</v>
      </c>
      <c r="Q3525" s="9">
        <f>(((J3525/60)/60)/24)+DATE(1970,1,1)</f>
        <v>40478.263923611114</v>
      </c>
      <c r="R3525" s="9">
        <f>(((I3525/60)/60)/24)+DATE(1970,1,1)</f>
        <v>40568.166666666664</v>
      </c>
      <c r="S3525">
        <f>YEAR(Q3525)</f>
        <v>2010</v>
      </c>
    </row>
    <row r="3526" spans="1:19" ht="45" x14ac:dyDescent="0.25">
      <c r="A3526">
        <v>3151</v>
      </c>
      <c r="B3526" s="3" t="s">
        <v>3151</v>
      </c>
      <c r="C3526" s="3" t="s">
        <v>7261</v>
      </c>
      <c r="D3526" s="6">
        <v>3500</v>
      </c>
      <c r="E3526" s="8">
        <v>3514</v>
      </c>
      <c r="F3526" t="s">
        <v>8218</v>
      </c>
      <c r="G3526" t="s">
        <v>8223</v>
      </c>
      <c r="H3526" t="s">
        <v>8245</v>
      </c>
      <c r="I3526">
        <v>1410379774</v>
      </c>
      <c r="J3526">
        <v>1407787774</v>
      </c>
      <c r="K3526" t="b">
        <v>1</v>
      </c>
      <c r="L3526">
        <v>34</v>
      </c>
      <c r="M3526" t="b">
        <v>1</v>
      </c>
      <c r="N3526" t="str">
        <f>O3526&amp;"/"&amp;P3526</f>
        <v>theater/plays</v>
      </c>
      <c r="O3526" t="s">
        <v>8274</v>
      </c>
      <c r="P3526" t="s">
        <v>8275</v>
      </c>
      <c r="Q3526" s="9">
        <f>(((J3526/60)/60)/24)+DATE(1970,1,1)</f>
        <v>41862.83997685185</v>
      </c>
      <c r="R3526" s="9">
        <f>(((I3526/60)/60)/24)+DATE(1970,1,1)</f>
        <v>41892.83997685185</v>
      </c>
      <c r="S3526">
        <f>YEAR(Q3526)</f>
        <v>2014</v>
      </c>
    </row>
    <row r="3527" spans="1:19" ht="45" x14ac:dyDescent="0.25">
      <c r="A3527">
        <v>3308</v>
      </c>
      <c r="B3527" s="3" t="s">
        <v>3308</v>
      </c>
      <c r="C3527" s="3" t="s">
        <v>7418</v>
      </c>
      <c r="D3527" s="6">
        <v>3500</v>
      </c>
      <c r="E3527" s="8">
        <v>4280</v>
      </c>
      <c r="F3527" t="s">
        <v>8218</v>
      </c>
      <c r="G3527" t="s">
        <v>8223</v>
      </c>
      <c r="H3527" t="s">
        <v>8245</v>
      </c>
      <c r="I3527">
        <v>1460581365</v>
      </c>
      <c r="J3527">
        <v>1458766965</v>
      </c>
      <c r="K3527" t="b">
        <v>0</v>
      </c>
      <c r="L3527">
        <v>57</v>
      </c>
      <c r="M3527" t="b">
        <v>1</v>
      </c>
      <c r="N3527" t="str">
        <f>O3527&amp;"/"&amp;P3527</f>
        <v>theater/plays</v>
      </c>
      <c r="O3527" t="s">
        <v>8274</v>
      </c>
      <c r="P3527" t="s">
        <v>8275</v>
      </c>
      <c r="Q3527" s="9">
        <f>(((J3527/60)/60)/24)+DATE(1970,1,1)</f>
        <v>42452.876909722225</v>
      </c>
      <c r="R3527" s="9">
        <f>(((I3527/60)/60)/24)+DATE(1970,1,1)</f>
        <v>42473.876909722225</v>
      </c>
      <c r="S3527">
        <f>YEAR(Q3527)</f>
        <v>2016</v>
      </c>
    </row>
    <row r="3528" spans="1:19" ht="60" x14ac:dyDescent="0.25">
      <c r="A3528">
        <v>3333</v>
      </c>
      <c r="B3528" s="3" t="s">
        <v>3333</v>
      </c>
      <c r="C3528" s="3" t="s">
        <v>7443</v>
      </c>
      <c r="D3528" s="6">
        <v>3500</v>
      </c>
      <c r="E3528" s="8">
        <v>3660</v>
      </c>
      <c r="F3528" t="s">
        <v>8218</v>
      </c>
      <c r="G3528" t="s">
        <v>8223</v>
      </c>
      <c r="H3528" t="s">
        <v>8245</v>
      </c>
      <c r="I3528">
        <v>1434384880</v>
      </c>
      <c r="J3528">
        <v>1432484080</v>
      </c>
      <c r="K3528" t="b">
        <v>0</v>
      </c>
      <c r="L3528">
        <v>111</v>
      </c>
      <c r="M3528" t="b">
        <v>1</v>
      </c>
      <c r="N3528" t="str">
        <f>O3528&amp;"/"&amp;P3528</f>
        <v>theater/plays</v>
      </c>
      <c r="O3528" t="s">
        <v>8274</v>
      </c>
      <c r="P3528" t="s">
        <v>8275</v>
      </c>
      <c r="Q3528" s="9">
        <f>(((J3528/60)/60)/24)+DATE(1970,1,1)</f>
        <v>42148.676851851851</v>
      </c>
      <c r="R3528" s="9">
        <f>(((I3528/60)/60)/24)+DATE(1970,1,1)</f>
        <v>42170.676851851851</v>
      </c>
      <c r="S3528">
        <f>YEAR(Q3528)</f>
        <v>2015</v>
      </c>
    </row>
    <row r="3529" spans="1:19" ht="60" x14ac:dyDescent="0.25">
      <c r="A3529">
        <v>3350</v>
      </c>
      <c r="B3529" s="3" t="s">
        <v>3349</v>
      </c>
      <c r="C3529" s="3" t="s">
        <v>7460</v>
      </c>
      <c r="D3529" s="6">
        <v>3500</v>
      </c>
      <c r="E3529" s="8">
        <v>3655</v>
      </c>
      <c r="F3529" t="s">
        <v>8218</v>
      </c>
      <c r="G3529" t="s">
        <v>8242</v>
      </c>
      <c r="H3529" t="s">
        <v>8248</v>
      </c>
      <c r="I3529">
        <v>1448838000</v>
      </c>
      <c r="J3529">
        <v>1445791811</v>
      </c>
      <c r="K3529" t="b">
        <v>0</v>
      </c>
      <c r="L3529">
        <v>51</v>
      </c>
      <c r="M3529" t="b">
        <v>1</v>
      </c>
      <c r="N3529" t="str">
        <f>O3529&amp;"/"&amp;P3529</f>
        <v>theater/plays</v>
      </c>
      <c r="O3529" t="s">
        <v>8274</v>
      </c>
      <c r="P3529" t="s">
        <v>8275</v>
      </c>
      <c r="Q3529" s="9">
        <f>(((J3529/60)/60)/24)+DATE(1970,1,1)</f>
        <v>42302.701516203699</v>
      </c>
      <c r="R3529" s="9">
        <f>(((I3529/60)/60)/24)+DATE(1970,1,1)</f>
        <v>42337.958333333328</v>
      </c>
      <c r="S3529">
        <f>YEAR(Q3529)</f>
        <v>2015</v>
      </c>
    </row>
    <row r="3530" spans="1:19" ht="45" x14ac:dyDescent="0.25">
      <c r="A3530">
        <v>3374</v>
      </c>
      <c r="B3530" s="3" t="s">
        <v>3373</v>
      </c>
      <c r="C3530" s="3" t="s">
        <v>7484</v>
      </c>
      <c r="D3530" s="6">
        <v>3500</v>
      </c>
      <c r="E3530" s="8">
        <v>3730</v>
      </c>
      <c r="F3530" t="s">
        <v>8218</v>
      </c>
      <c r="G3530" t="s">
        <v>8228</v>
      </c>
      <c r="H3530" t="s">
        <v>8250</v>
      </c>
      <c r="I3530">
        <v>1446053616</v>
      </c>
      <c r="J3530">
        <v>1443461616</v>
      </c>
      <c r="K3530" t="b">
        <v>0</v>
      </c>
      <c r="L3530">
        <v>52</v>
      </c>
      <c r="M3530" t="b">
        <v>1</v>
      </c>
      <c r="N3530" t="str">
        <f>O3530&amp;"/"&amp;P3530</f>
        <v>theater/plays</v>
      </c>
      <c r="O3530" t="s">
        <v>8274</v>
      </c>
      <c r="P3530" t="s">
        <v>8275</v>
      </c>
      <c r="Q3530" s="9">
        <f>(((J3530/60)/60)/24)+DATE(1970,1,1)</f>
        <v>42275.731666666667</v>
      </c>
      <c r="R3530" s="9">
        <f>(((I3530/60)/60)/24)+DATE(1970,1,1)</f>
        <v>42305.731666666667</v>
      </c>
      <c r="S3530">
        <f>YEAR(Q3530)</f>
        <v>2015</v>
      </c>
    </row>
    <row r="3531" spans="1:19" ht="60" x14ac:dyDescent="0.25">
      <c r="A3531">
        <v>3382</v>
      </c>
      <c r="B3531" s="3" t="s">
        <v>3381</v>
      </c>
      <c r="C3531" s="3" t="s">
        <v>7492</v>
      </c>
      <c r="D3531" s="6">
        <v>3500</v>
      </c>
      <c r="E3531" s="8">
        <v>3526</v>
      </c>
      <c r="F3531" t="s">
        <v>8218</v>
      </c>
      <c r="G3531" t="s">
        <v>8224</v>
      </c>
      <c r="H3531" t="s">
        <v>8246</v>
      </c>
      <c r="I3531">
        <v>1470092340</v>
      </c>
      <c r="J3531">
        <v>1467973256</v>
      </c>
      <c r="K3531" t="b">
        <v>0</v>
      </c>
      <c r="L3531">
        <v>46</v>
      </c>
      <c r="M3531" t="b">
        <v>1</v>
      </c>
      <c r="N3531" t="str">
        <f>O3531&amp;"/"&amp;P3531</f>
        <v>theater/plays</v>
      </c>
      <c r="O3531" t="s">
        <v>8274</v>
      </c>
      <c r="P3531" t="s">
        <v>8275</v>
      </c>
      <c r="Q3531" s="9">
        <f>(((J3531/60)/60)/24)+DATE(1970,1,1)</f>
        <v>42559.431203703702</v>
      </c>
      <c r="R3531" s="9">
        <f>(((I3531/60)/60)/24)+DATE(1970,1,1)</f>
        <v>42583.957638888889</v>
      </c>
      <c r="S3531">
        <f>YEAR(Q3531)</f>
        <v>2016</v>
      </c>
    </row>
    <row r="3532" spans="1:19" ht="45" x14ac:dyDescent="0.25">
      <c r="A3532">
        <v>3466</v>
      </c>
      <c r="B3532" s="3" t="s">
        <v>3465</v>
      </c>
      <c r="C3532" s="3" t="s">
        <v>7576</v>
      </c>
      <c r="D3532" s="6">
        <v>3500</v>
      </c>
      <c r="E3532" s="8">
        <v>4450</v>
      </c>
      <c r="F3532" t="s">
        <v>8218</v>
      </c>
      <c r="G3532" t="s">
        <v>8223</v>
      </c>
      <c r="H3532" t="s">
        <v>8245</v>
      </c>
      <c r="I3532">
        <v>1461108450</v>
      </c>
      <c r="J3532">
        <v>1455928050</v>
      </c>
      <c r="K3532" t="b">
        <v>0</v>
      </c>
      <c r="L3532">
        <v>61</v>
      </c>
      <c r="M3532" t="b">
        <v>1</v>
      </c>
      <c r="N3532" t="str">
        <f>O3532&amp;"/"&amp;P3532</f>
        <v>theater/plays</v>
      </c>
      <c r="O3532" t="s">
        <v>8274</v>
      </c>
      <c r="P3532" t="s">
        <v>8275</v>
      </c>
      <c r="Q3532" s="9">
        <f>(((J3532/60)/60)/24)+DATE(1970,1,1)</f>
        <v>42420.019097222219</v>
      </c>
      <c r="R3532" s="9">
        <f>(((I3532/60)/60)/24)+DATE(1970,1,1)</f>
        <v>42479.977430555555</v>
      </c>
      <c r="S3532">
        <f>YEAR(Q3532)</f>
        <v>2016</v>
      </c>
    </row>
    <row r="3533" spans="1:19" ht="60" x14ac:dyDescent="0.25">
      <c r="A3533">
        <v>3671</v>
      </c>
      <c r="B3533" s="3" t="s">
        <v>3668</v>
      </c>
      <c r="C3533" s="3" t="s">
        <v>7781</v>
      </c>
      <c r="D3533" s="6">
        <v>3500</v>
      </c>
      <c r="E3533" s="8">
        <v>3530</v>
      </c>
      <c r="F3533" t="s">
        <v>8218</v>
      </c>
      <c r="G3533" t="s">
        <v>8223</v>
      </c>
      <c r="H3533" t="s">
        <v>8245</v>
      </c>
      <c r="I3533">
        <v>1405915140</v>
      </c>
      <c r="J3533">
        <v>1404140667</v>
      </c>
      <c r="K3533" t="b">
        <v>0</v>
      </c>
      <c r="L3533">
        <v>40</v>
      </c>
      <c r="M3533" t="b">
        <v>1</v>
      </c>
      <c r="N3533" t="str">
        <f>O3533&amp;"/"&amp;P3533</f>
        <v>theater/plays</v>
      </c>
      <c r="O3533" t="s">
        <v>8274</v>
      </c>
      <c r="P3533" t="s">
        <v>8275</v>
      </c>
      <c r="Q3533" s="9">
        <f>(((J3533/60)/60)/24)+DATE(1970,1,1)</f>
        <v>41820.62809027778</v>
      </c>
      <c r="R3533" s="9">
        <f>(((I3533/60)/60)/24)+DATE(1970,1,1)</f>
        <v>41841.165972222225</v>
      </c>
      <c r="S3533">
        <f>YEAR(Q3533)</f>
        <v>2014</v>
      </c>
    </row>
    <row r="3534" spans="1:19" ht="45" x14ac:dyDescent="0.25">
      <c r="A3534">
        <v>3683</v>
      </c>
      <c r="B3534" s="3" t="s">
        <v>3680</v>
      </c>
      <c r="C3534" s="3" t="s">
        <v>7793</v>
      </c>
      <c r="D3534" s="6">
        <v>3500</v>
      </c>
      <c r="E3534" s="8">
        <v>3880</v>
      </c>
      <c r="F3534" t="s">
        <v>8218</v>
      </c>
      <c r="G3534" t="s">
        <v>8223</v>
      </c>
      <c r="H3534" t="s">
        <v>8245</v>
      </c>
      <c r="I3534">
        <v>1476931696</v>
      </c>
      <c r="J3534">
        <v>1474339696</v>
      </c>
      <c r="K3534" t="b">
        <v>0</v>
      </c>
      <c r="L3534">
        <v>66</v>
      </c>
      <c r="M3534" t="b">
        <v>1</v>
      </c>
      <c r="N3534" t="str">
        <f>O3534&amp;"/"&amp;P3534</f>
        <v>theater/plays</v>
      </c>
      <c r="O3534" t="s">
        <v>8274</v>
      </c>
      <c r="P3534" t="s">
        <v>8275</v>
      </c>
      <c r="Q3534" s="9">
        <f>(((J3534/60)/60)/24)+DATE(1970,1,1)</f>
        <v>42633.116851851853</v>
      </c>
      <c r="R3534" s="9">
        <f>(((I3534/60)/60)/24)+DATE(1970,1,1)</f>
        <v>42663.116851851853</v>
      </c>
      <c r="S3534">
        <f>YEAR(Q3534)</f>
        <v>2016</v>
      </c>
    </row>
    <row r="3535" spans="1:19" ht="60" x14ac:dyDescent="0.25">
      <c r="A3535">
        <v>3694</v>
      </c>
      <c r="B3535" s="3" t="s">
        <v>3691</v>
      </c>
      <c r="C3535" s="3" t="s">
        <v>7804</v>
      </c>
      <c r="D3535" s="6">
        <v>3500</v>
      </c>
      <c r="E3535" s="8">
        <v>3760</v>
      </c>
      <c r="F3535" t="s">
        <v>8218</v>
      </c>
      <c r="G3535" t="s">
        <v>8223</v>
      </c>
      <c r="H3535" t="s">
        <v>8245</v>
      </c>
      <c r="I3535">
        <v>1465178400</v>
      </c>
      <c r="J3535">
        <v>1461985967</v>
      </c>
      <c r="K3535" t="b">
        <v>0</v>
      </c>
      <c r="L3535">
        <v>60</v>
      </c>
      <c r="M3535" t="b">
        <v>1</v>
      </c>
      <c r="N3535" t="str">
        <f>O3535&amp;"/"&amp;P3535</f>
        <v>theater/plays</v>
      </c>
      <c r="O3535" t="s">
        <v>8274</v>
      </c>
      <c r="P3535" t="s">
        <v>8275</v>
      </c>
      <c r="Q3535" s="9">
        <f>(((J3535/60)/60)/24)+DATE(1970,1,1)</f>
        <v>42490.133877314816</v>
      </c>
      <c r="R3535" s="9">
        <f>(((I3535/60)/60)/24)+DATE(1970,1,1)</f>
        <v>42527.083333333328</v>
      </c>
      <c r="S3535">
        <f>YEAR(Q3535)</f>
        <v>2016</v>
      </c>
    </row>
    <row r="3536" spans="1:19" ht="60" x14ac:dyDescent="0.25">
      <c r="A3536">
        <v>3715</v>
      </c>
      <c r="B3536" s="3" t="s">
        <v>3712</v>
      </c>
      <c r="C3536" s="3" t="s">
        <v>7825</v>
      </c>
      <c r="D3536" s="6">
        <v>3500</v>
      </c>
      <c r="E3536" s="8">
        <v>3590</v>
      </c>
      <c r="F3536" t="s">
        <v>8218</v>
      </c>
      <c r="G3536" t="s">
        <v>8224</v>
      </c>
      <c r="H3536" t="s">
        <v>8246</v>
      </c>
      <c r="I3536">
        <v>1427806320</v>
      </c>
      <c r="J3536">
        <v>1422834819</v>
      </c>
      <c r="K3536" t="b">
        <v>0</v>
      </c>
      <c r="L3536">
        <v>27</v>
      </c>
      <c r="M3536" t="b">
        <v>1</v>
      </c>
      <c r="N3536" t="str">
        <f>O3536&amp;"/"&amp;P3536</f>
        <v>theater/plays</v>
      </c>
      <c r="O3536" t="s">
        <v>8274</v>
      </c>
      <c r="P3536" t="s">
        <v>8275</v>
      </c>
      <c r="Q3536" s="9">
        <f>(((J3536/60)/60)/24)+DATE(1970,1,1)</f>
        <v>42036.995590277773</v>
      </c>
      <c r="R3536" s="9">
        <f>(((I3536/60)/60)/24)+DATE(1970,1,1)</f>
        <v>42094.536111111112</v>
      </c>
      <c r="S3536">
        <f>YEAR(Q3536)</f>
        <v>2015</v>
      </c>
    </row>
    <row r="3537" spans="1:19" ht="60" x14ac:dyDescent="0.25">
      <c r="A3537">
        <v>3821</v>
      </c>
      <c r="B3537" s="3" t="s">
        <v>3818</v>
      </c>
      <c r="C3537" s="3" t="s">
        <v>7930</v>
      </c>
      <c r="D3537" s="6">
        <v>3500</v>
      </c>
      <c r="E3537" s="8">
        <v>3659</v>
      </c>
      <c r="F3537" t="s">
        <v>8218</v>
      </c>
      <c r="G3537" t="s">
        <v>8223</v>
      </c>
      <c r="H3537" t="s">
        <v>8245</v>
      </c>
      <c r="I3537">
        <v>1451881207</v>
      </c>
      <c r="J3537">
        <v>1449116407</v>
      </c>
      <c r="K3537" t="b">
        <v>0</v>
      </c>
      <c r="L3537">
        <v>46</v>
      </c>
      <c r="M3537" t="b">
        <v>1</v>
      </c>
      <c r="N3537" t="str">
        <f>O3537&amp;"/"&amp;P3537</f>
        <v>theater/plays</v>
      </c>
      <c r="O3537" t="s">
        <v>8274</v>
      </c>
      <c r="P3537" t="s">
        <v>8275</v>
      </c>
      <c r="Q3537" s="9">
        <f>(((J3537/60)/60)/24)+DATE(1970,1,1)</f>
        <v>42341.180636574078</v>
      </c>
      <c r="R3537" s="9">
        <f>(((I3537/60)/60)/24)+DATE(1970,1,1)</f>
        <v>42373.180636574078</v>
      </c>
      <c r="S3537">
        <f>YEAR(Q3537)</f>
        <v>2015</v>
      </c>
    </row>
    <row r="3538" spans="1:19" ht="45" x14ac:dyDescent="0.25">
      <c r="A3538">
        <v>3426</v>
      </c>
      <c r="B3538" s="3" t="s">
        <v>3425</v>
      </c>
      <c r="C3538" s="3" t="s">
        <v>7536</v>
      </c>
      <c r="D3538" s="6">
        <v>3750</v>
      </c>
      <c r="E3538" s="8">
        <v>4055</v>
      </c>
      <c r="F3538" t="s">
        <v>8218</v>
      </c>
      <c r="G3538" t="s">
        <v>8223</v>
      </c>
      <c r="H3538" t="s">
        <v>8245</v>
      </c>
      <c r="I3538">
        <v>1411264800</v>
      </c>
      <c r="J3538">
        <v>1409620903</v>
      </c>
      <c r="K3538" t="b">
        <v>0</v>
      </c>
      <c r="L3538">
        <v>87</v>
      </c>
      <c r="M3538" t="b">
        <v>1</v>
      </c>
      <c r="N3538" t="str">
        <f>O3538&amp;"/"&amp;P3538</f>
        <v>theater/plays</v>
      </c>
      <c r="O3538" t="s">
        <v>8274</v>
      </c>
      <c r="P3538" t="s">
        <v>8275</v>
      </c>
      <c r="Q3538" s="9">
        <f>(((J3538/60)/60)/24)+DATE(1970,1,1)</f>
        <v>41884.056747685187</v>
      </c>
      <c r="R3538" s="9">
        <f>(((I3538/60)/60)/24)+DATE(1970,1,1)</f>
        <v>41903.083333333336</v>
      </c>
      <c r="S3538">
        <f>YEAR(Q3538)</f>
        <v>2014</v>
      </c>
    </row>
    <row r="3539" spans="1:19" ht="45" x14ac:dyDescent="0.25">
      <c r="A3539">
        <v>3492</v>
      </c>
      <c r="B3539" s="3" t="s">
        <v>3491</v>
      </c>
      <c r="C3539" s="3" t="s">
        <v>7602</v>
      </c>
      <c r="D3539" s="6">
        <v>3800</v>
      </c>
      <c r="E3539" s="8">
        <v>4000.22</v>
      </c>
      <c r="F3539" t="s">
        <v>8218</v>
      </c>
      <c r="G3539" t="s">
        <v>8223</v>
      </c>
      <c r="H3539" t="s">
        <v>8245</v>
      </c>
      <c r="I3539">
        <v>1445818397</v>
      </c>
      <c r="J3539">
        <v>1442794397</v>
      </c>
      <c r="K3539" t="b">
        <v>0</v>
      </c>
      <c r="L3539">
        <v>35</v>
      </c>
      <c r="M3539" t="b">
        <v>1</v>
      </c>
      <c r="N3539" t="str">
        <f>O3539&amp;"/"&amp;P3539</f>
        <v>theater/plays</v>
      </c>
      <c r="O3539" t="s">
        <v>8274</v>
      </c>
      <c r="P3539" t="s">
        <v>8275</v>
      </c>
      <c r="Q3539" s="9">
        <f>(((J3539/60)/60)/24)+DATE(1970,1,1)</f>
        <v>42268.009224537032</v>
      </c>
      <c r="R3539" s="9">
        <f>(((I3539/60)/60)/24)+DATE(1970,1,1)</f>
        <v>42303.009224537032</v>
      </c>
      <c r="S3539">
        <f>YEAR(Q3539)</f>
        <v>2015</v>
      </c>
    </row>
    <row r="3540" spans="1:19" ht="45" x14ac:dyDescent="0.25">
      <c r="A3540">
        <v>3334</v>
      </c>
      <c r="B3540" s="3" t="s">
        <v>3334</v>
      </c>
      <c r="C3540" s="3" t="s">
        <v>7444</v>
      </c>
      <c r="D3540" s="6">
        <v>3871</v>
      </c>
      <c r="E3540" s="8">
        <v>5366</v>
      </c>
      <c r="F3540" t="s">
        <v>8218</v>
      </c>
      <c r="G3540" t="s">
        <v>8223</v>
      </c>
      <c r="H3540" t="s">
        <v>8245</v>
      </c>
      <c r="I3540">
        <v>1438259422</v>
      </c>
      <c r="J3540">
        <v>1435667422</v>
      </c>
      <c r="K3540" t="b">
        <v>0</v>
      </c>
      <c r="L3540">
        <v>46</v>
      </c>
      <c r="M3540" t="b">
        <v>1</v>
      </c>
      <c r="N3540" t="str">
        <f>O3540&amp;"/"&amp;P3540</f>
        <v>theater/plays</v>
      </c>
      <c r="O3540" t="s">
        <v>8274</v>
      </c>
      <c r="P3540" t="s">
        <v>8275</v>
      </c>
      <c r="Q3540" s="9">
        <f>(((J3540/60)/60)/24)+DATE(1970,1,1)</f>
        <v>42185.521087962959</v>
      </c>
      <c r="R3540" s="9">
        <f>(((I3540/60)/60)/24)+DATE(1970,1,1)</f>
        <v>42215.521087962959</v>
      </c>
      <c r="S3540">
        <f>YEAR(Q3540)</f>
        <v>2015</v>
      </c>
    </row>
    <row r="3541" spans="1:19" ht="60" x14ac:dyDescent="0.25">
      <c r="A3541">
        <v>531</v>
      </c>
      <c r="B3541" s="3" t="s">
        <v>532</v>
      </c>
      <c r="C3541" s="3" t="s">
        <v>4641</v>
      </c>
      <c r="D3541" s="6">
        <v>4000</v>
      </c>
      <c r="E3541" s="8">
        <v>4000</v>
      </c>
      <c r="F3541" t="s">
        <v>8218</v>
      </c>
      <c r="G3541" t="s">
        <v>8223</v>
      </c>
      <c r="H3541" t="s">
        <v>8245</v>
      </c>
      <c r="I3541">
        <v>1481957940</v>
      </c>
      <c r="J3541">
        <v>1478050429</v>
      </c>
      <c r="K3541" t="b">
        <v>0</v>
      </c>
      <c r="L3541">
        <v>31</v>
      </c>
      <c r="M3541" t="b">
        <v>1</v>
      </c>
      <c r="N3541" t="str">
        <f>O3541&amp;"/"&amp;P3541</f>
        <v>theater/plays</v>
      </c>
      <c r="O3541" t="s">
        <v>8274</v>
      </c>
      <c r="P3541" t="s">
        <v>8275</v>
      </c>
      <c r="Q3541" s="9">
        <f>(((J3541/60)/60)/24)+DATE(1970,1,1)</f>
        <v>42676.065150462964</v>
      </c>
      <c r="R3541" s="9">
        <f>(((I3541/60)/60)/24)+DATE(1970,1,1)</f>
        <v>42721.290972222225</v>
      </c>
      <c r="S3541">
        <f>YEAR(Q3541)</f>
        <v>2016</v>
      </c>
    </row>
    <row r="3542" spans="1:19" ht="60" x14ac:dyDescent="0.25">
      <c r="A3542">
        <v>1288</v>
      </c>
      <c r="B3542" s="3" t="s">
        <v>1289</v>
      </c>
      <c r="C3542" s="3" t="s">
        <v>5398</v>
      </c>
      <c r="D3542" s="6">
        <v>4000</v>
      </c>
      <c r="E3542" s="8">
        <v>4018</v>
      </c>
      <c r="F3542" t="s">
        <v>8218</v>
      </c>
      <c r="G3542" t="s">
        <v>8223</v>
      </c>
      <c r="H3542" t="s">
        <v>8245</v>
      </c>
      <c r="I3542">
        <v>1470801600</v>
      </c>
      <c r="J3542">
        <v>1468122163</v>
      </c>
      <c r="K3542" t="b">
        <v>0</v>
      </c>
      <c r="L3542">
        <v>61</v>
      </c>
      <c r="M3542" t="b">
        <v>1</v>
      </c>
      <c r="N3542" t="str">
        <f>O3542&amp;"/"&amp;P3542</f>
        <v>theater/plays</v>
      </c>
      <c r="O3542" t="s">
        <v>8274</v>
      </c>
      <c r="P3542" t="s">
        <v>8275</v>
      </c>
      <c r="Q3542" s="9">
        <f>(((J3542/60)/60)/24)+DATE(1970,1,1)</f>
        <v>42561.154664351852</v>
      </c>
      <c r="R3542" s="9">
        <f>(((I3542/60)/60)/24)+DATE(1970,1,1)</f>
        <v>42592.166666666672</v>
      </c>
      <c r="S3542">
        <f>YEAR(Q3542)</f>
        <v>2016</v>
      </c>
    </row>
    <row r="3543" spans="1:19" ht="30" x14ac:dyDescent="0.25">
      <c r="A3543">
        <v>3157</v>
      </c>
      <c r="B3543" s="3" t="s">
        <v>3157</v>
      </c>
      <c r="C3543" s="3" t="s">
        <v>7267</v>
      </c>
      <c r="D3543" s="6">
        <v>4000</v>
      </c>
      <c r="E3543" s="8">
        <v>4040</v>
      </c>
      <c r="F3543" t="s">
        <v>8218</v>
      </c>
      <c r="G3543" t="s">
        <v>8223</v>
      </c>
      <c r="H3543" t="s">
        <v>8245</v>
      </c>
      <c r="I3543">
        <v>1405746000</v>
      </c>
      <c r="J3543">
        <v>1404932105</v>
      </c>
      <c r="K3543" t="b">
        <v>1</v>
      </c>
      <c r="L3543">
        <v>41</v>
      </c>
      <c r="M3543" t="b">
        <v>1</v>
      </c>
      <c r="N3543" t="str">
        <f>O3543&amp;"/"&amp;P3543</f>
        <v>theater/plays</v>
      </c>
      <c r="O3543" t="s">
        <v>8274</v>
      </c>
      <c r="P3543" t="s">
        <v>8275</v>
      </c>
      <c r="Q3543" s="9">
        <f>(((J3543/60)/60)/24)+DATE(1970,1,1)</f>
        <v>41829.788252314815</v>
      </c>
      <c r="R3543" s="9">
        <f>(((I3543/60)/60)/24)+DATE(1970,1,1)</f>
        <v>41839.208333333336</v>
      </c>
      <c r="S3543">
        <f>YEAR(Q3543)</f>
        <v>2014</v>
      </c>
    </row>
    <row r="3544" spans="1:19" ht="60" x14ac:dyDescent="0.25">
      <c r="A3544">
        <v>3162</v>
      </c>
      <c r="B3544" s="3" t="s">
        <v>3162</v>
      </c>
      <c r="C3544" s="3" t="s">
        <v>7272</v>
      </c>
      <c r="D3544" s="6">
        <v>4000</v>
      </c>
      <c r="E3544" s="8">
        <v>5086</v>
      </c>
      <c r="F3544" t="s">
        <v>8218</v>
      </c>
      <c r="G3544" t="s">
        <v>8223</v>
      </c>
      <c r="H3544" t="s">
        <v>8245</v>
      </c>
      <c r="I3544">
        <v>1404698400</v>
      </c>
      <c r="J3544">
        <v>1402331262</v>
      </c>
      <c r="K3544" t="b">
        <v>1</v>
      </c>
      <c r="L3544">
        <v>63</v>
      </c>
      <c r="M3544" t="b">
        <v>1</v>
      </c>
      <c r="N3544" t="str">
        <f>O3544&amp;"/"&amp;P3544</f>
        <v>theater/plays</v>
      </c>
      <c r="O3544" t="s">
        <v>8274</v>
      </c>
      <c r="P3544" t="s">
        <v>8275</v>
      </c>
      <c r="Q3544" s="9">
        <f>(((J3544/60)/60)/24)+DATE(1970,1,1)</f>
        <v>41799.685902777775</v>
      </c>
      <c r="R3544" s="9">
        <f>(((I3544/60)/60)/24)+DATE(1970,1,1)</f>
        <v>41827.083333333336</v>
      </c>
      <c r="S3544">
        <f>YEAR(Q3544)</f>
        <v>2014</v>
      </c>
    </row>
    <row r="3545" spans="1:19" ht="30" x14ac:dyDescent="0.25">
      <c r="A3545">
        <v>3212</v>
      </c>
      <c r="B3545" s="3" t="s">
        <v>3212</v>
      </c>
      <c r="C3545" s="3" t="s">
        <v>7322</v>
      </c>
      <c r="D3545" s="6">
        <v>4000</v>
      </c>
      <c r="E3545" s="8">
        <v>5050</v>
      </c>
      <c r="F3545" t="s">
        <v>8218</v>
      </c>
      <c r="G3545" t="s">
        <v>8223</v>
      </c>
      <c r="H3545" t="s">
        <v>8245</v>
      </c>
      <c r="I3545">
        <v>1407524751</v>
      </c>
      <c r="J3545">
        <v>1404932751</v>
      </c>
      <c r="K3545" t="b">
        <v>1</v>
      </c>
      <c r="L3545">
        <v>94</v>
      </c>
      <c r="M3545" t="b">
        <v>1</v>
      </c>
      <c r="N3545" t="str">
        <f>O3545&amp;"/"&amp;P3545</f>
        <v>theater/plays</v>
      </c>
      <c r="O3545" t="s">
        <v>8274</v>
      </c>
      <c r="P3545" t="s">
        <v>8275</v>
      </c>
      <c r="Q3545" s="9">
        <f>(((J3545/60)/60)/24)+DATE(1970,1,1)</f>
        <v>41829.795729166668</v>
      </c>
      <c r="R3545" s="9">
        <f>(((I3545/60)/60)/24)+DATE(1970,1,1)</f>
        <v>41859.795729166668</v>
      </c>
      <c r="S3545">
        <f>YEAR(Q3545)</f>
        <v>2014</v>
      </c>
    </row>
    <row r="3546" spans="1:19" ht="60" x14ac:dyDescent="0.25">
      <c r="A3546">
        <v>3221</v>
      </c>
      <c r="B3546" s="3" t="s">
        <v>3221</v>
      </c>
      <c r="C3546" s="3" t="s">
        <v>7331</v>
      </c>
      <c r="D3546" s="6">
        <v>4000</v>
      </c>
      <c r="E3546" s="8">
        <v>4137</v>
      </c>
      <c r="F3546" t="s">
        <v>8218</v>
      </c>
      <c r="G3546" t="s">
        <v>8224</v>
      </c>
      <c r="H3546" t="s">
        <v>8246</v>
      </c>
      <c r="I3546">
        <v>1436114603</v>
      </c>
      <c r="J3546">
        <v>1433090603</v>
      </c>
      <c r="K3546" t="b">
        <v>1</v>
      </c>
      <c r="L3546">
        <v>113</v>
      </c>
      <c r="M3546" t="b">
        <v>1</v>
      </c>
      <c r="N3546" t="str">
        <f>O3546&amp;"/"&amp;P3546</f>
        <v>theater/plays</v>
      </c>
      <c r="O3546" t="s">
        <v>8274</v>
      </c>
      <c r="P3546" t="s">
        <v>8275</v>
      </c>
      <c r="Q3546" s="9">
        <f>(((J3546/60)/60)/24)+DATE(1970,1,1)</f>
        <v>42155.696793981479</v>
      </c>
      <c r="R3546" s="9">
        <f>(((I3546/60)/60)/24)+DATE(1970,1,1)</f>
        <v>42190.696793981479</v>
      </c>
      <c r="S3546">
        <f>YEAR(Q3546)</f>
        <v>2015</v>
      </c>
    </row>
    <row r="3547" spans="1:19" ht="60" x14ac:dyDescent="0.25">
      <c r="A3547">
        <v>3234</v>
      </c>
      <c r="B3547" s="3" t="s">
        <v>3234</v>
      </c>
      <c r="C3547" s="3" t="s">
        <v>7344</v>
      </c>
      <c r="D3547" s="6">
        <v>4000</v>
      </c>
      <c r="E3547" s="8">
        <v>4015.71</v>
      </c>
      <c r="F3547" t="s">
        <v>8218</v>
      </c>
      <c r="G3547" t="s">
        <v>8224</v>
      </c>
      <c r="H3547" t="s">
        <v>8246</v>
      </c>
      <c r="I3547">
        <v>1485991860</v>
      </c>
      <c r="J3547">
        <v>1483124208</v>
      </c>
      <c r="K3547" t="b">
        <v>0</v>
      </c>
      <c r="L3547">
        <v>115</v>
      </c>
      <c r="M3547" t="b">
        <v>1</v>
      </c>
      <c r="N3547" t="str">
        <f>O3547&amp;"/"&amp;P3547</f>
        <v>theater/plays</v>
      </c>
      <c r="O3547" t="s">
        <v>8274</v>
      </c>
      <c r="P3547" t="s">
        <v>8275</v>
      </c>
      <c r="Q3547" s="9">
        <f>(((J3547/60)/60)/24)+DATE(1970,1,1)</f>
        <v>42734.789444444439</v>
      </c>
      <c r="R3547" s="9">
        <f>(((I3547/60)/60)/24)+DATE(1970,1,1)</f>
        <v>42767.979861111111</v>
      </c>
      <c r="S3547">
        <f>YEAR(Q3547)</f>
        <v>2016</v>
      </c>
    </row>
    <row r="3548" spans="1:19" ht="60" x14ac:dyDescent="0.25">
      <c r="A3548">
        <v>3273</v>
      </c>
      <c r="B3548" s="3" t="s">
        <v>3273</v>
      </c>
      <c r="C3548" s="3" t="s">
        <v>7383</v>
      </c>
      <c r="D3548" s="6">
        <v>4000</v>
      </c>
      <c r="E3548" s="8">
        <v>4296</v>
      </c>
      <c r="F3548" t="s">
        <v>8218</v>
      </c>
      <c r="G3548" t="s">
        <v>8223</v>
      </c>
      <c r="H3548" t="s">
        <v>8245</v>
      </c>
      <c r="I3548">
        <v>1473879600</v>
      </c>
      <c r="J3548">
        <v>1472498042</v>
      </c>
      <c r="K3548" t="b">
        <v>1</v>
      </c>
      <c r="L3548">
        <v>21</v>
      </c>
      <c r="M3548" t="b">
        <v>1</v>
      </c>
      <c r="N3548" t="str">
        <f>O3548&amp;"/"&amp;P3548</f>
        <v>theater/plays</v>
      </c>
      <c r="O3548" t="s">
        <v>8274</v>
      </c>
      <c r="P3548" t="s">
        <v>8275</v>
      </c>
      <c r="Q3548" s="9">
        <f>(((J3548/60)/60)/24)+DATE(1970,1,1)</f>
        <v>42611.801412037035</v>
      </c>
      <c r="R3548" s="9">
        <f>(((I3548/60)/60)/24)+DATE(1970,1,1)</f>
        <v>42627.791666666672</v>
      </c>
      <c r="S3548">
        <f>YEAR(Q3548)</f>
        <v>2016</v>
      </c>
    </row>
    <row r="3549" spans="1:19" ht="60" x14ac:dyDescent="0.25">
      <c r="A3549">
        <v>3305</v>
      </c>
      <c r="B3549" s="3" t="s">
        <v>3305</v>
      </c>
      <c r="C3549" s="3" t="s">
        <v>7415</v>
      </c>
      <c r="D3549" s="6">
        <v>4000</v>
      </c>
      <c r="E3549" s="8">
        <v>4081</v>
      </c>
      <c r="F3549" t="s">
        <v>8218</v>
      </c>
      <c r="G3549" t="s">
        <v>8223</v>
      </c>
      <c r="H3549" t="s">
        <v>8245</v>
      </c>
      <c r="I3549">
        <v>1438374748</v>
      </c>
      <c r="J3549">
        <v>1435782748</v>
      </c>
      <c r="K3549" t="b">
        <v>0</v>
      </c>
      <c r="L3549">
        <v>20</v>
      </c>
      <c r="M3549" t="b">
        <v>1</v>
      </c>
      <c r="N3549" t="str">
        <f>O3549&amp;"/"&amp;P3549</f>
        <v>theater/plays</v>
      </c>
      <c r="O3549" t="s">
        <v>8274</v>
      </c>
      <c r="P3549" t="s">
        <v>8275</v>
      </c>
      <c r="Q3549" s="9">
        <f>(((J3549/60)/60)/24)+DATE(1970,1,1)</f>
        <v>42186.855879629627</v>
      </c>
      <c r="R3549" s="9">
        <f>(((I3549/60)/60)/24)+DATE(1970,1,1)</f>
        <v>42216.855879629627</v>
      </c>
      <c r="S3549">
        <f>YEAR(Q3549)</f>
        <v>2015</v>
      </c>
    </row>
    <row r="3550" spans="1:19" ht="45" x14ac:dyDescent="0.25">
      <c r="A3550">
        <v>3315</v>
      </c>
      <c r="B3550" s="3" t="s">
        <v>3315</v>
      </c>
      <c r="C3550" s="3" t="s">
        <v>7425</v>
      </c>
      <c r="D3550" s="6">
        <v>4000</v>
      </c>
      <c r="E3550" s="8">
        <v>4400</v>
      </c>
      <c r="F3550" t="s">
        <v>8218</v>
      </c>
      <c r="G3550" t="s">
        <v>8224</v>
      </c>
      <c r="H3550" t="s">
        <v>8246</v>
      </c>
      <c r="I3550">
        <v>1462519041</v>
      </c>
      <c r="J3550">
        <v>1459927041</v>
      </c>
      <c r="K3550" t="b">
        <v>0</v>
      </c>
      <c r="L3550">
        <v>89</v>
      </c>
      <c r="M3550" t="b">
        <v>1</v>
      </c>
      <c r="N3550" t="str">
        <f>O3550&amp;"/"&amp;P3550</f>
        <v>theater/plays</v>
      </c>
      <c r="O3550" t="s">
        <v>8274</v>
      </c>
      <c r="P3550" t="s">
        <v>8275</v>
      </c>
      <c r="Q3550" s="9">
        <f>(((J3550/60)/60)/24)+DATE(1970,1,1)</f>
        <v>42466.303715277783</v>
      </c>
      <c r="R3550" s="9">
        <f>(((I3550/60)/60)/24)+DATE(1970,1,1)</f>
        <v>42496.303715277783</v>
      </c>
      <c r="S3550">
        <f>YEAR(Q3550)</f>
        <v>2016</v>
      </c>
    </row>
    <row r="3551" spans="1:19" ht="45" x14ac:dyDescent="0.25">
      <c r="A3551">
        <v>3359</v>
      </c>
      <c r="B3551" s="3" t="s">
        <v>3358</v>
      </c>
      <c r="C3551" s="3" t="s">
        <v>7469</v>
      </c>
      <c r="D3551" s="6">
        <v>4000</v>
      </c>
      <c r="E3551" s="8">
        <v>4250</v>
      </c>
      <c r="F3551" t="s">
        <v>8218</v>
      </c>
      <c r="G3551" t="s">
        <v>8223</v>
      </c>
      <c r="H3551" t="s">
        <v>8245</v>
      </c>
      <c r="I3551">
        <v>1487985734</v>
      </c>
      <c r="J3551">
        <v>1484097734</v>
      </c>
      <c r="K3551" t="b">
        <v>0</v>
      </c>
      <c r="L3551">
        <v>23</v>
      </c>
      <c r="M3551" t="b">
        <v>1</v>
      </c>
      <c r="N3551" t="str">
        <f>O3551&amp;"/"&amp;P3551</f>
        <v>theater/plays</v>
      </c>
      <c r="O3551" t="s">
        <v>8274</v>
      </c>
      <c r="P3551" t="s">
        <v>8275</v>
      </c>
      <c r="Q3551" s="9">
        <f>(((J3551/60)/60)/24)+DATE(1970,1,1)</f>
        <v>42746.057106481487</v>
      </c>
      <c r="R3551" s="9">
        <f>(((I3551/60)/60)/24)+DATE(1970,1,1)</f>
        <v>42791.057106481487</v>
      </c>
      <c r="S3551">
        <f>YEAR(Q3551)</f>
        <v>2017</v>
      </c>
    </row>
    <row r="3552" spans="1:19" ht="60" x14ac:dyDescent="0.25">
      <c r="A3552">
        <v>3381</v>
      </c>
      <c r="B3552" s="3" t="s">
        <v>3380</v>
      </c>
      <c r="C3552" s="3" t="s">
        <v>7491</v>
      </c>
      <c r="D3552" s="6">
        <v>4000</v>
      </c>
      <c r="E3552" s="8">
        <v>4090</v>
      </c>
      <c r="F3552" t="s">
        <v>8218</v>
      </c>
      <c r="G3552" t="s">
        <v>8223</v>
      </c>
      <c r="H3552" t="s">
        <v>8245</v>
      </c>
      <c r="I3552">
        <v>1426044383</v>
      </c>
      <c r="J3552">
        <v>1423455983</v>
      </c>
      <c r="K3552" t="b">
        <v>0</v>
      </c>
      <c r="L3552">
        <v>48</v>
      </c>
      <c r="M3552" t="b">
        <v>1</v>
      </c>
      <c r="N3552" t="str">
        <f>O3552&amp;"/"&amp;P3552</f>
        <v>theater/plays</v>
      </c>
      <c r="O3552" t="s">
        <v>8274</v>
      </c>
      <c r="P3552" t="s">
        <v>8275</v>
      </c>
      <c r="Q3552" s="9">
        <f>(((J3552/60)/60)/24)+DATE(1970,1,1)</f>
        <v>42044.184988425928</v>
      </c>
      <c r="R3552" s="9">
        <f>(((I3552/60)/60)/24)+DATE(1970,1,1)</f>
        <v>42074.143321759257</v>
      </c>
      <c r="S3552">
        <f>YEAR(Q3552)</f>
        <v>2015</v>
      </c>
    </row>
    <row r="3553" spans="1:19" ht="60" x14ac:dyDescent="0.25">
      <c r="A3553">
        <v>3398</v>
      </c>
      <c r="B3553" s="3" t="s">
        <v>3397</v>
      </c>
      <c r="C3553" s="3" t="s">
        <v>7508</v>
      </c>
      <c r="D3553" s="6">
        <v>4000</v>
      </c>
      <c r="E3553" s="8">
        <v>4443</v>
      </c>
      <c r="F3553" t="s">
        <v>8218</v>
      </c>
      <c r="G3553" t="s">
        <v>8223</v>
      </c>
      <c r="H3553" t="s">
        <v>8245</v>
      </c>
      <c r="I3553">
        <v>1416589200</v>
      </c>
      <c r="J3553">
        <v>1414605776</v>
      </c>
      <c r="K3553" t="b">
        <v>0</v>
      </c>
      <c r="L3553">
        <v>65</v>
      </c>
      <c r="M3553" t="b">
        <v>1</v>
      </c>
      <c r="N3553" t="str">
        <f>O3553&amp;"/"&amp;P3553</f>
        <v>theater/plays</v>
      </c>
      <c r="O3553" t="s">
        <v>8274</v>
      </c>
      <c r="P3553" t="s">
        <v>8275</v>
      </c>
      <c r="Q3553" s="9">
        <f>(((J3553/60)/60)/24)+DATE(1970,1,1)</f>
        <v>41941.75203703704</v>
      </c>
      <c r="R3553" s="9">
        <f>(((I3553/60)/60)/24)+DATE(1970,1,1)</f>
        <v>41964.708333333328</v>
      </c>
      <c r="S3553">
        <f>YEAR(Q3553)</f>
        <v>2014</v>
      </c>
    </row>
    <row r="3554" spans="1:19" ht="60" x14ac:dyDescent="0.25">
      <c r="A3554">
        <v>3416</v>
      </c>
      <c r="B3554" s="3" t="s">
        <v>3415</v>
      </c>
      <c r="C3554" s="3" t="s">
        <v>7526</v>
      </c>
      <c r="D3554" s="6">
        <v>4000</v>
      </c>
      <c r="E3554" s="8">
        <v>4784</v>
      </c>
      <c r="F3554" t="s">
        <v>8218</v>
      </c>
      <c r="G3554" t="s">
        <v>8224</v>
      </c>
      <c r="H3554" t="s">
        <v>8246</v>
      </c>
      <c r="I3554">
        <v>1429813800</v>
      </c>
      <c r="J3554">
        <v>1427363645</v>
      </c>
      <c r="K3554" t="b">
        <v>0</v>
      </c>
      <c r="L3554">
        <v>30</v>
      </c>
      <c r="M3554" t="b">
        <v>1</v>
      </c>
      <c r="N3554" t="str">
        <f>O3554&amp;"/"&amp;P3554</f>
        <v>theater/plays</v>
      </c>
      <c r="O3554" t="s">
        <v>8274</v>
      </c>
      <c r="P3554" t="s">
        <v>8275</v>
      </c>
      <c r="Q3554" s="9">
        <f>(((J3554/60)/60)/24)+DATE(1970,1,1)</f>
        <v>42089.412557870368</v>
      </c>
      <c r="R3554" s="9">
        <f>(((I3554/60)/60)/24)+DATE(1970,1,1)</f>
        <v>42117.770833333328</v>
      </c>
      <c r="S3554">
        <f>YEAR(Q3554)</f>
        <v>2015</v>
      </c>
    </row>
    <row r="3555" spans="1:19" ht="60" x14ac:dyDescent="0.25">
      <c r="A3555">
        <v>3418</v>
      </c>
      <c r="B3555" s="3" t="s">
        <v>3417</v>
      </c>
      <c r="C3555" s="3" t="s">
        <v>7528</v>
      </c>
      <c r="D3555" s="6">
        <v>4000</v>
      </c>
      <c r="E3555" s="8">
        <v>4035</v>
      </c>
      <c r="F3555" t="s">
        <v>8218</v>
      </c>
      <c r="G3555" t="s">
        <v>8223</v>
      </c>
      <c r="H3555" t="s">
        <v>8245</v>
      </c>
      <c r="I3555">
        <v>1400875307</v>
      </c>
      <c r="J3555">
        <v>1398283307</v>
      </c>
      <c r="K3555" t="b">
        <v>0</v>
      </c>
      <c r="L3555">
        <v>56</v>
      </c>
      <c r="M3555" t="b">
        <v>1</v>
      </c>
      <c r="N3555" t="str">
        <f>O3555&amp;"/"&amp;P3555</f>
        <v>theater/plays</v>
      </c>
      <c r="O3555" t="s">
        <v>8274</v>
      </c>
      <c r="P3555" t="s">
        <v>8275</v>
      </c>
      <c r="Q3555" s="9">
        <f>(((J3555/60)/60)/24)+DATE(1970,1,1)</f>
        <v>41752.83457175926</v>
      </c>
      <c r="R3555" s="9">
        <f>(((I3555/60)/60)/24)+DATE(1970,1,1)</f>
        <v>41782.83457175926</v>
      </c>
      <c r="S3555">
        <f>YEAR(Q3555)</f>
        <v>2014</v>
      </c>
    </row>
    <row r="3556" spans="1:19" ht="60" x14ac:dyDescent="0.25">
      <c r="A3556">
        <v>3502</v>
      </c>
      <c r="B3556" s="3" t="s">
        <v>3501</v>
      </c>
      <c r="C3556" s="3" t="s">
        <v>7612</v>
      </c>
      <c r="D3556" s="6">
        <v>4000</v>
      </c>
      <c r="E3556" s="8">
        <v>4216</v>
      </c>
      <c r="F3556" t="s">
        <v>8218</v>
      </c>
      <c r="G3556" t="s">
        <v>8223</v>
      </c>
      <c r="H3556" t="s">
        <v>8245</v>
      </c>
      <c r="I3556">
        <v>1458100740</v>
      </c>
      <c r="J3556">
        <v>1456862924</v>
      </c>
      <c r="K3556" t="b">
        <v>0</v>
      </c>
      <c r="L3556">
        <v>31</v>
      </c>
      <c r="M3556" t="b">
        <v>1</v>
      </c>
      <c r="N3556" t="str">
        <f>O3556&amp;"/"&amp;P3556</f>
        <v>theater/plays</v>
      </c>
      <c r="O3556" t="s">
        <v>8274</v>
      </c>
      <c r="P3556" t="s">
        <v>8275</v>
      </c>
      <c r="Q3556" s="9">
        <f>(((J3556/60)/60)/24)+DATE(1970,1,1)</f>
        <v>42430.839398148149</v>
      </c>
      <c r="R3556" s="9">
        <f>(((I3556/60)/60)/24)+DATE(1970,1,1)</f>
        <v>42445.165972222225</v>
      </c>
      <c r="S3556">
        <f>YEAR(Q3556)</f>
        <v>2016</v>
      </c>
    </row>
    <row r="3557" spans="1:19" ht="45" x14ac:dyDescent="0.25">
      <c r="A3557">
        <v>3517</v>
      </c>
      <c r="B3557" s="3" t="s">
        <v>3516</v>
      </c>
      <c r="C3557" s="3" t="s">
        <v>7627</v>
      </c>
      <c r="D3557" s="6">
        <v>4000</v>
      </c>
      <c r="E3557" s="8">
        <v>4000</v>
      </c>
      <c r="F3557" t="s">
        <v>8218</v>
      </c>
      <c r="G3557" t="s">
        <v>8224</v>
      </c>
      <c r="H3557" t="s">
        <v>8246</v>
      </c>
      <c r="I3557">
        <v>1404471600</v>
      </c>
      <c r="J3557">
        <v>1401910634</v>
      </c>
      <c r="K3557" t="b">
        <v>0</v>
      </c>
      <c r="L3557">
        <v>13</v>
      </c>
      <c r="M3557" t="b">
        <v>1</v>
      </c>
      <c r="N3557" t="str">
        <f>O3557&amp;"/"&amp;P3557</f>
        <v>theater/plays</v>
      </c>
      <c r="O3557" t="s">
        <v>8274</v>
      </c>
      <c r="P3557" t="s">
        <v>8275</v>
      </c>
      <c r="Q3557" s="9">
        <f>(((J3557/60)/60)/24)+DATE(1970,1,1)</f>
        <v>41794.817523148151</v>
      </c>
      <c r="R3557" s="9">
        <f>(((I3557/60)/60)/24)+DATE(1970,1,1)</f>
        <v>41824.458333333336</v>
      </c>
      <c r="S3557">
        <f>YEAR(Q3557)</f>
        <v>2014</v>
      </c>
    </row>
    <row r="3558" spans="1:19" ht="45" x14ac:dyDescent="0.25">
      <c r="A3558">
        <v>3523</v>
      </c>
      <c r="B3558" s="3" t="s">
        <v>3522</v>
      </c>
      <c r="C3558" s="3" t="s">
        <v>7633</v>
      </c>
      <c r="D3558" s="6">
        <v>4000</v>
      </c>
      <c r="E3558" s="8">
        <v>4546</v>
      </c>
      <c r="F3558" t="s">
        <v>8218</v>
      </c>
      <c r="G3558" t="s">
        <v>8224</v>
      </c>
      <c r="H3558" t="s">
        <v>8246</v>
      </c>
      <c r="I3558">
        <v>1474844400</v>
      </c>
      <c r="J3558">
        <v>1469871148</v>
      </c>
      <c r="K3558" t="b">
        <v>0</v>
      </c>
      <c r="L3558">
        <v>80</v>
      </c>
      <c r="M3558" t="b">
        <v>1</v>
      </c>
      <c r="N3558" t="str">
        <f>O3558&amp;"/"&amp;P3558</f>
        <v>theater/plays</v>
      </c>
      <c r="O3558" t="s">
        <v>8274</v>
      </c>
      <c r="P3558" t="s">
        <v>8275</v>
      </c>
      <c r="Q3558" s="9">
        <f>(((J3558/60)/60)/24)+DATE(1970,1,1)</f>
        <v>42581.397546296299</v>
      </c>
      <c r="R3558" s="9">
        <f>(((I3558/60)/60)/24)+DATE(1970,1,1)</f>
        <v>42638.958333333328</v>
      </c>
      <c r="S3558">
        <f>YEAR(Q3558)</f>
        <v>2016</v>
      </c>
    </row>
    <row r="3559" spans="1:19" ht="45" x14ac:dyDescent="0.25">
      <c r="A3559">
        <v>3589</v>
      </c>
      <c r="B3559" s="3" t="s">
        <v>3588</v>
      </c>
      <c r="C3559" s="3" t="s">
        <v>7699</v>
      </c>
      <c r="D3559" s="6">
        <v>4000</v>
      </c>
      <c r="E3559" s="8">
        <v>5100</v>
      </c>
      <c r="F3559" t="s">
        <v>8218</v>
      </c>
      <c r="G3559" t="s">
        <v>8223</v>
      </c>
      <c r="H3559" t="s">
        <v>8245</v>
      </c>
      <c r="I3559">
        <v>1432654347</v>
      </c>
      <c r="J3559">
        <v>1430494347</v>
      </c>
      <c r="K3559" t="b">
        <v>0</v>
      </c>
      <c r="L3559">
        <v>62</v>
      </c>
      <c r="M3559" t="b">
        <v>1</v>
      </c>
      <c r="N3559" t="str">
        <f>O3559&amp;"/"&amp;P3559</f>
        <v>theater/plays</v>
      </c>
      <c r="O3559" t="s">
        <v>8274</v>
      </c>
      <c r="P3559" t="s">
        <v>8275</v>
      </c>
      <c r="Q3559" s="9">
        <f>(((J3559/60)/60)/24)+DATE(1970,1,1)</f>
        <v>42125.647534722222</v>
      </c>
      <c r="R3559" s="9">
        <f>(((I3559/60)/60)/24)+DATE(1970,1,1)</f>
        <v>42150.647534722222</v>
      </c>
      <c r="S3559">
        <f>YEAR(Q3559)</f>
        <v>2015</v>
      </c>
    </row>
    <row r="3560" spans="1:19" ht="60" x14ac:dyDescent="0.25">
      <c r="A3560">
        <v>3602</v>
      </c>
      <c r="B3560" s="3" t="s">
        <v>3601</v>
      </c>
      <c r="C3560" s="3" t="s">
        <v>7712</v>
      </c>
      <c r="D3560" s="6">
        <v>4000</v>
      </c>
      <c r="E3560" s="8">
        <v>4002</v>
      </c>
      <c r="F3560" t="s">
        <v>8218</v>
      </c>
      <c r="G3560" t="s">
        <v>8223</v>
      </c>
      <c r="H3560" t="s">
        <v>8245</v>
      </c>
      <c r="I3560">
        <v>1463520479</v>
      </c>
      <c r="J3560">
        <v>1458336479</v>
      </c>
      <c r="K3560" t="b">
        <v>0</v>
      </c>
      <c r="L3560">
        <v>49</v>
      </c>
      <c r="M3560" t="b">
        <v>1</v>
      </c>
      <c r="N3560" t="str">
        <f>O3560&amp;"/"&amp;P3560</f>
        <v>theater/plays</v>
      </c>
      <c r="O3560" t="s">
        <v>8274</v>
      </c>
      <c r="P3560" t="s">
        <v>8275</v>
      </c>
      <c r="Q3560" s="9">
        <f>(((J3560/60)/60)/24)+DATE(1970,1,1)</f>
        <v>42447.894432870366</v>
      </c>
      <c r="R3560" s="9">
        <f>(((I3560/60)/60)/24)+DATE(1970,1,1)</f>
        <v>42507.894432870366</v>
      </c>
      <c r="S3560">
        <f>YEAR(Q3560)</f>
        <v>2016</v>
      </c>
    </row>
    <row r="3561" spans="1:19" ht="60" x14ac:dyDescent="0.25">
      <c r="A3561">
        <v>3626</v>
      </c>
      <c r="B3561" s="3" t="s">
        <v>3624</v>
      </c>
      <c r="C3561" s="3" t="s">
        <v>7736</v>
      </c>
      <c r="D3561" s="6">
        <v>4000</v>
      </c>
      <c r="E3561" s="8">
        <v>4073</v>
      </c>
      <c r="F3561" t="s">
        <v>8218</v>
      </c>
      <c r="G3561" t="s">
        <v>8224</v>
      </c>
      <c r="H3561" t="s">
        <v>8246</v>
      </c>
      <c r="I3561">
        <v>1408204857</v>
      </c>
      <c r="J3561">
        <v>1406390457</v>
      </c>
      <c r="K3561" t="b">
        <v>0</v>
      </c>
      <c r="L3561">
        <v>48</v>
      </c>
      <c r="M3561" t="b">
        <v>1</v>
      </c>
      <c r="N3561" t="str">
        <f>O3561&amp;"/"&amp;P3561</f>
        <v>theater/plays</v>
      </c>
      <c r="O3561" t="s">
        <v>8274</v>
      </c>
      <c r="P3561" t="s">
        <v>8275</v>
      </c>
      <c r="Q3561" s="9">
        <f>(((J3561/60)/60)/24)+DATE(1970,1,1)</f>
        <v>41846.667326388888</v>
      </c>
      <c r="R3561" s="9">
        <f>(((I3561/60)/60)/24)+DATE(1970,1,1)</f>
        <v>41867.667326388888</v>
      </c>
      <c r="S3561">
        <f>YEAR(Q3561)</f>
        <v>2014</v>
      </c>
    </row>
    <row r="3562" spans="1:19" ht="45" x14ac:dyDescent="0.25">
      <c r="A3562">
        <v>3673</v>
      </c>
      <c r="B3562" s="3" t="s">
        <v>3670</v>
      </c>
      <c r="C3562" s="3" t="s">
        <v>7783</v>
      </c>
      <c r="D3562" s="6">
        <v>4000</v>
      </c>
      <c r="E3562" s="8">
        <v>4545</v>
      </c>
      <c r="F3562" t="s">
        <v>8218</v>
      </c>
      <c r="G3562" t="s">
        <v>8224</v>
      </c>
      <c r="H3562" t="s">
        <v>8246</v>
      </c>
      <c r="I3562">
        <v>1415191920</v>
      </c>
      <c r="J3562">
        <v>1412233497</v>
      </c>
      <c r="K3562" t="b">
        <v>0</v>
      </c>
      <c r="L3562">
        <v>114</v>
      </c>
      <c r="M3562" t="b">
        <v>1</v>
      </c>
      <c r="N3562" t="str">
        <f>O3562&amp;"/"&amp;P3562</f>
        <v>theater/plays</v>
      </c>
      <c r="O3562" t="s">
        <v>8274</v>
      </c>
      <c r="P3562" t="s">
        <v>8275</v>
      </c>
      <c r="Q3562" s="9">
        <f>(((J3562/60)/60)/24)+DATE(1970,1,1)</f>
        <v>41914.295104166667</v>
      </c>
      <c r="R3562" s="9">
        <f>(((I3562/60)/60)/24)+DATE(1970,1,1)</f>
        <v>41948.536111111112</v>
      </c>
      <c r="S3562">
        <f>YEAR(Q3562)</f>
        <v>2014</v>
      </c>
    </row>
    <row r="3563" spans="1:19" ht="60" x14ac:dyDescent="0.25">
      <c r="A3563">
        <v>3695</v>
      </c>
      <c r="B3563" s="3" t="s">
        <v>3692</v>
      </c>
      <c r="C3563" s="3" t="s">
        <v>7805</v>
      </c>
      <c r="D3563" s="6">
        <v>4000</v>
      </c>
      <c r="E3563" s="8">
        <v>4005</v>
      </c>
      <c r="F3563" t="s">
        <v>8218</v>
      </c>
      <c r="G3563" t="s">
        <v>8223</v>
      </c>
      <c r="H3563" t="s">
        <v>8245</v>
      </c>
      <c r="I3563">
        <v>1421009610</v>
      </c>
      <c r="J3563">
        <v>1419281610</v>
      </c>
      <c r="K3563" t="b">
        <v>0</v>
      </c>
      <c r="L3563">
        <v>33</v>
      </c>
      <c r="M3563" t="b">
        <v>1</v>
      </c>
      <c r="N3563" t="str">
        <f>O3563&amp;"/"&amp;P3563</f>
        <v>theater/plays</v>
      </c>
      <c r="O3563" t="s">
        <v>8274</v>
      </c>
      <c r="P3563" t="s">
        <v>8275</v>
      </c>
      <c r="Q3563" s="9">
        <f>(((J3563/60)/60)/24)+DATE(1970,1,1)</f>
        <v>41995.870486111111</v>
      </c>
      <c r="R3563" s="9">
        <f>(((I3563/60)/60)/24)+DATE(1970,1,1)</f>
        <v>42015.870486111111</v>
      </c>
      <c r="S3563">
        <f>YEAR(Q3563)</f>
        <v>2014</v>
      </c>
    </row>
    <row r="3564" spans="1:19" ht="45" x14ac:dyDescent="0.25">
      <c r="A3564">
        <v>3717</v>
      </c>
      <c r="B3564" s="3" t="s">
        <v>3714</v>
      </c>
      <c r="C3564" s="3" t="s">
        <v>7827</v>
      </c>
      <c r="D3564" s="6">
        <v>4000</v>
      </c>
      <c r="E3564" s="8">
        <v>4030</v>
      </c>
      <c r="F3564" t="s">
        <v>8218</v>
      </c>
      <c r="G3564" t="s">
        <v>8224</v>
      </c>
      <c r="H3564" t="s">
        <v>8246</v>
      </c>
      <c r="I3564">
        <v>1431204449</v>
      </c>
      <c r="J3564">
        <v>1428526049</v>
      </c>
      <c r="K3564" t="b">
        <v>0</v>
      </c>
      <c r="L3564">
        <v>13</v>
      </c>
      <c r="M3564" t="b">
        <v>1</v>
      </c>
      <c r="N3564" t="str">
        <f>O3564&amp;"/"&amp;P3564</f>
        <v>theater/plays</v>
      </c>
      <c r="O3564" t="s">
        <v>8274</v>
      </c>
      <c r="P3564" t="s">
        <v>8275</v>
      </c>
      <c r="Q3564" s="9">
        <f>(((J3564/60)/60)/24)+DATE(1970,1,1)</f>
        <v>42102.866307870368</v>
      </c>
      <c r="R3564" s="9">
        <f>(((I3564/60)/60)/24)+DATE(1970,1,1)</f>
        <v>42133.866307870368</v>
      </c>
      <c r="S3564">
        <f>YEAR(Q3564)</f>
        <v>2015</v>
      </c>
    </row>
    <row r="3565" spans="1:19" ht="45" x14ac:dyDescent="0.25">
      <c r="A3565">
        <v>3179</v>
      </c>
      <c r="B3565" s="3" t="s">
        <v>3179</v>
      </c>
      <c r="C3565" s="3" t="s">
        <v>7289</v>
      </c>
      <c r="D3565" s="6">
        <v>4200</v>
      </c>
      <c r="E3565" s="8">
        <v>4794.82</v>
      </c>
      <c r="F3565" t="s">
        <v>8218</v>
      </c>
      <c r="G3565" t="s">
        <v>8223</v>
      </c>
      <c r="H3565" t="s">
        <v>8245</v>
      </c>
      <c r="I3565">
        <v>1367859071</v>
      </c>
      <c r="J3565">
        <v>1365699071</v>
      </c>
      <c r="K3565" t="b">
        <v>1</v>
      </c>
      <c r="L3565">
        <v>62</v>
      </c>
      <c r="M3565" t="b">
        <v>1</v>
      </c>
      <c r="N3565" t="str">
        <f>O3565&amp;"/"&amp;P3565</f>
        <v>theater/plays</v>
      </c>
      <c r="O3565" t="s">
        <v>8274</v>
      </c>
      <c r="P3565" t="s">
        <v>8275</v>
      </c>
      <c r="Q3565" s="9">
        <f>(((J3565/60)/60)/24)+DATE(1970,1,1)</f>
        <v>41375.702210648145</v>
      </c>
      <c r="R3565" s="9">
        <f>(((I3565/60)/60)/24)+DATE(1970,1,1)</f>
        <v>41400.702210648145</v>
      </c>
      <c r="S3565">
        <f>YEAR(Q3565)</f>
        <v>2013</v>
      </c>
    </row>
    <row r="3566" spans="1:19" ht="45" x14ac:dyDescent="0.25">
      <c r="A3566">
        <v>3184</v>
      </c>
      <c r="B3566" s="3" t="s">
        <v>3184</v>
      </c>
      <c r="C3566" s="3" t="s">
        <v>7294</v>
      </c>
      <c r="D3566" s="6">
        <v>4300</v>
      </c>
      <c r="E3566" s="8">
        <v>4610</v>
      </c>
      <c r="F3566" t="s">
        <v>8218</v>
      </c>
      <c r="G3566" t="s">
        <v>8223</v>
      </c>
      <c r="H3566" t="s">
        <v>8245</v>
      </c>
      <c r="I3566">
        <v>1404258631</v>
      </c>
      <c r="J3566">
        <v>1401666631</v>
      </c>
      <c r="K3566" t="b">
        <v>1</v>
      </c>
      <c r="L3566">
        <v>46</v>
      </c>
      <c r="M3566" t="b">
        <v>1</v>
      </c>
      <c r="N3566" t="str">
        <f>O3566&amp;"/"&amp;P3566</f>
        <v>theater/plays</v>
      </c>
      <c r="O3566" t="s">
        <v>8274</v>
      </c>
      <c r="P3566" t="s">
        <v>8275</v>
      </c>
      <c r="Q3566" s="9">
        <f>(((J3566/60)/60)/24)+DATE(1970,1,1)</f>
        <v>41791.993414351848</v>
      </c>
      <c r="R3566" s="9">
        <f>(((I3566/60)/60)/24)+DATE(1970,1,1)</f>
        <v>41821.993414351848</v>
      </c>
      <c r="S3566">
        <f>YEAR(Q3566)</f>
        <v>2014</v>
      </c>
    </row>
    <row r="3567" spans="1:19" ht="60" x14ac:dyDescent="0.25">
      <c r="A3567">
        <v>3724</v>
      </c>
      <c r="B3567" s="3" t="s">
        <v>3721</v>
      </c>
      <c r="C3567" s="3" t="s">
        <v>7834</v>
      </c>
      <c r="D3567" s="6">
        <v>4300</v>
      </c>
      <c r="E3567" s="8">
        <v>4409.55</v>
      </c>
      <c r="F3567" t="s">
        <v>8218</v>
      </c>
      <c r="G3567" t="s">
        <v>8224</v>
      </c>
      <c r="H3567" t="s">
        <v>8246</v>
      </c>
      <c r="I3567">
        <v>1462402800</v>
      </c>
      <c r="J3567">
        <v>1459856860</v>
      </c>
      <c r="K3567" t="b">
        <v>0</v>
      </c>
      <c r="L3567">
        <v>89</v>
      </c>
      <c r="M3567" t="b">
        <v>1</v>
      </c>
      <c r="N3567" t="str">
        <f>O3567&amp;"/"&amp;P3567</f>
        <v>theater/plays</v>
      </c>
      <c r="O3567" t="s">
        <v>8274</v>
      </c>
      <c r="P3567" t="s">
        <v>8275</v>
      </c>
      <c r="Q3567" s="9">
        <f>(((J3567/60)/60)/24)+DATE(1970,1,1)</f>
        <v>42465.491435185191</v>
      </c>
      <c r="R3567" s="9">
        <f>(((I3567/60)/60)/24)+DATE(1970,1,1)</f>
        <v>42494.958333333328</v>
      </c>
      <c r="S3567">
        <f>YEAR(Q3567)</f>
        <v>2016</v>
      </c>
    </row>
    <row r="3568" spans="1:19" ht="60" x14ac:dyDescent="0.25">
      <c r="A3568">
        <v>2808</v>
      </c>
      <c r="B3568" s="3" t="s">
        <v>2808</v>
      </c>
      <c r="C3568" s="3" t="s">
        <v>6918</v>
      </c>
      <c r="D3568" s="6">
        <v>4500</v>
      </c>
      <c r="E3568" s="8">
        <v>4511</v>
      </c>
      <c r="F3568" t="s">
        <v>8218</v>
      </c>
      <c r="G3568" t="s">
        <v>8223</v>
      </c>
      <c r="H3568" t="s">
        <v>8245</v>
      </c>
      <c r="I3568">
        <v>1440274735</v>
      </c>
      <c r="J3568">
        <v>1437682735</v>
      </c>
      <c r="K3568" t="b">
        <v>0</v>
      </c>
      <c r="L3568">
        <v>69</v>
      </c>
      <c r="M3568" t="b">
        <v>1</v>
      </c>
      <c r="N3568" t="str">
        <f>O3568&amp;"/"&amp;P3568</f>
        <v>theater/plays</v>
      </c>
      <c r="O3568" t="s">
        <v>8274</v>
      </c>
      <c r="P3568" t="s">
        <v>8275</v>
      </c>
      <c r="Q3568" s="9">
        <f>(((J3568/60)/60)/24)+DATE(1970,1,1)</f>
        <v>42208.84646990741</v>
      </c>
      <c r="R3568" s="9">
        <f>(((I3568/60)/60)/24)+DATE(1970,1,1)</f>
        <v>42238.84646990741</v>
      </c>
      <c r="S3568">
        <f>YEAR(Q3568)</f>
        <v>2015</v>
      </c>
    </row>
    <row r="3569" spans="1:19" ht="45" x14ac:dyDescent="0.25">
      <c r="A3569">
        <v>3160</v>
      </c>
      <c r="B3569" s="3" t="s">
        <v>3160</v>
      </c>
      <c r="C3569" s="3" t="s">
        <v>7270</v>
      </c>
      <c r="D3569" s="6">
        <v>4500</v>
      </c>
      <c r="E3569" s="8">
        <v>4569</v>
      </c>
      <c r="F3569" t="s">
        <v>8218</v>
      </c>
      <c r="G3569" t="s">
        <v>8223</v>
      </c>
      <c r="H3569" t="s">
        <v>8245</v>
      </c>
      <c r="I3569">
        <v>1407905940</v>
      </c>
      <c r="J3569">
        <v>1405923687</v>
      </c>
      <c r="K3569" t="b">
        <v>1</v>
      </c>
      <c r="L3569">
        <v>57</v>
      </c>
      <c r="M3569" t="b">
        <v>1</v>
      </c>
      <c r="N3569" t="str">
        <f>O3569&amp;"/"&amp;P3569</f>
        <v>theater/plays</v>
      </c>
      <c r="O3569" t="s">
        <v>8274</v>
      </c>
      <c r="P3569" t="s">
        <v>8275</v>
      </c>
      <c r="Q3569" s="9">
        <f>(((J3569/60)/60)/24)+DATE(1970,1,1)</f>
        <v>41841.26489583333</v>
      </c>
      <c r="R3569" s="9">
        <f>(((I3569/60)/60)/24)+DATE(1970,1,1)</f>
        <v>41864.207638888889</v>
      </c>
      <c r="S3569">
        <f>YEAR(Q3569)</f>
        <v>2014</v>
      </c>
    </row>
    <row r="3570" spans="1:19" ht="45" x14ac:dyDescent="0.25">
      <c r="A3570">
        <v>3217</v>
      </c>
      <c r="B3570" s="3" t="s">
        <v>3217</v>
      </c>
      <c r="C3570" s="3" t="s">
        <v>7327</v>
      </c>
      <c r="D3570" s="6">
        <v>4500</v>
      </c>
      <c r="E3570" s="8">
        <v>5221</v>
      </c>
      <c r="F3570" t="s">
        <v>8218</v>
      </c>
      <c r="G3570" t="s">
        <v>8223</v>
      </c>
      <c r="H3570" t="s">
        <v>8245</v>
      </c>
      <c r="I3570">
        <v>1478264784</v>
      </c>
      <c r="J3570">
        <v>1475672784</v>
      </c>
      <c r="K3570" t="b">
        <v>1</v>
      </c>
      <c r="L3570">
        <v>104</v>
      </c>
      <c r="M3570" t="b">
        <v>1</v>
      </c>
      <c r="N3570" t="str">
        <f>O3570&amp;"/"&amp;P3570</f>
        <v>theater/plays</v>
      </c>
      <c r="O3570" t="s">
        <v>8274</v>
      </c>
      <c r="P3570" t="s">
        <v>8275</v>
      </c>
      <c r="Q3570" s="9">
        <f>(((J3570/60)/60)/24)+DATE(1970,1,1)</f>
        <v>42648.546111111107</v>
      </c>
      <c r="R3570" s="9">
        <f>(((I3570/60)/60)/24)+DATE(1970,1,1)</f>
        <v>42678.546111111107</v>
      </c>
      <c r="S3570">
        <f>YEAR(Q3570)</f>
        <v>2016</v>
      </c>
    </row>
    <row r="3571" spans="1:19" ht="60" x14ac:dyDescent="0.25">
      <c r="A3571">
        <v>3276</v>
      </c>
      <c r="B3571" s="3" t="s">
        <v>3276</v>
      </c>
      <c r="C3571" s="3" t="s">
        <v>7386</v>
      </c>
      <c r="D3571" s="6">
        <v>4500</v>
      </c>
      <c r="E3571" s="8">
        <v>5258</v>
      </c>
      <c r="F3571" t="s">
        <v>8218</v>
      </c>
      <c r="G3571" t="s">
        <v>8228</v>
      </c>
      <c r="H3571" t="s">
        <v>8250</v>
      </c>
      <c r="I3571">
        <v>1459483140</v>
      </c>
      <c r="J3571">
        <v>1456526879</v>
      </c>
      <c r="K3571" t="b">
        <v>1</v>
      </c>
      <c r="L3571">
        <v>100</v>
      </c>
      <c r="M3571" t="b">
        <v>1</v>
      </c>
      <c r="N3571" t="str">
        <f>O3571&amp;"/"&amp;P3571</f>
        <v>theater/plays</v>
      </c>
      <c r="O3571" t="s">
        <v>8274</v>
      </c>
      <c r="P3571" t="s">
        <v>8275</v>
      </c>
      <c r="Q3571" s="9">
        <f>(((J3571/60)/60)/24)+DATE(1970,1,1)</f>
        <v>42426.949988425928</v>
      </c>
      <c r="R3571" s="9">
        <f>(((I3571/60)/60)/24)+DATE(1970,1,1)</f>
        <v>42461.165972222225</v>
      </c>
      <c r="S3571">
        <f>YEAR(Q3571)</f>
        <v>2016</v>
      </c>
    </row>
    <row r="3572" spans="1:19" ht="60" x14ac:dyDescent="0.25">
      <c r="A3572">
        <v>3293</v>
      </c>
      <c r="B3572" s="3" t="s">
        <v>3293</v>
      </c>
      <c r="C3572" s="3" t="s">
        <v>7403</v>
      </c>
      <c r="D3572" s="6">
        <v>4500</v>
      </c>
      <c r="E3572" s="8">
        <v>7670</v>
      </c>
      <c r="F3572" t="s">
        <v>8218</v>
      </c>
      <c r="G3572" t="s">
        <v>8227</v>
      </c>
      <c r="H3572" t="s">
        <v>8249</v>
      </c>
      <c r="I3572">
        <v>1488622352</v>
      </c>
      <c r="J3572">
        <v>1486030352</v>
      </c>
      <c r="K3572" t="b">
        <v>0</v>
      </c>
      <c r="L3572">
        <v>91</v>
      </c>
      <c r="M3572" t="b">
        <v>1</v>
      </c>
      <c r="N3572" t="str">
        <f>O3572&amp;"/"&amp;P3572</f>
        <v>theater/plays</v>
      </c>
      <c r="O3572" t="s">
        <v>8274</v>
      </c>
      <c r="P3572" t="s">
        <v>8275</v>
      </c>
      <c r="Q3572" s="9">
        <f>(((J3572/60)/60)/24)+DATE(1970,1,1)</f>
        <v>42768.425370370373</v>
      </c>
      <c r="R3572" s="9">
        <f>(((I3572/60)/60)/24)+DATE(1970,1,1)</f>
        <v>42798.425370370373</v>
      </c>
      <c r="S3572">
        <f>YEAR(Q3572)</f>
        <v>2017</v>
      </c>
    </row>
    <row r="3573" spans="1:19" ht="60" x14ac:dyDescent="0.25">
      <c r="A3573">
        <v>3344</v>
      </c>
      <c r="B3573" s="3" t="s">
        <v>3344</v>
      </c>
      <c r="C3573" s="3" t="s">
        <v>7454</v>
      </c>
      <c r="D3573" s="6">
        <v>4500</v>
      </c>
      <c r="E3573" s="8">
        <v>4565</v>
      </c>
      <c r="F3573" t="s">
        <v>8218</v>
      </c>
      <c r="G3573" t="s">
        <v>8223</v>
      </c>
      <c r="H3573" t="s">
        <v>8245</v>
      </c>
      <c r="I3573">
        <v>1409374093</v>
      </c>
      <c r="J3573">
        <v>1406782093</v>
      </c>
      <c r="K3573" t="b">
        <v>0</v>
      </c>
      <c r="L3573">
        <v>40</v>
      </c>
      <c r="M3573" t="b">
        <v>1</v>
      </c>
      <c r="N3573" t="str">
        <f>O3573&amp;"/"&amp;P3573</f>
        <v>theater/plays</v>
      </c>
      <c r="O3573" t="s">
        <v>8274</v>
      </c>
      <c r="P3573" t="s">
        <v>8275</v>
      </c>
      <c r="Q3573" s="9">
        <f>(((J3573/60)/60)/24)+DATE(1970,1,1)</f>
        <v>41851.200150462959</v>
      </c>
      <c r="R3573" s="9">
        <f>(((I3573/60)/60)/24)+DATE(1970,1,1)</f>
        <v>41881.200150462959</v>
      </c>
      <c r="S3573">
        <f>YEAR(Q3573)</f>
        <v>2014</v>
      </c>
    </row>
    <row r="3574" spans="1:19" ht="60" x14ac:dyDescent="0.25">
      <c r="A3574">
        <v>3674</v>
      </c>
      <c r="B3574" s="3" t="s">
        <v>3671</v>
      </c>
      <c r="C3574" s="3" t="s">
        <v>7784</v>
      </c>
      <c r="D3574" s="6">
        <v>4500</v>
      </c>
      <c r="E3574" s="8">
        <v>4500</v>
      </c>
      <c r="F3574" t="s">
        <v>8218</v>
      </c>
      <c r="G3574" t="s">
        <v>8235</v>
      </c>
      <c r="H3574" t="s">
        <v>8248</v>
      </c>
      <c r="I3574">
        <v>1472936229</v>
      </c>
      <c r="J3574">
        <v>1467752229</v>
      </c>
      <c r="K3574" t="b">
        <v>0</v>
      </c>
      <c r="L3574">
        <v>31</v>
      </c>
      <c r="M3574" t="b">
        <v>1</v>
      </c>
      <c r="N3574" t="str">
        <f>O3574&amp;"/"&amp;P3574</f>
        <v>theater/plays</v>
      </c>
      <c r="O3574" t="s">
        <v>8274</v>
      </c>
      <c r="P3574" t="s">
        <v>8275</v>
      </c>
      <c r="Q3574" s="9">
        <f>(((J3574/60)/60)/24)+DATE(1970,1,1)</f>
        <v>42556.873020833329</v>
      </c>
      <c r="R3574" s="9">
        <f>(((I3574/60)/60)/24)+DATE(1970,1,1)</f>
        <v>42616.873020833329</v>
      </c>
      <c r="S3574">
        <f>YEAR(Q3574)</f>
        <v>2016</v>
      </c>
    </row>
    <row r="3575" spans="1:19" ht="30" x14ac:dyDescent="0.25">
      <c r="A3575">
        <v>3723</v>
      </c>
      <c r="B3575" s="3" t="s">
        <v>3720</v>
      </c>
      <c r="C3575" s="3" t="s">
        <v>7833</v>
      </c>
      <c r="D3575" s="6">
        <v>4500</v>
      </c>
      <c r="E3575" s="8">
        <v>4592</v>
      </c>
      <c r="F3575" t="s">
        <v>8218</v>
      </c>
      <c r="G3575" t="s">
        <v>8224</v>
      </c>
      <c r="H3575" t="s">
        <v>8246</v>
      </c>
      <c r="I3575">
        <v>1417374262</v>
      </c>
      <c r="J3575">
        <v>1414778662</v>
      </c>
      <c r="K3575" t="b">
        <v>0</v>
      </c>
      <c r="L3575">
        <v>63</v>
      </c>
      <c r="M3575" t="b">
        <v>1</v>
      </c>
      <c r="N3575" t="str">
        <f>O3575&amp;"/"&amp;P3575</f>
        <v>theater/plays</v>
      </c>
      <c r="O3575" t="s">
        <v>8274</v>
      </c>
      <c r="P3575" t="s">
        <v>8275</v>
      </c>
      <c r="Q3575" s="9">
        <f>(((J3575/60)/60)/24)+DATE(1970,1,1)</f>
        <v>41943.753032407411</v>
      </c>
      <c r="R3575" s="9">
        <f>(((I3575/60)/60)/24)+DATE(1970,1,1)</f>
        <v>41973.794699074075</v>
      </c>
      <c r="S3575">
        <f>YEAR(Q3575)</f>
        <v>2014</v>
      </c>
    </row>
    <row r="3576" spans="1:19" ht="60" x14ac:dyDescent="0.25">
      <c r="A3576">
        <v>3473</v>
      </c>
      <c r="B3576" s="3" t="s">
        <v>3472</v>
      </c>
      <c r="C3576" s="3" t="s">
        <v>7583</v>
      </c>
      <c r="D3576" s="6">
        <v>4900</v>
      </c>
      <c r="E3576" s="8">
        <v>4900</v>
      </c>
      <c r="F3576" t="s">
        <v>8218</v>
      </c>
      <c r="G3576" t="s">
        <v>8223</v>
      </c>
      <c r="H3576" t="s">
        <v>8245</v>
      </c>
      <c r="I3576">
        <v>1426883220</v>
      </c>
      <c r="J3576">
        <v>1425067296</v>
      </c>
      <c r="K3576" t="b">
        <v>0</v>
      </c>
      <c r="L3576">
        <v>33</v>
      </c>
      <c r="M3576" t="b">
        <v>1</v>
      </c>
      <c r="N3576" t="str">
        <f>O3576&amp;"/"&amp;P3576</f>
        <v>theater/plays</v>
      </c>
      <c r="O3576" t="s">
        <v>8274</v>
      </c>
      <c r="P3576" t="s">
        <v>8275</v>
      </c>
      <c r="Q3576" s="9">
        <f>(((J3576/60)/60)/24)+DATE(1970,1,1)</f>
        <v>42062.834444444445</v>
      </c>
      <c r="R3576" s="9">
        <f>(((I3576/60)/60)/24)+DATE(1970,1,1)</f>
        <v>42083.852083333331</v>
      </c>
      <c r="S3576">
        <f>YEAR(Q3576)</f>
        <v>2015</v>
      </c>
    </row>
    <row r="3577" spans="1:19" x14ac:dyDescent="0.25">
      <c r="A3577">
        <v>3285</v>
      </c>
      <c r="B3577" s="3" t="s">
        <v>3285</v>
      </c>
      <c r="C3577" s="3" t="s">
        <v>7395</v>
      </c>
      <c r="D3577" s="6">
        <v>4999</v>
      </c>
      <c r="E3577" s="8">
        <v>5604</v>
      </c>
      <c r="F3577" t="s">
        <v>8218</v>
      </c>
      <c r="G3577" t="s">
        <v>8223</v>
      </c>
      <c r="H3577" t="s">
        <v>8245</v>
      </c>
      <c r="I3577">
        <v>1488258000</v>
      </c>
      <c r="J3577">
        <v>1485556626</v>
      </c>
      <c r="K3577" t="b">
        <v>0</v>
      </c>
      <c r="L3577">
        <v>81</v>
      </c>
      <c r="M3577" t="b">
        <v>1</v>
      </c>
      <c r="N3577" t="str">
        <f>O3577&amp;"/"&amp;P3577</f>
        <v>theater/plays</v>
      </c>
      <c r="O3577" t="s">
        <v>8274</v>
      </c>
      <c r="P3577" t="s">
        <v>8275</v>
      </c>
      <c r="Q3577" s="9">
        <f>(((J3577/60)/60)/24)+DATE(1970,1,1)</f>
        <v>42762.942430555559</v>
      </c>
      <c r="R3577" s="9">
        <f>(((I3577/60)/60)/24)+DATE(1970,1,1)</f>
        <v>42794.208333333328</v>
      </c>
      <c r="S3577">
        <f>YEAR(Q3577)</f>
        <v>2017</v>
      </c>
    </row>
    <row r="3578" spans="1:19" ht="60" x14ac:dyDescent="0.25">
      <c r="A3578">
        <v>520</v>
      </c>
      <c r="B3578" s="3" t="s">
        <v>521</v>
      </c>
      <c r="C3578" s="3" t="s">
        <v>4630</v>
      </c>
      <c r="D3578" s="6">
        <v>5000</v>
      </c>
      <c r="E3578" s="8">
        <v>5105</v>
      </c>
      <c r="F3578" t="s">
        <v>8218</v>
      </c>
      <c r="G3578" t="s">
        <v>8224</v>
      </c>
      <c r="H3578" t="s">
        <v>8246</v>
      </c>
      <c r="I3578">
        <v>1449766261</v>
      </c>
      <c r="J3578">
        <v>1447174261</v>
      </c>
      <c r="K3578" t="b">
        <v>0</v>
      </c>
      <c r="L3578">
        <v>34</v>
      </c>
      <c r="M3578" t="b">
        <v>1</v>
      </c>
      <c r="N3578" t="str">
        <f>O3578&amp;"/"&amp;P3578</f>
        <v>theater/plays</v>
      </c>
      <c r="O3578" t="s">
        <v>8274</v>
      </c>
      <c r="P3578" t="s">
        <v>8275</v>
      </c>
      <c r="Q3578" s="9">
        <f>(((J3578/60)/60)/24)+DATE(1970,1,1)</f>
        <v>42318.702094907407</v>
      </c>
      <c r="R3578" s="9">
        <f>(((I3578/60)/60)/24)+DATE(1970,1,1)</f>
        <v>42348.702094907407</v>
      </c>
      <c r="S3578">
        <f>YEAR(Q3578)</f>
        <v>2015</v>
      </c>
    </row>
    <row r="3579" spans="1:19" ht="60" x14ac:dyDescent="0.25">
      <c r="A3579">
        <v>521</v>
      </c>
      <c r="B3579" s="3" t="s">
        <v>522</v>
      </c>
      <c r="C3579" s="3" t="s">
        <v>4631</v>
      </c>
      <c r="D3579" s="6">
        <v>5000</v>
      </c>
      <c r="E3579" s="8">
        <v>5232</v>
      </c>
      <c r="F3579" t="s">
        <v>8218</v>
      </c>
      <c r="G3579" t="s">
        <v>8223</v>
      </c>
      <c r="H3579" t="s">
        <v>8245</v>
      </c>
      <c r="I3579">
        <v>1477976340</v>
      </c>
      <c r="J3579">
        <v>1475460819</v>
      </c>
      <c r="K3579" t="b">
        <v>0</v>
      </c>
      <c r="L3579">
        <v>56</v>
      </c>
      <c r="M3579" t="b">
        <v>1</v>
      </c>
      <c r="N3579" t="str">
        <f>O3579&amp;"/"&amp;P3579</f>
        <v>theater/plays</v>
      </c>
      <c r="O3579" t="s">
        <v>8274</v>
      </c>
      <c r="P3579" t="s">
        <v>8275</v>
      </c>
      <c r="Q3579" s="9">
        <f>(((J3579/60)/60)/24)+DATE(1970,1,1)</f>
        <v>42646.092812499999</v>
      </c>
      <c r="R3579" s="9">
        <f>(((I3579/60)/60)/24)+DATE(1970,1,1)</f>
        <v>42675.207638888889</v>
      </c>
      <c r="S3579">
        <f>YEAR(Q3579)</f>
        <v>2016</v>
      </c>
    </row>
    <row r="3580" spans="1:19" ht="60" x14ac:dyDescent="0.25">
      <c r="A3580">
        <v>523</v>
      </c>
      <c r="B3580" s="3" t="s">
        <v>524</v>
      </c>
      <c r="C3580" s="3" t="s">
        <v>4633</v>
      </c>
      <c r="D3580" s="6">
        <v>5000</v>
      </c>
      <c r="E3580" s="8">
        <v>6030</v>
      </c>
      <c r="F3580" t="s">
        <v>8218</v>
      </c>
      <c r="G3580" t="s">
        <v>8223</v>
      </c>
      <c r="H3580" t="s">
        <v>8245</v>
      </c>
      <c r="I3580">
        <v>1442805076</v>
      </c>
      <c r="J3580">
        <v>1440213076</v>
      </c>
      <c r="K3580" t="b">
        <v>0</v>
      </c>
      <c r="L3580">
        <v>84</v>
      </c>
      <c r="M3580" t="b">
        <v>1</v>
      </c>
      <c r="N3580" t="str">
        <f>O3580&amp;"/"&amp;P3580</f>
        <v>theater/plays</v>
      </c>
      <c r="O3580" t="s">
        <v>8274</v>
      </c>
      <c r="P3580" t="s">
        <v>8275</v>
      </c>
      <c r="Q3580" s="9">
        <f>(((J3580/60)/60)/24)+DATE(1970,1,1)</f>
        <v>42238.13282407407</v>
      </c>
      <c r="R3580" s="9">
        <f>(((I3580/60)/60)/24)+DATE(1970,1,1)</f>
        <v>42268.13282407407</v>
      </c>
      <c r="S3580">
        <f>YEAR(Q3580)</f>
        <v>2015</v>
      </c>
    </row>
    <row r="3581" spans="1:19" ht="60" x14ac:dyDescent="0.25">
      <c r="A3581">
        <v>538</v>
      </c>
      <c r="B3581" s="3" t="s">
        <v>539</v>
      </c>
      <c r="C3581" s="3" t="s">
        <v>4648</v>
      </c>
      <c r="D3581" s="6">
        <v>5000</v>
      </c>
      <c r="E3581" s="8">
        <v>15121</v>
      </c>
      <c r="F3581" t="s">
        <v>8218</v>
      </c>
      <c r="G3581" t="s">
        <v>8223</v>
      </c>
      <c r="H3581" t="s">
        <v>8245</v>
      </c>
      <c r="I3581">
        <v>1463166263</v>
      </c>
      <c r="J3581">
        <v>1460574263</v>
      </c>
      <c r="K3581" t="b">
        <v>0</v>
      </c>
      <c r="L3581">
        <v>60</v>
      </c>
      <c r="M3581" t="b">
        <v>1</v>
      </c>
      <c r="N3581" t="str">
        <f>O3581&amp;"/"&amp;P3581</f>
        <v>theater/plays</v>
      </c>
      <c r="O3581" t="s">
        <v>8274</v>
      </c>
      <c r="P3581" t="s">
        <v>8275</v>
      </c>
      <c r="Q3581" s="9">
        <f>(((J3581/60)/60)/24)+DATE(1970,1,1)</f>
        <v>42473.794710648144</v>
      </c>
      <c r="R3581" s="9">
        <f>(((I3581/60)/60)/24)+DATE(1970,1,1)</f>
        <v>42503.794710648144</v>
      </c>
      <c r="S3581">
        <f>YEAR(Q3581)</f>
        <v>2016</v>
      </c>
    </row>
    <row r="3582" spans="1:19" ht="45" x14ac:dyDescent="0.25">
      <c r="A3582">
        <v>2785</v>
      </c>
      <c r="B3582" s="3" t="s">
        <v>2785</v>
      </c>
      <c r="C3582" s="3" t="s">
        <v>6895</v>
      </c>
      <c r="D3582" s="6">
        <v>5000</v>
      </c>
      <c r="E3582" s="8">
        <v>5234</v>
      </c>
      <c r="F3582" t="s">
        <v>8218</v>
      </c>
      <c r="G3582" t="s">
        <v>8223</v>
      </c>
      <c r="H3582" t="s">
        <v>8245</v>
      </c>
      <c r="I3582">
        <v>1470430800</v>
      </c>
      <c r="J3582">
        <v>1467865967</v>
      </c>
      <c r="K3582" t="b">
        <v>0</v>
      </c>
      <c r="L3582">
        <v>142</v>
      </c>
      <c r="M3582" t="b">
        <v>1</v>
      </c>
      <c r="N3582" t="str">
        <f>O3582&amp;"/"&amp;P3582</f>
        <v>theater/plays</v>
      </c>
      <c r="O3582" t="s">
        <v>8274</v>
      </c>
      <c r="P3582" t="s">
        <v>8275</v>
      </c>
      <c r="Q3582" s="9">
        <f>(((J3582/60)/60)/24)+DATE(1970,1,1)</f>
        <v>42558.189432870371</v>
      </c>
      <c r="R3582" s="9">
        <f>(((I3582/60)/60)/24)+DATE(1970,1,1)</f>
        <v>42587.875</v>
      </c>
      <c r="S3582">
        <f>YEAR(Q3582)</f>
        <v>2016</v>
      </c>
    </row>
    <row r="3583" spans="1:19" ht="60" x14ac:dyDescent="0.25">
      <c r="A3583">
        <v>2798</v>
      </c>
      <c r="B3583" s="3" t="s">
        <v>2798</v>
      </c>
      <c r="C3583" s="3" t="s">
        <v>6908</v>
      </c>
      <c r="D3583" s="6">
        <v>5000</v>
      </c>
      <c r="E3583" s="8">
        <v>5070</v>
      </c>
      <c r="F3583" t="s">
        <v>8218</v>
      </c>
      <c r="G3583" t="s">
        <v>8224</v>
      </c>
      <c r="H3583" t="s">
        <v>8246</v>
      </c>
      <c r="I3583">
        <v>1438358400</v>
      </c>
      <c r="J3583">
        <v>1437063121</v>
      </c>
      <c r="K3583" t="b">
        <v>0</v>
      </c>
      <c r="L3583">
        <v>139</v>
      </c>
      <c r="M3583" t="b">
        <v>1</v>
      </c>
      <c r="N3583" t="str">
        <f>O3583&amp;"/"&amp;P3583</f>
        <v>theater/plays</v>
      </c>
      <c r="O3583" t="s">
        <v>8274</v>
      </c>
      <c r="P3583" t="s">
        <v>8275</v>
      </c>
      <c r="Q3583" s="9">
        <f>(((J3583/60)/60)/24)+DATE(1970,1,1)</f>
        <v>42201.675011574072</v>
      </c>
      <c r="R3583" s="9">
        <f>(((I3583/60)/60)/24)+DATE(1970,1,1)</f>
        <v>42216.666666666672</v>
      </c>
      <c r="S3583">
        <f>YEAR(Q3583)</f>
        <v>2015</v>
      </c>
    </row>
    <row r="3584" spans="1:19" ht="60" x14ac:dyDescent="0.25">
      <c r="A3584">
        <v>2799</v>
      </c>
      <c r="B3584" s="3" t="s">
        <v>2799</v>
      </c>
      <c r="C3584" s="3" t="s">
        <v>6909</v>
      </c>
      <c r="D3584" s="6">
        <v>5000</v>
      </c>
      <c r="E3584" s="8">
        <v>5831.74</v>
      </c>
      <c r="F3584" t="s">
        <v>8218</v>
      </c>
      <c r="G3584" t="s">
        <v>8224</v>
      </c>
      <c r="H3584" t="s">
        <v>8246</v>
      </c>
      <c r="I3584">
        <v>1466179200</v>
      </c>
      <c r="J3584">
        <v>1463466070</v>
      </c>
      <c r="K3584" t="b">
        <v>0</v>
      </c>
      <c r="L3584">
        <v>130</v>
      </c>
      <c r="M3584" t="b">
        <v>1</v>
      </c>
      <c r="N3584" t="str">
        <f>O3584&amp;"/"&amp;P3584</f>
        <v>theater/plays</v>
      </c>
      <c r="O3584" t="s">
        <v>8274</v>
      </c>
      <c r="P3584" t="s">
        <v>8275</v>
      </c>
      <c r="Q3584" s="9">
        <f>(((J3584/60)/60)/24)+DATE(1970,1,1)</f>
        <v>42507.264699074076</v>
      </c>
      <c r="R3584" s="9">
        <f>(((I3584/60)/60)/24)+DATE(1970,1,1)</f>
        <v>42538.666666666672</v>
      </c>
      <c r="S3584">
        <f>YEAR(Q3584)</f>
        <v>2016</v>
      </c>
    </row>
    <row r="3585" spans="1:19" ht="30" x14ac:dyDescent="0.25">
      <c r="A3585">
        <v>2807</v>
      </c>
      <c r="B3585" s="3" t="s">
        <v>2807</v>
      </c>
      <c r="C3585" s="3" t="s">
        <v>6917</v>
      </c>
      <c r="D3585" s="6">
        <v>5000</v>
      </c>
      <c r="E3585" s="8">
        <v>6300</v>
      </c>
      <c r="F3585" t="s">
        <v>8218</v>
      </c>
      <c r="G3585" t="s">
        <v>8223</v>
      </c>
      <c r="H3585" t="s">
        <v>8245</v>
      </c>
      <c r="I3585">
        <v>1435611438</v>
      </c>
      <c r="J3585">
        <v>1433019438</v>
      </c>
      <c r="K3585" t="b">
        <v>0</v>
      </c>
      <c r="L3585">
        <v>93</v>
      </c>
      <c r="M3585" t="b">
        <v>1</v>
      </c>
      <c r="N3585" t="str">
        <f>O3585&amp;"/"&amp;P3585</f>
        <v>theater/plays</v>
      </c>
      <c r="O3585" t="s">
        <v>8274</v>
      </c>
      <c r="P3585" t="s">
        <v>8275</v>
      </c>
      <c r="Q3585" s="9">
        <f>(((J3585/60)/60)/24)+DATE(1970,1,1)</f>
        <v>42154.873124999998</v>
      </c>
      <c r="R3585" s="9">
        <f>(((I3585/60)/60)/24)+DATE(1970,1,1)</f>
        <v>42184.873124999998</v>
      </c>
      <c r="S3585">
        <f>YEAR(Q3585)</f>
        <v>2015</v>
      </c>
    </row>
    <row r="3586" spans="1:19" ht="45" x14ac:dyDescent="0.25">
      <c r="A3586">
        <v>2812</v>
      </c>
      <c r="B3586" s="3" t="s">
        <v>2812</v>
      </c>
      <c r="C3586" s="3" t="s">
        <v>6922</v>
      </c>
      <c r="D3586" s="6">
        <v>5000</v>
      </c>
      <c r="E3586" s="8">
        <v>5665</v>
      </c>
      <c r="F3586" t="s">
        <v>8218</v>
      </c>
      <c r="G3586" t="s">
        <v>8228</v>
      </c>
      <c r="H3586" t="s">
        <v>8250</v>
      </c>
      <c r="I3586">
        <v>1428292800</v>
      </c>
      <c r="J3586">
        <v>1424368298</v>
      </c>
      <c r="K3586" t="b">
        <v>0</v>
      </c>
      <c r="L3586">
        <v>83</v>
      </c>
      <c r="M3586" t="b">
        <v>1</v>
      </c>
      <c r="N3586" t="str">
        <f>O3586&amp;"/"&amp;P3586</f>
        <v>theater/plays</v>
      </c>
      <c r="O3586" t="s">
        <v>8274</v>
      </c>
      <c r="P3586" t="s">
        <v>8275</v>
      </c>
      <c r="Q3586" s="9">
        <f>(((J3586/60)/60)/24)+DATE(1970,1,1)</f>
        <v>42054.74418981481</v>
      </c>
      <c r="R3586" s="9">
        <f>(((I3586/60)/60)/24)+DATE(1970,1,1)</f>
        <v>42100.166666666672</v>
      </c>
      <c r="S3586">
        <f>YEAR(Q3586)</f>
        <v>2015</v>
      </c>
    </row>
    <row r="3587" spans="1:19" ht="60" x14ac:dyDescent="0.25">
      <c r="A3587">
        <v>2819</v>
      </c>
      <c r="B3587" s="3" t="s">
        <v>2819</v>
      </c>
      <c r="C3587" s="3" t="s">
        <v>6929</v>
      </c>
      <c r="D3587" s="6">
        <v>5000</v>
      </c>
      <c r="E3587" s="8">
        <v>5240</v>
      </c>
      <c r="F3587" t="s">
        <v>8218</v>
      </c>
      <c r="G3587" t="s">
        <v>8224</v>
      </c>
      <c r="H3587" t="s">
        <v>8246</v>
      </c>
      <c r="I3587">
        <v>1434285409</v>
      </c>
      <c r="J3587">
        <v>1431693409</v>
      </c>
      <c r="K3587" t="b">
        <v>0</v>
      </c>
      <c r="L3587">
        <v>104</v>
      </c>
      <c r="M3587" t="b">
        <v>1</v>
      </c>
      <c r="N3587" t="str">
        <f>O3587&amp;"/"&amp;P3587</f>
        <v>theater/plays</v>
      </c>
      <c r="O3587" t="s">
        <v>8274</v>
      </c>
      <c r="P3587" t="s">
        <v>8275</v>
      </c>
      <c r="Q3587" s="9">
        <f>(((J3587/60)/60)/24)+DATE(1970,1,1)</f>
        <v>42139.525567129633</v>
      </c>
      <c r="R3587" s="9">
        <f>(((I3587/60)/60)/24)+DATE(1970,1,1)</f>
        <v>42169.525567129633</v>
      </c>
      <c r="S3587">
        <f>YEAR(Q3587)</f>
        <v>2015</v>
      </c>
    </row>
    <row r="3588" spans="1:19" ht="60" x14ac:dyDescent="0.25">
      <c r="A3588">
        <v>2961</v>
      </c>
      <c r="B3588" s="3" t="s">
        <v>2961</v>
      </c>
      <c r="C3588" s="3" t="s">
        <v>7071</v>
      </c>
      <c r="D3588" s="6">
        <v>5000</v>
      </c>
      <c r="E3588" s="8">
        <v>5481</v>
      </c>
      <c r="F3588" t="s">
        <v>8218</v>
      </c>
      <c r="G3588" t="s">
        <v>8223</v>
      </c>
      <c r="H3588" t="s">
        <v>8245</v>
      </c>
      <c r="I3588">
        <v>1427342400</v>
      </c>
      <c r="J3588">
        <v>1424927159</v>
      </c>
      <c r="K3588" t="b">
        <v>0</v>
      </c>
      <c r="L3588">
        <v>108</v>
      </c>
      <c r="M3588" t="b">
        <v>1</v>
      </c>
      <c r="N3588" t="str">
        <f>O3588&amp;"/"&amp;P3588</f>
        <v>theater/plays</v>
      </c>
      <c r="O3588" t="s">
        <v>8274</v>
      </c>
      <c r="P3588" t="s">
        <v>8275</v>
      </c>
      <c r="Q3588" s="9">
        <f>(((J3588/60)/60)/24)+DATE(1970,1,1)</f>
        <v>42061.212488425925</v>
      </c>
      <c r="R3588" s="9">
        <f>(((I3588/60)/60)/24)+DATE(1970,1,1)</f>
        <v>42089.166666666672</v>
      </c>
      <c r="S3588">
        <f>YEAR(Q3588)</f>
        <v>2015</v>
      </c>
    </row>
    <row r="3589" spans="1:19" ht="60" x14ac:dyDescent="0.25">
      <c r="A3589">
        <v>2964</v>
      </c>
      <c r="B3589" s="3" t="s">
        <v>2964</v>
      </c>
      <c r="C3589" s="3" t="s">
        <v>7074</v>
      </c>
      <c r="D3589" s="6">
        <v>5000</v>
      </c>
      <c r="E3589" s="8">
        <v>5035.6899999999996</v>
      </c>
      <c r="F3589" t="s">
        <v>8218</v>
      </c>
      <c r="G3589" t="s">
        <v>8223</v>
      </c>
      <c r="H3589" t="s">
        <v>8245</v>
      </c>
      <c r="I3589">
        <v>1407360720</v>
      </c>
      <c r="J3589">
        <v>1404769819</v>
      </c>
      <c r="K3589" t="b">
        <v>0</v>
      </c>
      <c r="L3589">
        <v>196</v>
      </c>
      <c r="M3589" t="b">
        <v>1</v>
      </c>
      <c r="N3589" t="str">
        <f>O3589&amp;"/"&amp;P3589</f>
        <v>theater/plays</v>
      </c>
      <c r="O3589" t="s">
        <v>8274</v>
      </c>
      <c r="P3589" t="s">
        <v>8275</v>
      </c>
      <c r="Q3589" s="9">
        <f>(((J3589/60)/60)/24)+DATE(1970,1,1)</f>
        <v>41827.909942129627</v>
      </c>
      <c r="R3589" s="9">
        <f>(((I3589/60)/60)/24)+DATE(1970,1,1)</f>
        <v>41857.897222222222</v>
      </c>
      <c r="S3589">
        <f>YEAR(Q3589)</f>
        <v>2014</v>
      </c>
    </row>
    <row r="3590" spans="1:19" ht="45" x14ac:dyDescent="0.25">
      <c r="A3590">
        <v>2967</v>
      </c>
      <c r="B3590" s="3" t="s">
        <v>2967</v>
      </c>
      <c r="C3590" s="3" t="s">
        <v>7077</v>
      </c>
      <c r="D3590" s="6">
        <v>5000</v>
      </c>
      <c r="E3590" s="8">
        <v>5696</v>
      </c>
      <c r="F3590" t="s">
        <v>8218</v>
      </c>
      <c r="G3590" t="s">
        <v>8223</v>
      </c>
      <c r="H3590" t="s">
        <v>8245</v>
      </c>
      <c r="I3590">
        <v>1425872692</v>
      </c>
      <c r="J3590">
        <v>1423284292</v>
      </c>
      <c r="K3590" t="b">
        <v>0</v>
      </c>
      <c r="L3590">
        <v>71</v>
      </c>
      <c r="M3590" t="b">
        <v>1</v>
      </c>
      <c r="N3590" t="str">
        <f>O3590&amp;"/"&amp;P3590</f>
        <v>theater/plays</v>
      </c>
      <c r="O3590" t="s">
        <v>8274</v>
      </c>
      <c r="P3590" t="s">
        <v>8275</v>
      </c>
      <c r="Q3590" s="9">
        <f>(((J3590/60)/60)/24)+DATE(1970,1,1)</f>
        <v>42042.197824074072</v>
      </c>
      <c r="R3590" s="9">
        <f>(((I3590/60)/60)/24)+DATE(1970,1,1)</f>
        <v>42072.156157407408</v>
      </c>
      <c r="S3590">
        <f>YEAR(Q3590)</f>
        <v>2015</v>
      </c>
    </row>
    <row r="3591" spans="1:19" ht="60" x14ac:dyDescent="0.25">
      <c r="A3591">
        <v>2973</v>
      </c>
      <c r="B3591" s="3" t="s">
        <v>2973</v>
      </c>
      <c r="C3591" s="3" t="s">
        <v>7083</v>
      </c>
      <c r="D3591" s="6">
        <v>5000</v>
      </c>
      <c r="E3591" s="8">
        <v>8740</v>
      </c>
      <c r="F3591" t="s">
        <v>8218</v>
      </c>
      <c r="G3591" t="s">
        <v>8223</v>
      </c>
      <c r="H3591" t="s">
        <v>8245</v>
      </c>
      <c r="I3591">
        <v>1451620800</v>
      </c>
      <c r="J3591">
        <v>1449171508</v>
      </c>
      <c r="K3591" t="b">
        <v>0</v>
      </c>
      <c r="L3591">
        <v>33</v>
      </c>
      <c r="M3591" t="b">
        <v>1</v>
      </c>
      <c r="N3591" t="str">
        <f>O3591&amp;"/"&amp;P3591</f>
        <v>theater/plays</v>
      </c>
      <c r="O3591" t="s">
        <v>8274</v>
      </c>
      <c r="P3591" t="s">
        <v>8275</v>
      </c>
      <c r="Q3591" s="9">
        <f>(((J3591/60)/60)/24)+DATE(1970,1,1)</f>
        <v>42341.818379629629</v>
      </c>
      <c r="R3591" s="9">
        <f>(((I3591/60)/60)/24)+DATE(1970,1,1)</f>
        <v>42370.166666666672</v>
      </c>
      <c r="S3591">
        <f>YEAR(Q3591)</f>
        <v>2015</v>
      </c>
    </row>
    <row r="3592" spans="1:19" ht="60" x14ac:dyDescent="0.25">
      <c r="A3592">
        <v>2974</v>
      </c>
      <c r="B3592" s="3" t="s">
        <v>2974</v>
      </c>
      <c r="C3592" s="3" t="s">
        <v>7084</v>
      </c>
      <c r="D3592" s="6">
        <v>5000</v>
      </c>
      <c r="E3592" s="8">
        <v>5100</v>
      </c>
      <c r="F3592" t="s">
        <v>8218</v>
      </c>
      <c r="G3592" t="s">
        <v>8223</v>
      </c>
      <c r="H3592" t="s">
        <v>8245</v>
      </c>
      <c r="I3592">
        <v>1411695300</v>
      </c>
      <c r="J3592">
        <v>1409275671</v>
      </c>
      <c r="K3592" t="b">
        <v>0</v>
      </c>
      <c r="L3592">
        <v>87</v>
      </c>
      <c r="M3592" t="b">
        <v>1</v>
      </c>
      <c r="N3592" t="str">
        <f>O3592&amp;"/"&amp;P3592</f>
        <v>theater/plays</v>
      </c>
      <c r="O3592" t="s">
        <v>8274</v>
      </c>
      <c r="P3592" t="s">
        <v>8275</v>
      </c>
      <c r="Q3592" s="9">
        <f>(((J3592/60)/60)/24)+DATE(1970,1,1)</f>
        <v>41880.061006944445</v>
      </c>
      <c r="R3592" s="9">
        <f>(((I3592/60)/60)/24)+DATE(1970,1,1)</f>
        <v>41908.065972222219</v>
      </c>
      <c r="S3592">
        <f>YEAR(Q3592)</f>
        <v>2014</v>
      </c>
    </row>
    <row r="3593" spans="1:19" ht="60" x14ac:dyDescent="0.25">
      <c r="A3593">
        <v>2979</v>
      </c>
      <c r="B3593" s="3" t="s">
        <v>2979</v>
      </c>
      <c r="C3593" s="3" t="s">
        <v>7089</v>
      </c>
      <c r="D3593" s="6">
        <v>5000</v>
      </c>
      <c r="E3593" s="8">
        <v>5070</v>
      </c>
      <c r="F3593" t="s">
        <v>8218</v>
      </c>
      <c r="G3593" t="s">
        <v>8223</v>
      </c>
      <c r="H3593" t="s">
        <v>8245</v>
      </c>
      <c r="I3593">
        <v>1420524000</v>
      </c>
      <c r="J3593">
        <v>1419104823</v>
      </c>
      <c r="K3593" t="b">
        <v>0</v>
      </c>
      <c r="L3593">
        <v>46</v>
      </c>
      <c r="M3593" t="b">
        <v>1</v>
      </c>
      <c r="N3593" t="str">
        <f>O3593&amp;"/"&amp;P3593</f>
        <v>theater/plays</v>
      </c>
      <c r="O3593" t="s">
        <v>8274</v>
      </c>
      <c r="P3593" t="s">
        <v>8275</v>
      </c>
      <c r="Q3593" s="9">
        <f>(((J3593/60)/60)/24)+DATE(1970,1,1)</f>
        <v>41993.824340277773</v>
      </c>
      <c r="R3593" s="9">
        <f>(((I3593/60)/60)/24)+DATE(1970,1,1)</f>
        <v>42010.25</v>
      </c>
      <c r="S3593">
        <f>YEAR(Q3593)</f>
        <v>2014</v>
      </c>
    </row>
    <row r="3594" spans="1:19" ht="45" x14ac:dyDescent="0.25">
      <c r="A3594">
        <v>3155</v>
      </c>
      <c r="B3594" s="3" t="s">
        <v>3155</v>
      </c>
      <c r="C3594" s="3" t="s">
        <v>7265</v>
      </c>
      <c r="D3594" s="6">
        <v>5000</v>
      </c>
      <c r="E3594" s="8">
        <v>9425.23</v>
      </c>
      <c r="F3594" t="s">
        <v>8218</v>
      </c>
      <c r="G3594" t="s">
        <v>8224</v>
      </c>
      <c r="H3594" t="s">
        <v>8246</v>
      </c>
      <c r="I3594">
        <v>1356004725</v>
      </c>
      <c r="J3594">
        <v>1353412725</v>
      </c>
      <c r="K3594" t="b">
        <v>1</v>
      </c>
      <c r="L3594">
        <v>302</v>
      </c>
      <c r="M3594" t="b">
        <v>1</v>
      </c>
      <c r="N3594" t="str">
        <f>O3594&amp;"/"&amp;P3594</f>
        <v>theater/plays</v>
      </c>
      <c r="O3594" t="s">
        <v>8274</v>
      </c>
      <c r="P3594" t="s">
        <v>8275</v>
      </c>
      <c r="Q3594" s="9">
        <f>(((J3594/60)/60)/24)+DATE(1970,1,1)</f>
        <v>41233.499131944445</v>
      </c>
      <c r="R3594" s="9">
        <f>(((I3594/60)/60)/24)+DATE(1970,1,1)</f>
        <v>41263.499131944445</v>
      </c>
      <c r="S3594">
        <f>YEAR(Q3594)</f>
        <v>2012</v>
      </c>
    </row>
    <row r="3595" spans="1:19" ht="30" x14ac:dyDescent="0.25">
      <c r="A3595">
        <v>3158</v>
      </c>
      <c r="B3595" s="3" t="s">
        <v>3158</v>
      </c>
      <c r="C3595" s="3" t="s">
        <v>7268</v>
      </c>
      <c r="D3595" s="6">
        <v>5000</v>
      </c>
      <c r="E3595" s="8">
        <v>5700</v>
      </c>
      <c r="F3595" t="s">
        <v>8218</v>
      </c>
      <c r="G3595" t="s">
        <v>8223</v>
      </c>
      <c r="H3595" t="s">
        <v>8245</v>
      </c>
      <c r="I3595">
        <v>1374523752</v>
      </c>
      <c r="J3595">
        <v>1371931752</v>
      </c>
      <c r="K3595" t="b">
        <v>1</v>
      </c>
      <c r="L3595">
        <v>69</v>
      </c>
      <c r="M3595" t="b">
        <v>1</v>
      </c>
      <c r="N3595" t="str">
        <f>O3595&amp;"/"&amp;P3595</f>
        <v>theater/plays</v>
      </c>
      <c r="O3595" t="s">
        <v>8274</v>
      </c>
      <c r="P3595" t="s">
        <v>8275</v>
      </c>
      <c r="Q3595" s="9">
        <f>(((J3595/60)/60)/24)+DATE(1970,1,1)</f>
        <v>41447.839722222219</v>
      </c>
      <c r="R3595" s="9">
        <f>(((I3595/60)/60)/24)+DATE(1970,1,1)</f>
        <v>41477.839722222219</v>
      </c>
      <c r="S3595">
        <f>YEAR(Q3595)</f>
        <v>2013</v>
      </c>
    </row>
    <row r="3596" spans="1:19" ht="60" x14ac:dyDescent="0.25">
      <c r="A3596">
        <v>3175</v>
      </c>
      <c r="B3596" s="3" t="s">
        <v>3175</v>
      </c>
      <c r="C3596" s="3" t="s">
        <v>7285</v>
      </c>
      <c r="D3596" s="6">
        <v>5000</v>
      </c>
      <c r="E3596" s="8">
        <v>5478</v>
      </c>
      <c r="F3596" t="s">
        <v>8218</v>
      </c>
      <c r="G3596" t="s">
        <v>8223</v>
      </c>
      <c r="H3596" t="s">
        <v>8245</v>
      </c>
      <c r="I3596">
        <v>1297977427</v>
      </c>
      <c r="J3596">
        <v>1292793427</v>
      </c>
      <c r="K3596" t="b">
        <v>1</v>
      </c>
      <c r="L3596">
        <v>60</v>
      </c>
      <c r="M3596" t="b">
        <v>1</v>
      </c>
      <c r="N3596" t="str">
        <f>O3596&amp;"/"&amp;P3596</f>
        <v>theater/plays</v>
      </c>
      <c r="O3596" t="s">
        <v>8274</v>
      </c>
      <c r="P3596" t="s">
        <v>8275</v>
      </c>
      <c r="Q3596" s="9">
        <f>(((J3596/60)/60)/24)+DATE(1970,1,1)</f>
        <v>40531.886886574073</v>
      </c>
      <c r="R3596" s="9">
        <f>(((I3596/60)/60)/24)+DATE(1970,1,1)</f>
        <v>40591.886886574073</v>
      </c>
      <c r="S3596">
        <f>YEAR(Q3596)</f>
        <v>2010</v>
      </c>
    </row>
    <row r="3597" spans="1:19" ht="45" x14ac:dyDescent="0.25">
      <c r="A3597">
        <v>3208</v>
      </c>
      <c r="B3597" s="3" t="s">
        <v>3208</v>
      </c>
      <c r="C3597" s="3" t="s">
        <v>7318</v>
      </c>
      <c r="D3597" s="6">
        <v>5000</v>
      </c>
      <c r="E3597" s="8">
        <v>5175</v>
      </c>
      <c r="F3597" t="s">
        <v>8218</v>
      </c>
      <c r="G3597" t="s">
        <v>8223</v>
      </c>
      <c r="H3597" t="s">
        <v>8245</v>
      </c>
      <c r="I3597">
        <v>1406557877</v>
      </c>
      <c r="J3597">
        <v>1404743477</v>
      </c>
      <c r="K3597" t="b">
        <v>1</v>
      </c>
      <c r="L3597">
        <v>82</v>
      </c>
      <c r="M3597" t="b">
        <v>1</v>
      </c>
      <c r="N3597" t="str">
        <f>O3597&amp;"/"&amp;P3597</f>
        <v>theater/plays</v>
      </c>
      <c r="O3597" t="s">
        <v>8274</v>
      </c>
      <c r="P3597" t="s">
        <v>8275</v>
      </c>
      <c r="Q3597" s="9">
        <f>(((J3597/60)/60)/24)+DATE(1970,1,1)</f>
        <v>41827.605057870373</v>
      </c>
      <c r="R3597" s="9">
        <f>(((I3597/60)/60)/24)+DATE(1970,1,1)</f>
        <v>41848.605057870373</v>
      </c>
      <c r="S3597">
        <f>YEAR(Q3597)</f>
        <v>2014</v>
      </c>
    </row>
    <row r="3598" spans="1:19" ht="45" x14ac:dyDescent="0.25">
      <c r="A3598">
        <v>3233</v>
      </c>
      <c r="B3598" s="3" t="s">
        <v>3233</v>
      </c>
      <c r="C3598" s="3" t="s">
        <v>7343</v>
      </c>
      <c r="D3598" s="6">
        <v>5000</v>
      </c>
      <c r="E3598" s="8">
        <v>5940</v>
      </c>
      <c r="F3598" t="s">
        <v>8218</v>
      </c>
      <c r="G3598" t="s">
        <v>8223</v>
      </c>
      <c r="H3598" t="s">
        <v>8245</v>
      </c>
      <c r="I3598">
        <v>1488482355</v>
      </c>
      <c r="J3598">
        <v>1485890355</v>
      </c>
      <c r="K3598" t="b">
        <v>0</v>
      </c>
      <c r="L3598">
        <v>61</v>
      </c>
      <c r="M3598" t="b">
        <v>1</v>
      </c>
      <c r="N3598" t="str">
        <f>O3598&amp;"/"&amp;P3598</f>
        <v>theater/plays</v>
      </c>
      <c r="O3598" t="s">
        <v>8274</v>
      </c>
      <c r="P3598" t="s">
        <v>8275</v>
      </c>
      <c r="Q3598" s="9">
        <f>(((J3598/60)/60)/24)+DATE(1970,1,1)</f>
        <v>42766.805034722223</v>
      </c>
      <c r="R3598" s="9">
        <f>(((I3598/60)/60)/24)+DATE(1970,1,1)</f>
        <v>42796.805034722223</v>
      </c>
      <c r="S3598">
        <f>YEAR(Q3598)</f>
        <v>2017</v>
      </c>
    </row>
    <row r="3599" spans="1:19" ht="45" x14ac:dyDescent="0.25">
      <c r="A3599">
        <v>3260</v>
      </c>
      <c r="B3599" s="3" t="s">
        <v>3260</v>
      </c>
      <c r="C3599" s="3" t="s">
        <v>7370</v>
      </c>
      <c r="D3599" s="6">
        <v>5000</v>
      </c>
      <c r="E3599" s="8">
        <v>5462</v>
      </c>
      <c r="F3599" t="s">
        <v>8218</v>
      </c>
      <c r="G3599" t="s">
        <v>8223</v>
      </c>
      <c r="H3599" t="s">
        <v>8245</v>
      </c>
      <c r="I3599">
        <v>1448903318</v>
      </c>
      <c r="J3599">
        <v>1445875718</v>
      </c>
      <c r="K3599" t="b">
        <v>1</v>
      </c>
      <c r="L3599">
        <v>73</v>
      </c>
      <c r="M3599" t="b">
        <v>1</v>
      </c>
      <c r="N3599" t="str">
        <f>O3599&amp;"/"&amp;P3599</f>
        <v>theater/plays</v>
      </c>
      <c r="O3599" t="s">
        <v>8274</v>
      </c>
      <c r="P3599" t="s">
        <v>8275</v>
      </c>
      <c r="Q3599" s="9">
        <f>(((J3599/60)/60)/24)+DATE(1970,1,1)</f>
        <v>42303.672662037032</v>
      </c>
      <c r="R3599" s="9">
        <f>(((I3599/60)/60)/24)+DATE(1970,1,1)</f>
        <v>42338.714328703703</v>
      </c>
      <c r="S3599">
        <f>YEAR(Q3599)</f>
        <v>2015</v>
      </c>
    </row>
    <row r="3600" spans="1:19" ht="60" x14ac:dyDescent="0.25">
      <c r="A3600">
        <v>3277</v>
      </c>
      <c r="B3600" s="3" t="s">
        <v>3277</v>
      </c>
      <c r="C3600" s="3" t="s">
        <v>7387</v>
      </c>
      <c r="D3600" s="6">
        <v>5000</v>
      </c>
      <c r="E3600" s="8">
        <v>5430</v>
      </c>
      <c r="F3600" t="s">
        <v>8218</v>
      </c>
      <c r="G3600" t="s">
        <v>8224</v>
      </c>
      <c r="H3600" t="s">
        <v>8246</v>
      </c>
      <c r="I3600">
        <v>1416331406</v>
      </c>
      <c r="J3600">
        <v>1413735806</v>
      </c>
      <c r="K3600" t="b">
        <v>1</v>
      </c>
      <c r="L3600">
        <v>100</v>
      </c>
      <c r="M3600" t="b">
        <v>1</v>
      </c>
      <c r="N3600" t="str">
        <f>O3600&amp;"/"&amp;P3600</f>
        <v>theater/plays</v>
      </c>
      <c r="O3600" t="s">
        <v>8274</v>
      </c>
      <c r="P3600" t="s">
        <v>8275</v>
      </c>
      <c r="Q3600" s="9">
        <f>(((J3600/60)/60)/24)+DATE(1970,1,1)</f>
        <v>41931.682939814818</v>
      </c>
      <c r="R3600" s="9">
        <f>(((I3600/60)/60)/24)+DATE(1970,1,1)</f>
        <v>41961.724606481483</v>
      </c>
      <c r="S3600">
        <f>YEAR(Q3600)</f>
        <v>2014</v>
      </c>
    </row>
    <row r="3601" spans="1:19" ht="45" x14ac:dyDescent="0.25">
      <c r="A3601">
        <v>3281</v>
      </c>
      <c r="B3601" s="3" t="s">
        <v>3281</v>
      </c>
      <c r="C3601" s="3" t="s">
        <v>7391</v>
      </c>
      <c r="D3601" s="6">
        <v>5000</v>
      </c>
      <c r="E3601" s="8">
        <v>6080</v>
      </c>
      <c r="F3601" t="s">
        <v>8218</v>
      </c>
      <c r="G3601" t="s">
        <v>8223</v>
      </c>
      <c r="H3601" t="s">
        <v>8245</v>
      </c>
      <c r="I3601">
        <v>1441153705</v>
      </c>
      <c r="J3601">
        <v>1438561705</v>
      </c>
      <c r="K3601" t="b">
        <v>0</v>
      </c>
      <c r="L3601">
        <v>47</v>
      </c>
      <c r="M3601" t="b">
        <v>1</v>
      </c>
      <c r="N3601" t="str">
        <f>O3601&amp;"/"&amp;P3601</f>
        <v>theater/plays</v>
      </c>
      <c r="O3601" t="s">
        <v>8274</v>
      </c>
      <c r="P3601" t="s">
        <v>8275</v>
      </c>
      <c r="Q3601" s="9">
        <f>(((J3601/60)/60)/24)+DATE(1970,1,1)</f>
        <v>42219.019733796296</v>
      </c>
      <c r="R3601" s="9">
        <f>(((I3601/60)/60)/24)+DATE(1970,1,1)</f>
        <v>42249.019733796296</v>
      </c>
      <c r="S3601">
        <f>YEAR(Q3601)</f>
        <v>2015</v>
      </c>
    </row>
    <row r="3602" spans="1:19" ht="60" x14ac:dyDescent="0.25">
      <c r="A3602">
        <v>3331</v>
      </c>
      <c r="B3602" s="3" t="s">
        <v>3331</v>
      </c>
      <c r="C3602" s="3" t="s">
        <v>7441</v>
      </c>
      <c r="D3602" s="6">
        <v>5000</v>
      </c>
      <c r="E3602" s="8">
        <v>5226</v>
      </c>
      <c r="F3602" t="s">
        <v>8218</v>
      </c>
      <c r="G3602" t="s">
        <v>8223</v>
      </c>
      <c r="H3602" t="s">
        <v>8245</v>
      </c>
      <c r="I3602">
        <v>1444149886</v>
      </c>
      <c r="J3602">
        <v>1441125886</v>
      </c>
      <c r="K3602" t="b">
        <v>0</v>
      </c>
      <c r="L3602">
        <v>65</v>
      </c>
      <c r="M3602" t="b">
        <v>1</v>
      </c>
      <c r="N3602" t="str">
        <f>O3602&amp;"/"&amp;P3602</f>
        <v>theater/plays</v>
      </c>
      <c r="O3602" t="s">
        <v>8274</v>
      </c>
      <c r="P3602" t="s">
        <v>8275</v>
      </c>
      <c r="Q3602" s="9">
        <f>(((J3602/60)/60)/24)+DATE(1970,1,1)</f>
        <v>42248.697754629626</v>
      </c>
      <c r="R3602" s="9">
        <f>(((I3602/60)/60)/24)+DATE(1970,1,1)</f>
        <v>42283.697754629626</v>
      </c>
      <c r="S3602">
        <f>YEAR(Q3602)</f>
        <v>2015</v>
      </c>
    </row>
    <row r="3603" spans="1:19" ht="60" x14ac:dyDescent="0.25">
      <c r="A3603">
        <v>3335</v>
      </c>
      <c r="B3603" s="3" t="s">
        <v>3335</v>
      </c>
      <c r="C3603" s="3" t="s">
        <v>7445</v>
      </c>
      <c r="D3603" s="6">
        <v>5000</v>
      </c>
      <c r="E3603" s="8">
        <v>5016</v>
      </c>
      <c r="F3603" t="s">
        <v>8218</v>
      </c>
      <c r="G3603" t="s">
        <v>8224</v>
      </c>
      <c r="H3603" t="s">
        <v>8246</v>
      </c>
      <c r="I3603">
        <v>1407106800</v>
      </c>
      <c r="J3603">
        <v>1404749446</v>
      </c>
      <c r="K3603" t="b">
        <v>0</v>
      </c>
      <c r="L3603">
        <v>63</v>
      </c>
      <c r="M3603" t="b">
        <v>1</v>
      </c>
      <c r="N3603" t="str">
        <f>O3603&amp;"/"&amp;P3603</f>
        <v>theater/plays</v>
      </c>
      <c r="O3603" t="s">
        <v>8274</v>
      </c>
      <c r="P3603" t="s">
        <v>8275</v>
      </c>
      <c r="Q3603" s="9">
        <f>(((J3603/60)/60)/24)+DATE(1970,1,1)</f>
        <v>41827.674143518518</v>
      </c>
      <c r="R3603" s="9">
        <f>(((I3603/60)/60)/24)+DATE(1970,1,1)</f>
        <v>41854.958333333336</v>
      </c>
      <c r="S3603">
        <f>YEAR(Q3603)</f>
        <v>2014</v>
      </c>
    </row>
    <row r="3604" spans="1:19" ht="60" x14ac:dyDescent="0.25">
      <c r="A3604">
        <v>3351</v>
      </c>
      <c r="B3604" s="3" t="s">
        <v>3350</v>
      </c>
      <c r="C3604" s="3" t="s">
        <v>7461</v>
      </c>
      <c r="D3604" s="6">
        <v>5000</v>
      </c>
      <c r="E3604" s="8">
        <v>5055</v>
      </c>
      <c r="F3604" t="s">
        <v>8218</v>
      </c>
      <c r="G3604" t="s">
        <v>8224</v>
      </c>
      <c r="H3604" t="s">
        <v>8246</v>
      </c>
      <c r="I3604">
        <v>1406113200</v>
      </c>
      <c r="J3604">
        <v>1402910965</v>
      </c>
      <c r="K3604" t="b">
        <v>0</v>
      </c>
      <c r="L3604">
        <v>54</v>
      </c>
      <c r="M3604" t="b">
        <v>1</v>
      </c>
      <c r="N3604" t="str">
        <f>O3604&amp;"/"&amp;P3604</f>
        <v>theater/plays</v>
      </c>
      <c r="O3604" t="s">
        <v>8274</v>
      </c>
      <c r="P3604" t="s">
        <v>8275</v>
      </c>
      <c r="Q3604" s="9">
        <f>(((J3604/60)/60)/24)+DATE(1970,1,1)</f>
        <v>41806.395428240743</v>
      </c>
      <c r="R3604" s="9">
        <f>(((I3604/60)/60)/24)+DATE(1970,1,1)</f>
        <v>41843.458333333336</v>
      </c>
      <c r="S3604">
        <f>YEAR(Q3604)</f>
        <v>2014</v>
      </c>
    </row>
    <row r="3605" spans="1:19" ht="60" x14ac:dyDescent="0.25">
      <c r="A3605">
        <v>3352</v>
      </c>
      <c r="B3605" s="3" t="s">
        <v>3351</v>
      </c>
      <c r="C3605" s="3" t="s">
        <v>7462</v>
      </c>
      <c r="D3605" s="6">
        <v>5000</v>
      </c>
      <c r="E3605" s="8">
        <v>5376</v>
      </c>
      <c r="F3605" t="s">
        <v>8218</v>
      </c>
      <c r="G3605" t="s">
        <v>8224</v>
      </c>
      <c r="H3605" t="s">
        <v>8246</v>
      </c>
      <c r="I3605">
        <v>1467414000</v>
      </c>
      <c r="J3605">
        <v>1462492178</v>
      </c>
      <c r="K3605" t="b">
        <v>0</v>
      </c>
      <c r="L3605">
        <v>70</v>
      </c>
      <c r="M3605" t="b">
        <v>1</v>
      </c>
      <c r="N3605" t="str">
        <f>O3605&amp;"/"&amp;P3605</f>
        <v>theater/plays</v>
      </c>
      <c r="O3605" t="s">
        <v>8274</v>
      </c>
      <c r="P3605" t="s">
        <v>8275</v>
      </c>
      <c r="Q3605" s="9">
        <f>(((J3605/60)/60)/24)+DATE(1970,1,1)</f>
        <v>42495.992800925931</v>
      </c>
      <c r="R3605" s="9">
        <f>(((I3605/60)/60)/24)+DATE(1970,1,1)</f>
        <v>42552.958333333328</v>
      </c>
      <c r="S3605">
        <f>YEAR(Q3605)</f>
        <v>2016</v>
      </c>
    </row>
    <row r="3606" spans="1:19" ht="60" x14ac:dyDescent="0.25">
      <c r="A3606">
        <v>3361</v>
      </c>
      <c r="B3606" s="3" t="s">
        <v>3360</v>
      </c>
      <c r="C3606" s="3" t="s">
        <v>7471</v>
      </c>
      <c r="D3606" s="6">
        <v>5000</v>
      </c>
      <c r="E3606" s="8">
        <v>5673</v>
      </c>
      <c r="F3606" t="s">
        <v>8218</v>
      </c>
      <c r="G3606" t="s">
        <v>8223</v>
      </c>
      <c r="H3606" t="s">
        <v>8245</v>
      </c>
      <c r="I3606">
        <v>1409587140</v>
      </c>
      <c r="J3606">
        <v>1408062990</v>
      </c>
      <c r="K3606" t="b">
        <v>0</v>
      </c>
      <c r="L3606">
        <v>68</v>
      </c>
      <c r="M3606" t="b">
        <v>1</v>
      </c>
      <c r="N3606" t="str">
        <f>O3606&amp;"/"&amp;P3606</f>
        <v>theater/plays</v>
      </c>
      <c r="O3606" t="s">
        <v>8274</v>
      </c>
      <c r="P3606" t="s">
        <v>8275</v>
      </c>
      <c r="Q3606" s="9">
        <f>(((J3606/60)/60)/24)+DATE(1970,1,1)</f>
        <v>41866.025347222225</v>
      </c>
      <c r="R3606" s="9">
        <f>(((I3606/60)/60)/24)+DATE(1970,1,1)</f>
        <v>41883.665972222225</v>
      </c>
      <c r="S3606">
        <f>YEAR(Q3606)</f>
        <v>2014</v>
      </c>
    </row>
    <row r="3607" spans="1:19" ht="45" x14ac:dyDescent="0.25">
      <c r="A3607">
        <v>3369</v>
      </c>
      <c r="B3607" s="3" t="s">
        <v>3368</v>
      </c>
      <c r="C3607" s="3" t="s">
        <v>7479</v>
      </c>
      <c r="D3607" s="6">
        <v>5000</v>
      </c>
      <c r="E3607" s="8">
        <v>5195</v>
      </c>
      <c r="F3607" t="s">
        <v>8218</v>
      </c>
      <c r="G3607" t="s">
        <v>8240</v>
      </c>
      <c r="H3607" t="s">
        <v>8248</v>
      </c>
      <c r="I3607">
        <v>1484441980</v>
      </c>
      <c r="J3607">
        <v>1479257980</v>
      </c>
      <c r="K3607" t="b">
        <v>0</v>
      </c>
      <c r="L3607">
        <v>54</v>
      </c>
      <c r="M3607" t="b">
        <v>1</v>
      </c>
      <c r="N3607" t="str">
        <f>O3607&amp;"/"&amp;P3607</f>
        <v>theater/plays</v>
      </c>
      <c r="O3607" t="s">
        <v>8274</v>
      </c>
      <c r="P3607" t="s">
        <v>8275</v>
      </c>
      <c r="Q3607" s="9">
        <f>(((J3607/60)/60)/24)+DATE(1970,1,1)</f>
        <v>42690.041435185187</v>
      </c>
      <c r="R3607" s="9">
        <f>(((I3607/60)/60)/24)+DATE(1970,1,1)</f>
        <v>42750.041435185187</v>
      </c>
      <c r="S3607">
        <f>YEAR(Q3607)</f>
        <v>2016</v>
      </c>
    </row>
    <row r="3608" spans="1:19" ht="60" x14ac:dyDescent="0.25">
      <c r="A3608">
        <v>3436</v>
      </c>
      <c r="B3608" s="3" t="s">
        <v>3435</v>
      </c>
      <c r="C3608" s="3" t="s">
        <v>7546</v>
      </c>
      <c r="D3608" s="6">
        <v>5000</v>
      </c>
      <c r="E3608" s="8">
        <v>5295</v>
      </c>
      <c r="F3608" t="s">
        <v>8218</v>
      </c>
      <c r="G3608" t="s">
        <v>8223</v>
      </c>
      <c r="H3608" t="s">
        <v>8245</v>
      </c>
      <c r="I3608">
        <v>1408638480</v>
      </c>
      <c r="J3608">
        <v>1406811593</v>
      </c>
      <c r="K3608" t="b">
        <v>0</v>
      </c>
      <c r="L3608">
        <v>37</v>
      </c>
      <c r="M3608" t="b">
        <v>1</v>
      </c>
      <c r="N3608" t="str">
        <f>O3608&amp;"/"&amp;P3608</f>
        <v>theater/plays</v>
      </c>
      <c r="O3608" t="s">
        <v>8274</v>
      </c>
      <c r="P3608" t="s">
        <v>8275</v>
      </c>
      <c r="Q3608" s="9">
        <f>(((J3608/60)/60)/24)+DATE(1970,1,1)</f>
        <v>41851.541585648149</v>
      </c>
      <c r="R3608" s="9">
        <f>(((I3608/60)/60)/24)+DATE(1970,1,1)</f>
        <v>41872.686111111114</v>
      </c>
      <c r="S3608">
        <f>YEAR(Q3608)</f>
        <v>2014</v>
      </c>
    </row>
    <row r="3609" spans="1:19" ht="60" x14ac:dyDescent="0.25">
      <c r="A3609">
        <v>3440</v>
      </c>
      <c r="B3609" s="3" t="s">
        <v>3439</v>
      </c>
      <c r="C3609" s="3" t="s">
        <v>7550</v>
      </c>
      <c r="D3609" s="6">
        <v>5000</v>
      </c>
      <c r="E3609" s="8">
        <v>5260.92</v>
      </c>
      <c r="F3609" t="s">
        <v>8218</v>
      </c>
      <c r="G3609" t="s">
        <v>8223</v>
      </c>
      <c r="H3609" t="s">
        <v>8245</v>
      </c>
      <c r="I3609">
        <v>1405095300</v>
      </c>
      <c r="J3609">
        <v>1403146628</v>
      </c>
      <c r="K3609" t="b">
        <v>0</v>
      </c>
      <c r="L3609">
        <v>82</v>
      </c>
      <c r="M3609" t="b">
        <v>1</v>
      </c>
      <c r="N3609" t="str">
        <f>O3609&amp;"/"&amp;P3609</f>
        <v>theater/plays</v>
      </c>
      <c r="O3609" t="s">
        <v>8274</v>
      </c>
      <c r="P3609" t="s">
        <v>8275</v>
      </c>
      <c r="Q3609" s="9">
        <f>(((J3609/60)/60)/24)+DATE(1970,1,1)</f>
        <v>41809.12300925926</v>
      </c>
      <c r="R3609" s="9">
        <f>(((I3609/60)/60)/24)+DATE(1970,1,1)</f>
        <v>41831.677083333336</v>
      </c>
      <c r="S3609">
        <f>YEAR(Q3609)</f>
        <v>2014</v>
      </c>
    </row>
    <row r="3610" spans="1:19" ht="60" x14ac:dyDescent="0.25">
      <c r="A3610">
        <v>3464</v>
      </c>
      <c r="B3610" s="3" t="s">
        <v>3463</v>
      </c>
      <c r="C3610" s="3" t="s">
        <v>7574</v>
      </c>
      <c r="D3610" s="6">
        <v>5000</v>
      </c>
      <c r="E3610" s="8">
        <v>5116.18</v>
      </c>
      <c r="F3610" t="s">
        <v>8218</v>
      </c>
      <c r="G3610" t="s">
        <v>8223</v>
      </c>
      <c r="H3610" t="s">
        <v>8245</v>
      </c>
      <c r="I3610">
        <v>1471921637</v>
      </c>
      <c r="J3610">
        <v>1469329637</v>
      </c>
      <c r="K3610" t="b">
        <v>0</v>
      </c>
      <c r="L3610">
        <v>93</v>
      </c>
      <c r="M3610" t="b">
        <v>1</v>
      </c>
      <c r="N3610" t="str">
        <f>O3610&amp;"/"&amp;P3610</f>
        <v>theater/plays</v>
      </c>
      <c r="O3610" t="s">
        <v>8274</v>
      </c>
      <c r="P3610" t="s">
        <v>8275</v>
      </c>
      <c r="Q3610" s="9">
        <f>(((J3610/60)/60)/24)+DATE(1970,1,1)</f>
        <v>42575.130057870367</v>
      </c>
      <c r="R3610" s="9">
        <f>(((I3610/60)/60)/24)+DATE(1970,1,1)</f>
        <v>42605.130057870367</v>
      </c>
      <c r="S3610">
        <f>YEAR(Q3610)</f>
        <v>2016</v>
      </c>
    </row>
    <row r="3611" spans="1:19" ht="60" x14ac:dyDescent="0.25">
      <c r="A3611">
        <v>3489</v>
      </c>
      <c r="B3611" s="3" t="s">
        <v>3488</v>
      </c>
      <c r="C3611" s="3" t="s">
        <v>7599</v>
      </c>
      <c r="D3611" s="6">
        <v>5000</v>
      </c>
      <c r="E3611" s="8">
        <v>5635</v>
      </c>
      <c r="F3611" t="s">
        <v>8218</v>
      </c>
      <c r="G3611" t="s">
        <v>8224</v>
      </c>
      <c r="H3611" t="s">
        <v>8246</v>
      </c>
      <c r="I3611">
        <v>1400965200</v>
      </c>
      <c r="J3611">
        <v>1398352531</v>
      </c>
      <c r="K3611" t="b">
        <v>0</v>
      </c>
      <c r="L3611">
        <v>72</v>
      </c>
      <c r="M3611" t="b">
        <v>1</v>
      </c>
      <c r="N3611" t="str">
        <f>O3611&amp;"/"&amp;P3611</f>
        <v>theater/plays</v>
      </c>
      <c r="O3611" t="s">
        <v>8274</v>
      </c>
      <c r="P3611" t="s">
        <v>8275</v>
      </c>
      <c r="Q3611" s="9">
        <f>(((J3611/60)/60)/24)+DATE(1970,1,1)</f>
        <v>41753.635775462964</v>
      </c>
      <c r="R3611" s="9">
        <f>(((I3611/60)/60)/24)+DATE(1970,1,1)</f>
        <v>41783.875</v>
      </c>
      <c r="S3611">
        <f>YEAR(Q3611)</f>
        <v>2014</v>
      </c>
    </row>
    <row r="3612" spans="1:19" ht="60" x14ac:dyDescent="0.25">
      <c r="A3612">
        <v>3495</v>
      </c>
      <c r="B3612" s="3" t="s">
        <v>3494</v>
      </c>
      <c r="C3612" s="3" t="s">
        <v>7605</v>
      </c>
      <c r="D3612" s="6">
        <v>5000</v>
      </c>
      <c r="E3612" s="8">
        <v>5343</v>
      </c>
      <c r="F3612" t="s">
        <v>8218</v>
      </c>
      <c r="G3612" t="s">
        <v>8228</v>
      </c>
      <c r="H3612" t="s">
        <v>8250</v>
      </c>
      <c r="I3612">
        <v>1414862280</v>
      </c>
      <c r="J3612">
        <v>1412360309</v>
      </c>
      <c r="K3612" t="b">
        <v>0</v>
      </c>
      <c r="L3612">
        <v>72</v>
      </c>
      <c r="M3612" t="b">
        <v>1</v>
      </c>
      <c r="N3612" t="str">
        <f>O3612&amp;"/"&amp;P3612</f>
        <v>theater/plays</v>
      </c>
      <c r="O3612" t="s">
        <v>8274</v>
      </c>
      <c r="P3612" t="s">
        <v>8275</v>
      </c>
      <c r="Q3612" s="9">
        <f>(((J3612/60)/60)/24)+DATE(1970,1,1)</f>
        <v>41915.762835648151</v>
      </c>
      <c r="R3612" s="9">
        <f>(((I3612/60)/60)/24)+DATE(1970,1,1)</f>
        <v>41944.720833333333</v>
      </c>
      <c r="S3612">
        <f>YEAR(Q3612)</f>
        <v>2014</v>
      </c>
    </row>
    <row r="3613" spans="1:19" ht="45" x14ac:dyDescent="0.25">
      <c r="A3613">
        <v>3534</v>
      </c>
      <c r="B3613" s="3" t="s">
        <v>3533</v>
      </c>
      <c r="C3613" s="3" t="s">
        <v>7644</v>
      </c>
      <c r="D3613" s="6">
        <v>5000</v>
      </c>
      <c r="E3613" s="8">
        <v>7810</v>
      </c>
      <c r="F3613" t="s">
        <v>8218</v>
      </c>
      <c r="G3613" t="s">
        <v>8223</v>
      </c>
      <c r="H3613" t="s">
        <v>8245</v>
      </c>
      <c r="I3613">
        <v>1443711623</v>
      </c>
      <c r="J3613">
        <v>1440687623</v>
      </c>
      <c r="K3613" t="b">
        <v>0</v>
      </c>
      <c r="L3613">
        <v>204</v>
      </c>
      <c r="M3613" t="b">
        <v>1</v>
      </c>
      <c r="N3613" t="str">
        <f>O3613&amp;"/"&amp;P3613</f>
        <v>theater/plays</v>
      </c>
      <c r="O3613" t="s">
        <v>8274</v>
      </c>
      <c r="P3613" t="s">
        <v>8275</v>
      </c>
      <c r="Q3613" s="9">
        <f>(((J3613/60)/60)/24)+DATE(1970,1,1)</f>
        <v>42243.6252662037</v>
      </c>
      <c r="R3613" s="9">
        <f>(((I3613/60)/60)/24)+DATE(1970,1,1)</f>
        <v>42278.6252662037</v>
      </c>
      <c r="S3613">
        <f>YEAR(Q3613)</f>
        <v>2015</v>
      </c>
    </row>
    <row r="3614" spans="1:19" ht="45" x14ac:dyDescent="0.25">
      <c r="A3614">
        <v>3554</v>
      </c>
      <c r="B3614" s="3" t="s">
        <v>3553</v>
      </c>
      <c r="C3614" s="3" t="s">
        <v>7664</v>
      </c>
      <c r="D3614" s="6">
        <v>5000</v>
      </c>
      <c r="E3614" s="8">
        <v>5671.11</v>
      </c>
      <c r="F3614" t="s">
        <v>8218</v>
      </c>
      <c r="G3614" t="s">
        <v>8223</v>
      </c>
      <c r="H3614" t="s">
        <v>8245</v>
      </c>
      <c r="I3614">
        <v>1423674000</v>
      </c>
      <c r="J3614">
        <v>1421025159</v>
      </c>
      <c r="K3614" t="b">
        <v>0</v>
      </c>
      <c r="L3614">
        <v>53</v>
      </c>
      <c r="M3614" t="b">
        <v>1</v>
      </c>
      <c r="N3614" t="str">
        <f>O3614&amp;"/"&amp;P3614</f>
        <v>theater/plays</v>
      </c>
      <c r="O3614" t="s">
        <v>8274</v>
      </c>
      <c r="P3614" t="s">
        <v>8275</v>
      </c>
      <c r="Q3614" s="9">
        <f>(((J3614/60)/60)/24)+DATE(1970,1,1)</f>
        <v>42016.050451388888</v>
      </c>
      <c r="R3614" s="9">
        <f>(((I3614/60)/60)/24)+DATE(1970,1,1)</f>
        <v>42046.708333333328</v>
      </c>
      <c r="S3614">
        <f>YEAR(Q3614)</f>
        <v>2015</v>
      </c>
    </row>
    <row r="3615" spans="1:19" ht="45" x14ac:dyDescent="0.25">
      <c r="A3615">
        <v>3569</v>
      </c>
      <c r="B3615" s="3" t="s">
        <v>3568</v>
      </c>
      <c r="C3615" s="3" t="s">
        <v>7679</v>
      </c>
      <c r="D3615" s="6">
        <v>5000</v>
      </c>
      <c r="E3615" s="8">
        <v>5024</v>
      </c>
      <c r="F3615" t="s">
        <v>8218</v>
      </c>
      <c r="G3615" t="s">
        <v>8223</v>
      </c>
      <c r="H3615" t="s">
        <v>8245</v>
      </c>
      <c r="I3615">
        <v>1420734696</v>
      </c>
      <c r="J3615">
        <v>1418142696</v>
      </c>
      <c r="K3615" t="b">
        <v>0</v>
      </c>
      <c r="L3615">
        <v>41</v>
      </c>
      <c r="M3615" t="b">
        <v>1</v>
      </c>
      <c r="N3615" t="str">
        <f>O3615&amp;"/"&amp;P3615</f>
        <v>theater/plays</v>
      </c>
      <c r="O3615" t="s">
        <v>8274</v>
      </c>
      <c r="P3615" t="s">
        <v>8275</v>
      </c>
      <c r="Q3615" s="9">
        <f>(((J3615/60)/60)/24)+DATE(1970,1,1)</f>
        <v>41982.688611111109</v>
      </c>
      <c r="R3615" s="9">
        <f>(((I3615/60)/60)/24)+DATE(1970,1,1)</f>
        <v>42012.688611111109</v>
      </c>
      <c r="S3615">
        <f>YEAR(Q3615)</f>
        <v>2014</v>
      </c>
    </row>
    <row r="3616" spans="1:19" ht="60" x14ac:dyDescent="0.25">
      <c r="A3616">
        <v>3590</v>
      </c>
      <c r="B3616" s="3" t="s">
        <v>3589</v>
      </c>
      <c r="C3616" s="3" t="s">
        <v>7700</v>
      </c>
      <c r="D3616" s="6">
        <v>5000</v>
      </c>
      <c r="E3616" s="8">
        <v>5003</v>
      </c>
      <c r="F3616" t="s">
        <v>8218</v>
      </c>
      <c r="G3616" t="s">
        <v>8224</v>
      </c>
      <c r="H3616" t="s">
        <v>8246</v>
      </c>
      <c r="I3616">
        <v>1413792034</v>
      </c>
      <c r="J3616">
        <v>1411200034</v>
      </c>
      <c r="K3616" t="b">
        <v>0</v>
      </c>
      <c r="L3616">
        <v>73</v>
      </c>
      <c r="M3616" t="b">
        <v>1</v>
      </c>
      <c r="N3616" t="str">
        <f>O3616&amp;"/"&amp;P3616</f>
        <v>theater/plays</v>
      </c>
      <c r="O3616" t="s">
        <v>8274</v>
      </c>
      <c r="P3616" t="s">
        <v>8275</v>
      </c>
      <c r="Q3616" s="9">
        <f>(((J3616/60)/60)/24)+DATE(1970,1,1)</f>
        <v>41902.333726851852</v>
      </c>
      <c r="R3616" s="9">
        <f>(((I3616/60)/60)/24)+DATE(1970,1,1)</f>
        <v>41932.333726851852</v>
      </c>
      <c r="S3616">
        <f>YEAR(Q3616)</f>
        <v>2014</v>
      </c>
    </row>
    <row r="3617" spans="1:19" ht="45" x14ac:dyDescent="0.25">
      <c r="A3617">
        <v>3612</v>
      </c>
      <c r="B3617" s="3" t="s">
        <v>3611</v>
      </c>
      <c r="C3617" s="3" t="s">
        <v>7722</v>
      </c>
      <c r="D3617" s="6">
        <v>5000</v>
      </c>
      <c r="E3617" s="8">
        <v>7220</v>
      </c>
      <c r="F3617" t="s">
        <v>8218</v>
      </c>
      <c r="G3617" t="s">
        <v>8228</v>
      </c>
      <c r="H3617" t="s">
        <v>8250</v>
      </c>
      <c r="I3617">
        <v>1402334811</v>
      </c>
      <c r="J3617">
        <v>1401470811</v>
      </c>
      <c r="K3617" t="b">
        <v>0</v>
      </c>
      <c r="L3617">
        <v>57</v>
      </c>
      <c r="M3617" t="b">
        <v>1</v>
      </c>
      <c r="N3617" t="str">
        <f>O3617&amp;"/"&amp;P3617</f>
        <v>theater/plays</v>
      </c>
      <c r="O3617" t="s">
        <v>8274</v>
      </c>
      <c r="P3617" t="s">
        <v>8275</v>
      </c>
      <c r="Q3617" s="9">
        <f>(((J3617/60)/60)/24)+DATE(1970,1,1)</f>
        <v>41789.726979166669</v>
      </c>
      <c r="R3617" s="9">
        <f>(((I3617/60)/60)/24)+DATE(1970,1,1)</f>
        <v>41799.726979166669</v>
      </c>
      <c r="S3617">
        <f>YEAR(Q3617)</f>
        <v>2014</v>
      </c>
    </row>
    <row r="3618" spans="1:19" ht="60" x14ac:dyDescent="0.25">
      <c r="A3618">
        <v>3655</v>
      </c>
      <c r="B3618" s="3" t="s">
        <v>3652</v>
      </c>
      <c r="C3618" s="3" t="s">
        <v>7765</v>
      </c>
      <c r="D3618" s="6">
        <v>5000</v>
      </c>
      <c r="E3618" s="8">
        <v>5813</v>
      </c>
      <c r="F3618" t="s">
        <v>8218</v>
      </c>
      <c r="G3618" t="s">
        <v>8223</v>
      </c>
      <c r="H3618" t="s">
        <v>8245</v>
      </c>
      <c r="I3618">
        <v>1437202740</v>
      </c>
      <c r="J3618">
        <v>1434654998</v>
      </c>
      <c r="K3618" t="b">
        <v>0</v>
      </c>
      <c r="L3618">
        <v>79</v>
      </c>
      <c r="M3618" t="b">
        <v>1</v>
      </c>
      <c r="N3618" t="str">
        <f>O3618&amp;"/"&amp;P3618</f>
        <v>theater/plays</v>
      </c>
      <c r="O3618" t="s">
        <v>8274</v>
      </c>
      <c r="P3618" t="s">
        <v>8275</v>
      </c>
      <c r="Q3618" s="9">
        <f>(((J3618/60)/60)/24)+DATE(1970,1,1)</f>
        <v>42173.803217592591</v>
      </c>
      <c r="R3618" s="9">
        <f>(((I3618/60)/60)/24)+DATE(1970,1,1)</f>
        <v>42203.290972222225</v>
      </c>
      <c r="S3618">
        <f>YEAR(Q3618)</f>
        <v>2015</v>
      </c>
    </row>
    <row r="3619" spans="1:19" ht="60" x14ac:dyDescent="0.25">
      <c r="A3619">
        <v>3656</v>
      </c>
      <c r="B3619" s="3" t="s">
        <v>3653</v>
      </c>
      <c r="C3619" s="3" t="s">
        <v>7766</v>
      </c>
      <c r="D3619" s="6">
        <v>5000</v>
      </c>
      <c r="E3619" s="8">
        <v>5291</v>
      </c>
      <c r="F3619" t="s">
        <v>8218</v>
      </c>
      <c r="G3619" t="s">
        <v>8239</v>
      </c>
      <c r="H3619" t="s">
        <v>8256</v>
      </c>
      <c r="I3619">
        <v>1485989940</v>
      </c>
      <c r="J3619">
        <v>1483393836</v>
      </c>
      <c r="K3619" t="b">
        <v>0</v>
      </c>
      <c r="L3619">
        <v>46</v>
      </c>
      <c r="M3619" t="b">
        <v>1</v>
      </c>
      <c r="N3619" t="str">
        <f>O3619&amp;"/"&amp;P3619</f>
        <v>theater/plays</v>
      </c>
      <c r="O3619" t="s">
        <v>8274</v>
      </c>
      <c r="P3619" t="s">
        <v>8275</v>
      </c>
      <c r="Q3619" s="9">
        <f>(((J3619/60)/60)/24)+DATE(1970,1,1)</f>
        <v>42737.910138888896</v>
      </c>
      <c r="R3619" s="9">
        <f>(((I3619/60)/60)/24)+DATE(1970,1,1)</f>
        <v>42767.957638888889</v>
      </c>
      <c r="S3619">
        <f>YEAR(Q3619)</f>
        <v>2017</v>
      </c>
    </row>
    <row r="3620" spans="1:19" ht="45" x14ac:dyDescent="0.25">
      <c r="A3620">
        <v>3685</v>
      </c>
      <c r="B3620" s="3" t="s">
        <v>3682</v>
      </c>
      <c r="C3620" s="3" t="s">
        <v>7795</v>
      </c>
      <c r="D3620" s="6">
        <v>5000</v>
      </c>
      <c r="E3620" s="8">
        <v>5285</v>
      </c>
      <c r="F3620" t="s">
        <v>8218</v>
      </c>
      <c r="G3620" t="s">
        <v>8223</v>
      </c>
      <c r="H3620" t="s">
        <v>8245</v>
      </c>
      <c r="I3620">
        <v>1400533200</v>
      </c>
      <c r="J3620">
        <v>1398348859</v>
      </c>
      <c r="K3620" t="b">
        <v>0</v>
      </c>
      <c r="L3620">
        <v>126</v>
      </c>
      <c r="M3620" t="b">
        <v>1</v>
      </c>
      <c r="N3620" t="str">
        <f>O3620&amp;"/"&amp;P3620</f>
        <v>theater/plays</v>
      </c>
      <c r="O3620" t="s">
        <v>8274</v>
      </c>
      <c r="P3620" t="s">
        <v>8275</v>
      </c>
      <c r="Q3620" s="9">
        <f>(((J3620/60)/60)/24)+DATE(1970,1,1)</f>
        <v>41753.593275462961</v>
      </c>
      <c r="R3620" s="9">
        <f>(((I3620/60)/60)/24)+DATE(1970,1,1)</f>
        <v>41778.875</v>
      </c>
      <c r="S3620">
        <f>YEAR(Q3620)</f>
        <v>2014</v>
      </c>
    </row>
    <row r="3621" spans="1:19" ht="60" x14ac:dyDescent="0.25">
      <c r="A3621">
        <v>3687</v>
      </c>
      <c r="B3621" s="3" t="s">
        <v>3684</v>
      </c>
      <c r="C3621" s="3" t="s">
        <v>7797</v>
      </c>
      <c r="D3621" s="6">
        <v>5000</v>
      </c>
      <c r="E3621" s="8">
        <v>5012.25</v>
      </c>
      <c r="F3621" t="s">
        <v>8218</v>
      </c>
      <c r="G3621" t="s">
        <v>8223</v>
      </c>
      <c r="H3621" t="s">
        <v>8245</v>
      </c>
      <c r="I3621">
        <v>1403846055</v>
      </c>
      <c r="J3621">
        <v>1401254055</v>
      </c>
      <c r="K3621" t="b">
        <v>0</v>
      </c>
      <c r="L3621">
        <v>25</v>
      </c>
      <c r="M3621" t="b">
        <v>1</v>
      </c>
      <c r="N3621" t="str">
        <f>O3621&amp;"/"&amp;P3621</f>
        <v>theater/plays</v>
      </c>
      <c r="O3621" t="s">
        <v>8274</v>
      </c>
      <c r="P3621" t="s">
        <v>8275</v>
      </c>
      <c r="Q3621" s="9">
        <f>(((J3621/60)/60)/24)+DATE(1970,1,1)</f>
        <v>41787.218229166669</v>
      </c>
      <c r="R3621" s="9">
        <f>(((I3621/60)/60)/24)+DATE(1970,1,1)</f>
        <v>41817.218229166669</v>
      </c>
      <c r="S3621">
        <f>YEAR(Q3621)</f>
        <v>2014</v>
      </c>
    </row>
    <row r="3622" spans="1:19" ht="45" x14ac:dyDescent="0.25">
      <c r="A3622">
        <v>3698</v>
      </c>
      <c r="B3622" s="3" t="s">
        <v>3695</v>
      </c>
      <c r="C3622" s="3" t="s">
        <v>7808</v>
      </c>
      <c r="D3622" s="6">
        <v>5000</v>
      </c>
      <c r="E3622" s="8">
        <v>5526</v>
      </c>
      <c r="F3622" t="s">
        <v>8218</v>
      </c>
      <c r="G3622" t="s">
        <v>8223</v>
      </c>
      <c r="H3622" t="s">
        <v>8245</v>
      </c>
      <c r="I3622">
        <v>1456946487</v>
      </c>
      <c r="J3622">
        <v>1454354487</v>
      </c>
      <c r="K3622" t="b">
        <v>0</v>
      </c>
      <c r="L3622">
        <v>136</v>
      </c>
      <c r="M3622" t="b">
        <v>1</v>
      </c>
      <c r="N3622" t="str">
        <f>O3622&amp;"/"&amp;P3622</f>
        <v>theater/plays</v>
      </c>
      <c r="O3622" t="s">
        <v>8274</v>
      </c>
      <c r="P3622" t="s">
        <v>8275</v>
      </c>
      <c r="Q3622" s="9">
        <f>(((J3622/60)/60)/24)+DATE(1970,1,1)</f>
        <v>42401.806562500002</v>
      </c>
      <c r="R3622" s="9">
        <f>(((I3622/60)/60)/24)+DATE(1970,1,1)</f>
        <v>42431.806562500002</v>
      </c>
      <c r="S3622">
        <f>YEAR(Q3622)</f>
        <v>2016</v>
      </c>
    </row>
    <row r="3623" spans="1:19" ht="60" x14ac:dyDescent="0.25">
      <c r="A3623">
        <v>3721</v>
      </c>
      <c r="B3623" s="3" t="s">
        <v>3718</v>
      </c>
      <c r="C3623" s="3" t="s">
        <v>7831</v>
      </c>
      <c r="D3623" s="6">
        <v>5000</v>
      </c>
      <c r="E3623" s="8">
        <v>5040</v>
      </c>
      <c r="F3623" t="s">
        <v>8218</v>
      </c>
      <c r="G3623" t="s">
        <v>8223</v>
      </c>
      <c r="H3623" t="s">
        <v>8245</v>
      </c>
      <c r="I3623">
        <v>1415230084</v>
      </c>
      <c r="J3623">
        <v>1413412084</v>
      </c>
      <c r="K3623" t="b">
        <v>0</v>
      </c>
      <c r="L3623">
        <v>44</v>
      </c>
      <c r="M3623" t="b">
        <v>1</v>
      </c>
      <c r="N3623" t="str">
        <f>O3623&amp;"/"&amp;P3623</f>
        <v>theater/plays</v>
      </c>
      <c r="O3623" t="s">
        <v>8274</v>
      </c>
      <c r="P3623" t="s">
        <v>8275</v>
      </c>
      <c r="Q3623" s="9">
        <f>(((J3623/60)/60)/24)+DATE(1970,1,1)</f>
        <v>41927.936157407406</v>
      </c>
      <c r="R3623" s="9">
        <f>(((I3623/60)/60)/24)+DATE(1970,1,1)</f>
        <v>41948.977824074071</v>
      </c>
      <c r="S3623">
        <f>YEAR(Q3623)</f>
        <v>2014</v>
      </c>
    </row>
    <row r="3624" spans="1:19" ht="60" x14ac:dyDescent="0.25">
      <c r="A3624">
        <v>3822</v>
      </c>
      <c r="B3624" s="3" t="s">
        <v>3819</v>
      </c>
      <c r="C3624" s="3" t="s">
        <v>7931</v>
      </c>
      <c r="D3624" s="6">
        <v>5000</v>
      </c>
      <c r="E3624" s="8">
        <v>5501</v>
      </c>
      <c r="F3624" t="s">
        <v>8218</v>
      </c>
      <c r="G3624" t="s">
        <v>8235</v>
      </c>
      <c r="H3624" t="s">
        <v>8248</v>
      </c>
      <c r="I3624">
        <v>1453244340</v>
      </c>
      <c r="J3624">
        <v>1448136417</v>
      </c>
      <c r="K3624" t="b">
        <v>0</v>
      </c>
      <c r="L3624">
        <v>76</v>
      </c>
      <c r="M3624" t="b">
        <v>1</v>
      </c>
      <c r="N3624" t="str">
        <f>O3624&amp;"/"&amp;P3624</f>
        <v>theater/plays</v>
      </c>
      <c r="O3624" t="s">
        <v>8274</v>
      </c>
      <c r="P3624" t="s">
        <v>8275</v>
      </c>
      <c r="Q3624" s="9">
        <f>(((J3624/60)/60)/24)+DATE(1970,1,1)</f>
        <v>42329.838159722218</v>
      </c>
      <c r="R3624" s="9">
        <f>(((I3624/60)/60)/24)+DATE(1970,1,1)</f>
        <v>42388.957638888889</v>
      </c>
      <c r="S3624">
        <f>YEAR(Q3624)</f>
        <v>2015</v>
      </c>
    </row>
    <row r="3625" spans="1:19" ht="60" x14ac:dyDescent="0.25">
      <c r="A3625">
        <v>3825</v>
      </c>
      <c r="B3625" s="3" t="s">
        <v>3822</v>
      </c>
      <c r="C3625" s="3" t="s">
        <v>7934</v>
      </c>
      <c r="D3625" s="6">
        <v>5000</v>
      </c>
      <c r="E3625" s="8">
        <v>5271</v>
      </c>
      <c r="F3625" t="s">
        <v>8218</v>
      </c>
      <c r="G3625" t="s">
        <v>8223</v>
      </c>
      <c r="H3625" t="s">
        <v>8245</v>
      </c>
      <c r="I3625">
        <v>1434505214</v>
      </c>
      <c r="J3625">
        <v>1432690814</v>
      </c>
      <c r="K3625" t="b">
        <v>0</v>
      </c>
      <c r="L3625">
        <v>49</v>
      </c>
      <c r="M3625" t="b">
        <v>1</v>
      </c>
      <c r="N3625" t="str">
        <f>O3625&amp;"/"&amp;P3625</f>
        <v>theater/plays</v>
      </c>
      <c r="O3625" t="s">
        <v>8274</v>
      </c>
      <c r="P3625" t="s">
        <v>8275</v>
      </c>
      <c r="Q3625" s="9">
        <f>(((J3625/60)/60)/24)+DATE(1970,1,1)</f>
        <v>42151.069606481484</v>
      </c>
      <c r="R3625" s="9">
        <f>(((I3625/60)/60)/24)+DATE(1970,1,1)</f>
        <v>42172.069606481484</v>
      </c>
      <c r="S3625">
        <f>YEAR(Q3625)</f>
        <v>2015</v>
      </c>
    </row>
    <row r="3626" spans="1:19" ht="60" x14ac:dyDescent="0.25">
      <c r="A3626">
        <v>3828</v>
      </c>
      <c r="B3626" s="3" t="s">
        <v>3825</v>
      </c>
      <c r="C3626" s="3" t="s">
        <v>7937</v>
      </c>
      <c r="D3626" s="6">
        <v>5000</v>
      </c>
      <c r="E3626" s="8">
        <v>5000</v>
      </c>
      <c r="F3626" t="s">
        <v>8218</v>
      </c>
      <c r="G3626" t="s">
        <v>8223</v>
      </c>
      <c r="H3626" t="s">
        <v>8245</v>
      </c>
      <c r="I3626">
        <v>1420033187</v>
      </c>
      <c r="J3626">
        <v>1414845587</v>
      </c>
      <c r="K3626" t="b">
        <v>0</v>
      </c>
      <c r="L3626">
        <v>28</v>
      </c>
      <c r="M3626" t="b">
        <v>1</v>
      </c>
      <c r="N3626" t="str">
        <f>O3626&amp;"/"&amp;P3626</f>
        <v>theater/plays</v>
      </c>
      <c r="O3626" t="s">
        <v>8274</v>
      </c>
      <c r="P3626" t="s">
        <v>8275</v>
      </c>
      <c r="Q3626" s="9">
        <f>(((J3626/60)/60)/24)+DATE(1970,1,1)</f>
        <v>41944.527627314819</v>
      </c>
      <c r="R3626" s="9">
        <f>(((I3626/60)/60)/24)+DATE(1970,1,1)</f>
        <v>42004.569293981483</v>
      </c>
      <c r="S3626">
        <f>YEAR(Q3626)</f>
        <v>2014</v>
      </c>
    </row>
    <row r="3627" spans="1:19" ht="60" x14ac:dyDescent="0.25">
      <c r="A3627">
        <v>3156</v>
      </c>
      <c r="B3627" s="3" t="s">
        <v>3156</v>
      </c>
      <c r="C3627" s="3" t="s">
        <v>7266</v>
      </c>
      <c r="D3627" s="6">
        <v>5500</v>
      </c>
      <c r="E3627" s="8">
        <v>5600</v>
      </c>
      <c r="F3627" t="s">
        <v>8218</v>
      </c>
      <c r="G3627" t="s">
        <v>8223</v>
      </c>
      <c r="H3627" t="s">
        <v>8245</v>
      </c>
      <c r="I3627">
        <v>1338591144</v>
      </c>
      <c r="J3627">
        <v>1335567144</v>
      </c>
      <c r="K3627" t="b">
        <v>1</v>
      </c>
      <c r="L3627">
        <v>89</v>
      </c>
      <c r="M3627" t="b">
        <v>1</v>
      </c>
      <c r="N3627" t="str">
        <f>O3627&amp;"/"&amp;P3627</f>
        <v>theater/plays</v>
      </c>
      <c r="O3627" t="s">
        <v>8274</v>
      </c>
      <c r="P3627" t="s">
        <v>8275</v>
      </c>
      <c r="Q3627" s="9">
        <f>(((J3627/60)/60)/24)+DATE(1970,1,1)</f>
        <v>41026.953055555554</v>
      </c>
      <c r="R3627" s="9">
        <f>(((I3627/60)/60)/24)+DATE(1970,1,1)</f>
        <v>41061.953055555554</v>
      </c>
      <c r="S3627">
        <f>YEAR(Q3627)</f>
        <v>2012</v>
      </c>
    </row>
    <row r="3628" spans="1:19" ht="60" x14ac:dyDescent="0.25">
      <c r="A3628">
        <v>3249</v>
      </c>
      <c r="B3628" s="3" t="s">
        <v>3249</v>
      </c>
      <c r="C3628" s="3" t="s">
        <v>7359</v>
      </c>
      <c r="D3628" s="6">
        <v>5500</v>
      </c>
      <c r="E3628" s="8">
        <v>5771</v>
      </c>
      <c r="F3628" t="s">
        <v>8218</v>
      </c>
      <c r="G3628" t="s">
        <v>8223</v>
      </c>
      <c r="H3628" t="s">
        <v>8245</v>
      </c>
      <c r="I3628">
        <v>1434822914</v>
      </c>
      <c r="J3628">
        <v>1432230914</v>
      </c>
      <c r="K3628" t="b">
        <v>1</v>
      </c>
      <c r="L3628">
        <v>88</v>
      </c>
      <c r="M3628" t="b">
        <v>1</v>
      </c>
      <c r="N3628" t="str">
        <f>O3628&amp;"/"&amp;P3628</f>
        <v>theater/plays</v>
      </c>
      <c r="O3628" t="s">
        <v>8274</v>
      </c>
      <c r="P3628" t="s">
        <v>8275</v>
      </c>
      <c r="Q3628" s="9">
        <f>(((J3628/60)/60)/24)+DATE(1970,1,1)</f>
        <v>42145.746689814812</v>
      </c>
      <c r="R3628" s="9">
        <f>(((I3628/60)/60)/24)+DATE(1970,1,1)</f>
        <v>42175.746689814812</v>
      </c>
      <c r="S3628">
        <f>YEAR(Q3628)</f>
        <v>2015</v>
      </c>
    </row>
    <row r="3629" spans="1:19" ht="45" x14ac:dyDescent="0.25">
      <c r="A3629">
        <v>3297</v>
      </c>
      <c r="B3629" s="3" t="s">
        <v>3297</v>
      </c>
      <c r="C3629" s="3" t="s">
        <v>7407</v>
      </c>
      <c r="D3629" s="6">
        <v>5500</v>
      </c>
      <c r="E3629" s="8">
        <v>5504</v>
      </c>
      <c r="F3629" t="s">
        <v>8218</v>
      </c>
      <c r="G3629" t="s">
        <v>8224</v>
      </c>
      <c r="H3629" t="s">
        <v>8246</v>
      </c>
      <c r="I3629">
        <v>1438037940</v>
      </c>
      <c r="J3629">
        <v>1436380256</v>
      </c>
      <c r="K3629" t="b">
        <v>0</v>
      </c>
      <c r="L3629">
        <v>44</v>
      </c>
      <c r="M3629" t="b">
        <v>1</v>
      </c>
      <c r="N3629" t="str">
        <f>O3629&amp;"/"&amp;P3629</f>
        <v>theater/plays</v>
      </c>
      <c r="O3629" t="s">
        <v>8274</v>
      </c>
      <c r="P3629" t="s">
        <v>8275</v>
      </c>
      <c r="Q3629" s="9">
        <f>(((J3629/60)/60)/24)+DATE(1970,1,1)</f>
        <v>42193.771481481483</v>
      </c>
      <c r="R3629" s="9">
        <f>(((I3629/60)/60)/24)+DATE(1970,1,1)</f>
        <v>42212.957638888889</v>
      </c>
      <c r="S3629">
        <f>YEAR(Q3629)</f>
        <v>2015</v>
      </c>
    </row>
    <row r="3630" spans="1:19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tr">
        <f>O3630&amp;"/"&amp;P3630</f>
        <v>theater/musical</v>
      </c>
      <c r="O3630" t="s">
        <v>8274</v>
      </c>
      <c r="P3630" t="s">
        <v>8316</v>
      </c>
      <c r="Q3630" s="9">
        <f>(((J3630/60)/60)/24)+DATE(1970,1,1)</f>
        <v>42291.833287037036</v>
      </c>
      <c r="R3630" s="9">
        <f>(((I3630/60)/60)/24)+DATE(1970,1,1)</f>
        <v>42351.874953703707</v>
      </c>
      <c r="S3630">
        <f>YEAR(Q3630)</f>
        <v>2015</v>
      </c>
    </row>
    <row r="3631" spans="1:19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tr">
        <f>O3631&amp;"/"&amp;P3631</f>
        <v>theater/musical</v>
      </c>
      <c r="O3631" t="s">
        <v>8274</v>
      </c>
      <c r="P3631" t="s">
        <v>8316</v>
      </c>
      <c r="Q3631" s="9">
        <f>(((J3631/60)/60)/24)+DATE(1970,1,1)</f>
        <v>42437.094490740739</v>
      </c>
      <c r="R3631" s="9">
        <f>(((I3631/60)/60)/24)+DATE(1970,1,1)</f>
        <v>42495.708333333328</v>
      </c>
      <c r="S3631">
        <f>YEAR(Q3631)</f>
        <v>2016</v>
      </c>
    </row>
    <row r="3632" spans="1:19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tr">
        <f>O3632&amp;"/"&amp;P3632</f>
        <v>theater/musical</v>
      </c>
      <c r="O3632" t="s">
        <v>8274</v>
      </c>
      <c r="P3632" t="s">
        <v>8316</v>
      </c>
      <c r="Q3632" s="9">
        <f>(((J3632/60)/60)/24)+DATE(1970,1,1)</f>
        <v>41942.84710648148</v>
      </c>
      <c r="R3632" s="9">
        <f>(((I3632/60)/60)/24)+DATE(1970,1,1)</f>
        <v>41972.888773148152</v>
      </c>
      <c r="S3632">
        <f>YEAR(Q3632)</f>
        <v>2014</v>
      </c>
    </row>
    <row r="3633" spans="1:19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tr">
        <f>O3633&amp;"/"&amp;P3633</f>
        <v>theater/musical</v>
      </c>
      <c r="O3633" t="s">
        <v>8274</v>
      </c>
      <c r="P3633" t="s">
        <v>8316</v>
      </c>
      <c r="Q3633" s="9">
        <f>(((J3633/60)/60)/24)+DATE(1970,1,1)</f>
        <v>41880.753437499996</v>
      </c>
      <c r="R3633" s="9">
        <f>(((I3633/60)/60)/24)+DATE(1970,1,1)</f>
        <v>41905.165972222225</v>
      </c>
      <c r="S3633">
        <f>YEAR(Q3633)</f>
        <v>2014</v>
      </c>
    </row>
    <row r="3634" spans="1:19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tr">
        <f>O3634&amp;"/"&amp;P3634</f>
        <v>theater/musical</v>
      </c>
      <c r="O3634" t="s">
        <v>8274</v>
      </c>
      <c r="P3634" t="s">
        <v>8316</v>
      </c>
      <c r="Q3634" s="9">
        <f>(((J3634/60)/60)/24)+DATE(1970,1,1)</f>
        <v>41946.936909722222</v>
      </c>
      <c r="R3634" s="9">
        <f>(((I3634/60)/60)/24)+DATE(1970,1,1)</f>
        <v>41966.936909722222</v>
      </c>
      <c r="S3634">
        <f>YEAR(Q3634)</f>
        <v>2014</v>
      </c>
    </row>
    <row r="3635" spans="1:19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tr">
        <f>O3635&amp;"/"&amp;P3635</f>
        <v>theater/musical</v>
      </c>
      <c r="O3635" t="s">
        <v>8274</v>
      </c>
      <c r="P3635" t="s">
        <v>8316</v>
      </c>
      <c r="Q3635" s="9">
        <f>(((J3635/60)/60)/24)+DATE(1970,1,1)</f>
        <v>42649.623460648145</v>
      </c>
      <c r="R3635" s="9">
        <f>(((I3635/60)/60)/24)+DATE(1970,1,1)</f>
        <v>42693.041666666672</v>
      </c>
      <c r="S3635">
        <f>YEAR(Q3635)</f>
        <v>2016</v>
      </c>
    </row>
    <row r="3636" spans="1:19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tr">
        <f>O3636&amp;"/"&amp;P3636</f>
        <v>theater/musical</v>
      </c>
      <c r="O3636" t="s">
        <v>8274</v>
      </c>
      <c r="P3636" t="s">
        <v>8316</v>
      </c>
      <c r="Q3636" s="9">
        <f>(((J3636/60)/60)/24)+DATE(1970,1,1)</f>
        <v>42701.166365740741</v>
      </c>
      <c r="R3636" s="9">
        <f>(((I3636/60)/60)/24)+DATE(1970,1,1)</f>
        <v>42749.165972222225</v>
      </c>
      <c r="S3636">
        <f>YEAR(Q3636)</f>
        <v>2016</v>
      </c>
    </row>
    <row r="3637" spans="1:19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tr">
        <f>O3637&amp;"/"&amp;P3637</f>
        <v>theater/musical</v>
      </c>
      <c r="O3637" t="s">
        <v>8274</v>
      </c>
      <c r="P3637" t="s">
        <v>8316</v>
      </c>
      <c r="Q3637" s="9">
        <f>(((J3637/60)/60)/24)+DATE(1970,1,1)</f>
        <v>42450.88282407407</v>
      </c>
      <c r="R3637" s="9">
        <f>(((I3637/60)/60)/24)+DATE(1970,1,1)</f>
        <v>42480.88282407407</v>
      </c>
      <c r="S3637">
        <f>YEAR(Q3637)</f>
        <v>2016</v>
      </c>
    </row>
    <row r="3638" spans="1:19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tr">
        <f>O3638&amp;"/"&amp;P3638</f>
        <v>theater/musical</v>
      </c>
      <c r="O3638" t="s">
        <v>8274</v>
      </c>
      <c r="P3638" t="s">
        <v>8316</v>
      </c>
      <c r="Q3638" s="9">
        <f>(((J3638/60)/60)/24)+DATE(1970,1,1)</f>
        <v>42226.694780092599</v>
      </c>
      <c r="R3638" s="9">
        <f>(((I3638/60)/60)/24)+DATE(1970,1,1)</f>
        <v>42261.694780092599</v>
      </c>
      <c r="S3638">
        <f>YEAR(Q3638)</f>
        <v>2015</v>
      </c>
    </row>
    <row r="3639" spans="1:19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tr">
        <f>O3639&amp;"/"&amp;P3639</f>
        <v>theater/musical</v>
      </c>
      <c r="O3639" t="s">
        <v>8274</v>
      </c>
      <c r="P3639" t="s">
        <v>8316</v>
      </c>
      <c r="Q3639" s="9">
        <f>(((J3639/60)/60)/24)+DATE(1970,1,1)</f>
        <v>41975.700636574074</v>
      </c>
      <c r="R3639" s="9">
        <f>(((I3639/60)/60)/24)+DATE(1970,1,1)</f>
        <v>42005.700636574074</v>
      </c>
      <c r="S3639">
        <f>YEAR(Q3639)</f>
        <v>2014</v>
      </c>
    </row>
    <row r="3640" spans="1:19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tr">
        <f>O3640&amp;"/"&amp;P3640</f>
        <v>theater/musical</v>
      </c>
      <c r="O3640" t="s">
        <v>8274</v>
      </c>
      <c r="P3640" t="s">
        <v>8316</v>
      </c>
      <c r="Q3640" s="9">
        <f>(((J3640/60)/60)/24)+DATE(1970,1,1)</f>
        <v>42053.672824074078</v>
      </c>
      <c r="R3640" s="9">
        <f>(((I3640/60)/60)/24)+DATE(1970,1,1)</f>
        <v>42113.631157407406</v>
      </c>
      <c r="S3640">
        <f>YEAR(Q3640)</f>
        <v>2015</v>
      </c>
    </row>
    <row r="3641" spans="1:19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tr">
        <f>O3641&amp;"/"&amp;P3641</f>
        <v>theater/musical</v>
      </c>
      <c r="O3641" t="s">
        <v>8274</v>
      </c>
      <c r="P3641" t="s">
        <v>8316</v>
      </c>
      <c r="Q3641" s="9">
        <f>(((J3641/60)/60)/24)+DATE(1970,1,1)</f>
        <v>42590.677152777775</v>
      </c>
      <c r="R3641" s="9">
        <f>(((I3641/60)/60)/24)+DATE(1970,1,1)</f>
        <v>42650.632638888885</v>
      </c>
      <c r="S3641">
        <f>YEAR(Q3641)</f>
        <v>2016</v>
      </c>
    </row>
    <row r="3642" spans="1:19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tr">
        <f>O3642&amp;"/"&amp;P3642</f>
        <v>theater/musical</v>
      </c>
      <c r="O3642" t="s">
        <v>8274</v>
      </c>
      <c r="P3642" t="s">
        <v>8316</v>
      </c>
      <c r="Q3642" s="9">
        <f>(((J3642/60)/60)/24)+DATE(1970,1,1)</f>
        <v>42104.781597222223</v>
      </c>
      <c r="R3642" s="9">
        <f>(((I3642/60)/60)/24)+DATE(1970,1,1)</f>
        <v>42134.781597222223</v>
      </c>
      <c r="S3642">
        <f>YEAR(Q3642)</f>
        <v>2015</v>
      </c>
    </row>
    <row r="3643" spans="1:19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tr">
        <f>O3643&amp;"/"&amp;P3643</f>
        <v>theater/musical</v>
      </c>
      <c r="O3643" t="s">
        <v>8274</v>
      </c>
      <c r="P3643" t="s">
        <v>8316</v>
      </c>
      <c r="Q3643" s="9">
        <f>(((J3643/60)/60)/24)+DATE(1970,1,1)</f>
        <v>41899.627071759263</v>
      </c>
      <c r="R3643" s="9">
        <f>(((I3643/60)/60)/24)+DATE(1970,1,1)</f>
        <v>41917.208333333336</v>
      </c>
      <c r="S3643">
        <f>YEAR(Q3643)</f>
        <v>2014</v>
      </c>
    </row>
    <row r="3644" spans="1:19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tr">
        <f>O3644&amp;"/"&amp;P3644</f>
        <v>theater/musical</v>
      </c>
      <c r="O3644" t="s">
        <v>8274</v>
      </c>
      <c r="P3644" t="s">
        <v>8316</v>
      </c>
      <c r="Q3644" s="9">
        <f>(((J3644/60)/60)/24)+DATE(1970,1,1)</f>
        <v>42297.816284722227</v>
      </c>
      <c r="R3644" s="9">
        <f>(((I3644/60)/60)/24)+DATE(1970,1,1)</f>
        <v>42338.708333333328</v>
      </c>
      <c r="S3644">
        <f>YEAR(Q3644)</f>
        <v>2015</v>
      </c>
    </row>
    <row r="3645" spans="1:19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tr">
        <f>O3645&amp;"/"&amp;P3645</f>
        <v>theater/musical</v>
      </c>
      <c r="O3645" t="s">
        <v>8274</v>
      </c>
      <c r="P3645" t="s">
        <v>8316</v>
      </c>
      <c r="Q3645" s="9">
        <f>(((J3645/60)/60)/24)+DATE(1970,1,1)</f>
        <v>42285.143969907411</v>
      </c>
      <c r="R3645" s="9">
        <f>(((I3645/60)/60)/24)+DATE(1970,1,1)</f>
        <v>42325.185636574075</v>
      </c>
      <c r="S3645">
        <f>YEAR(Q3645)</f>
        <v>2015</v>
      </c>
    </row>
    <row r="3646" spans="1:19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tr">
        <f>O3646&amp;"/"&amp;P3646</f>
        <v>theater/musical</v>
      </c>
      <c r="O3646" t="s">
        <v>8274</v>
      </c>
      <c r="P3646" t="s">
        <v>8316</v>
      </c>
      <c r="Q3646" s="9">
        <f>(((J3646/60)/60)/24)+DATE(1970,1,1)</f>
        <v>42409.241747685184</v>
      </c>
      <c r="R3646" s="9">
        <f>(((I3646/60)/60)/24)+DATE(1970,1,1)</f>
        <v>42437.207638888889</v>
      </c>
      <c r="S3646">
        <f>YEAR(Q3646)</f>
        <v>2016</v>
      </c>
    </row>
    <row r="3647" spans="1:19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tr">
        <f>O3647&amp;"/"&amp;P3647</f>
        <v>theater/musical</v>
      </c>
      <c r="O3647" t="s">
        <v>8274</v>
      </c>
      <c r="P3647" t="s">
        <v>8316</v>
      </c>
      <c r="Q3647" s="9">
        <f>(((J3647/60)/60)/24)+DATE(1970,1,1)</f>
        <v>42665.970347222217</v>
      </c>
      <c r="R3647" s="9">
        <f>(((I3647/60)/60)/24)+DATE(1970,1,1)</f>
        <v>42696.012013888889</v>
      </c>
      <c r="S3647">
        <f>YEAR(Q3647)</f>
        <v>2016</v>
      </c>
    </row>
    <row r="3648" spans="1:19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tr">
        <f>O3648&amp;"/"&amp;P3648</f>
        <v>theater/musical</v>
      </c>
      <c r="O3648" t="s">
        <v>8274</v>
      </c>
      <c r="P3648" t="s">
        <v>8316</v>
      </c>
      <c r="Q3648" s="9">
        <f>(((J3648/60)/60)/24)+DATE(1970,1,1)</f>
        <v>42140.421319444446</v>
      </c>
      <c r="R3648" s="9">
        <f>(((I3648/60)/60)/24)+DATE(1970,1,1)</f>
        <v>42171.979166666672</v>
      </c>
      <c r="S3648">
        <f>YEAR(Q3648)</f>
        <v>2015</v>
      </c>
    </row>
    <row r="3649" spans="1:19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tr">
        <f>O3649&amp;"/"&amp;P3649</f>
        <v>theater/musical</v>
      </c>
      <c r="O3649" t="s">
        <v>8274</v>
      </c>
      <c r="P3649" t="s">
        <v>8316</v>
      </c>
      <c r="Q3649" s="9">
        <f>(((J3649/60)/60)/24)+DATE(1970,1,1)</f>
        <v>42598.749155092592</v>
      </c>
      <c r="R3649" s="9">
        <f>(((I3649/60)/60)/24)+DATE(1970,1,1)</f>
        <v>42643.749155092592</v>
      </c>
      <c r="S3649">
        <f>YEAR(Q3649)</f>
        <v>2016</v>
      </c>
    </row>
    <row r="3650" spans="1:19" ht="60" x14ac:dyDescent="0.25">
      <c r="A3650">
        <v>3348</v>
      </c>
      <c r="B3650" s="3" t="s">
        <v>3266</v>
      </c>
      <c r="C3650" s="3" t="s">
        <v>7458</v>
      </c>
      <c r="D3650" s="6">
        <v>5500</v>
      </c>
      <c r="E3650" s="8">
        <v>5516</v>
      </c>
      <c r="F3650" t="s">
        <v>8218</v>
      </c>
      <c r="G3650" t="s">
        <v>8223</v>
      </c>
      <c r="H3650" t="s">
        <v>8245</v>
      </c>
      <c r="I3650">
        <v>1461988740</v>
      </c>
      <c r="J3650">
        <v>1459949080</v>
      </c>
      <c r="K3650" t="b">
        <v>0</v>
      </c>
      <c r="L3650">
        <v>79</v>
      </c>
      <c r="M3650" t="b">
        <v>1</v>
      </c>
      <c r="N3650" t="str">
        <f>O3650&amp;"/"&amp;P3650</f>
        <v>theater/plays</v>
      </c>
      <c r="O3650" t="s">
        <v>8274</v>
      </c>
      <c r="P3650" t="s">
        <v>8275</v>
      </c>
      <c r="Q3650" s="9">
        <f>(((J3650/60)/60)/24)+DATE(1970,1,1)</f>
        <v>42466.558796296296</v>
      </c>
      <c r="R3650" s="9">
        <f>(((I3650/60)/60)/24)+DATE(1970,1,1)</f>
        <v>42490.165972222225</v>
      </c>
      <c r="S3650">
        <f>YEAR(Q3650)</f>
        <v>2016</v>
      </c>
    </row>
    <row r="3651" spans="1:19" ht="60" x14ac:dyDescent="0.25">
      <c r="A3651">
        <v>3542</v>
      </c>
      <c r="B3651" s="3" t="s">
        <v>3541</v>
      </c>
      <c r="C3651" s="3" t="s">
        <v>7652</v>
      </c>
      <c r="D3651" s="6">
        <v>5500</v>
      </c>
      <c r="E3651" s="8">
        <v>5623</v>
      </c>
      <c r="F3651" t="s">
        <v>8218</v>
      </c>
      <c r="G3651" t="s">
        <v>8223</v>
      </c>
      <c r="H3651" t="s">
        <v>8245</v>
      </c>
      <c r="I3651">
        <v>1410099822</v>
      </c>
      <c r="J3651">
        <v>1404915822</v>
      </c>
      <c r="K3651" t="b">
        <v>0</v>
      </c>
      <c r="L3651">
        <v>85</v>
      </c>
      <c r="M3651" t="b">
        <v>1</v>
      </c>
      <c r="N3651" t="str">
        <f>O3651&amp;"/"&amp;P3651</f>
        <v>theater/plays</v>
      </c>
      <c r="O3651" t="s">
        <v>8274</v>
      </c>
      <c r="P3651" t="s">
        <v>8275</v>
      </c>
      <c r="Q3651" s="9">
        <f>(((J3651/60)/60)/24)+DATE(1970,1,1)</f>
        <v>41829.599791666667</v>
      </c>
      <c r="R3651" s="9">
        <f>(((I3651/60)/60)/24)+DATE(1970,1,1)</f>
        <v>41889.599791666667</v>
      </c>
      <c r="S3651">
        <f>YEAR(Q3651)</f>
        <v>2014</v>
      </c>
    </row>
    <row r="3652" spans="1:19" ht="60" x14ac:dyDescent="0.25">
      <c r="A3652">
        <v>3553</v>
      </c>
      <c r="B3652" s="3" t="s">
        <v>3552</v>
      </c>
      <c r="C3652" s="3" t="s">
        <v>7663</v>
      </c>
      <c r="D3652" s="6">
        <v>5500</v>
      </c>
      <c r="E3652" s="8">
        <v>5845</v>
      </c>
      <c r="F3652" t="s">
        <v>8218</v>
      </c>
      <c r="G3652" t="s">
        <v>8223</v>
      </c>
      <c r="H3652" t="s">
        <v>8245</v>
      </c>
      <c r="I3652">
        <v>1439337600</v>
      </c>
      <c r="J3652">
        <v>1436575280</v>
      </c>
      <c r="K3652" t="b">
        <v>0</v>
      </c>
      <c r="L3652">
        <v>104</v>
      </c>
      <c r="M3652" t="b">
        <v>1</v>
      </c>
      <c r="N3652" t="str">
        <f>O3652&amp;"/"&amp;P3652</f>
        <v>theater/plays</v>
      </c>
      <c r="O3652" t="s">
        <v>8274</v>
      </c>
      <c r="P3652" t="s">
        <v>8275</v>
      </c>
      <c r="Q3652" s="9">
        <f>(((J3652/60)/60)/24)+DATE(1970,1,1)</f>
        <v>42196.028703703705</v>
      </c>
      <c r="R3652" s="9">
        <f>(((I3652/60)/60)/24)+DATE(1970,1,1)</f>
        <v>42228</v>
      </c>
      <c r="S3652">
        <f>YEAR(Q3652)</f>
        <v>2015</v>
      </c>
    </row>
    <row r="3653" spans="1:19" ht="60" x14ac:dyDescent="0.25">
      <c r="A3653">
        <v>3279</v>
      </c>
      <c r="B3653" s="3" t="s">
        <v>3279</v>
      </c>
      <c r="C3653" s="3" t="s">
        <v>7389</v>
      </c>
      <c r="D3653" s="6">
        <v>5800</v>
      </c>
      <c r="E3653" s="8">
        <v>6628</v>
      </c>
      <c r="F3653" t="s">
        <v>8218</v>
      </c>
      <c r="G3653" t="s">
        <v>8223</v>
      </c>
      <c r="H3653" t="s">
        <v>8245</v>
      </c>
      <c r="I3653">
        <v>1459474059</v>
      </c>
      <c r="J3653">
        <v>1456885659</v>
      </c>
      <c r="K3653" t="b">
        <v>0</v>
      </c>
      <c r="L3653">
        <v>63</v>
      </c>
      <c r="M3653" t="b">
        <v>1</v>
      </c>
      <c r="N3653" t="str">
        <f>O3653&amp;"/"&amp;P3653</f>
        <v>theater/plays</v>
      </c>
      <c r="O3653" t="s">
        <v>8274</v>
      </c>
      <c r="P3653" t="s">
        <v>8275</v>
      </c>
      <c r="Q3653" s="9">
        <f>(((J3653/60)/60)/24)+DATE(1970,1,1)</f>
        <v>42431.102534722217</v>
      </c>
      <c r="R3653" s="9">
        <f>(((I3653/60)/60)/24)+DATE(1970,1,1)</f>
        <v>42461.06086805556</v>
      </c>
      <c r="S3653">
        <f>YEAR(Q3653)</f>
        <v>2016</v>
      </c>
    </row>
    <row r="3654" spans="1:19" ht="60" x14ac:dyDescent="0.25">
      <c r="A3654">
        <v>3574</v>
      </c>
      <c r="B3654" s="3" t="s">
        <v>3573</v>
      </c>
      <c r="C3654" s="3" t="s">
        <v>7684</v>
      </c>
      <c r="D3654" s="6">
        <v>5800</v>
      </c>
      <c r="E3654" s="8">
        <v>6155</v>
      </c>
      <c r="F3654" t="s">
        <v>8218</v>
      </c>
      <c r="G3654" t="s">
        <v>8223</v>
      </c>
      <c r="H3654" t="s">
        <v>8245</v>
      </c>
      <c r="I3654">
        <v>1415921848</v>
      </c>
      <c r="J3654">
        <v>1413326248</v>
      </c>
      <c r="K3654" t="b">
        <v>0</v>
      </c>
      <c r="L3654">
        <v>45</v>
      </c>
      <c r="M3654" t="b">
        <v>1</v>
      </c>
      <c r="N3654" t="str">
        <f>O3654&amp;"/"&amp;P3654</f>
        <v>theater/plays</v>
      </c>
      <c r="O3654" t="s">
        <v>8274</v>
      </c>
      <c r="P3654" t="s">
        <v>8275</v>
      </c>
      <c r="Q3654" s="9">
        <f>(((J3654/60)/60)/24)+DATE(1970,1,1)</f>
        <v>41926.942685185182</v>
      </c>
      <c r="R3654" s="9">
        <f>(((I3654/60)/60)/24)+DATE(1970,1,1)</f>
        <v>41956.984351851846</v>
      </c>
      <c r="S3654">
        <f>YEAR(Q3654)</f>
        <v>2014</v>
      </c>
    </row>
    <row r="3655" spans="1:19" ht="60" x14ac:dyDescent="0.25">
      <c r="A3655">
        <v>3239</v>
      </c>
      <c r="B3655" s="3" t="s">
        <v>3239</v>
      </c>
      <c r="C3655" s="3" t="s">
        <v>7349</v>
      </c>
      <c r="D3655" s="6">
        <v>5862</v>
      </c>
      <c r="E3655" s="8">
        <v>6208.98</v>
      </c>
      <c r="F3655" t="s">
        <v>8218</v>
      </c>
      <c r="G3655" t="s">
        <v>8224</v>
      </c>
      <c r="H3655" t="s">
        <v>8246</v>
      </c>
      <c r="I3655">
        <v>1445817540</v>
      </c>
      <c r="J3655">
        <v>1443665293</v>
      </c>
      <c r="K3655" t="b">
        <v>1</v>
      </c>
      <c r="L3655">
        <v>104</v>
      </c>
      <c r="M3655" t="b">
        <v>1</v>
      </c>
      <c r="N3655" t="str">
        <f>O3655&amp;"/"&amp;P3655</f>
        <v>theater/plays</v>
      </c>
      <c r="O3655" t="s">
        <v>8274</v>
      </c>
      <c r="P3655" t="s">
        <v>8275</v>
      </c>
      <c r="Q3655" s="9">
        <f>(((J3655/60)/60)/24)+DATE(1970,1,1)</f>
        <v>42278.089039351849</v>
      </c>
      <c r="R3655" s="9">
        <f>(((I3655/60)/60)/24)+DATE(1970,1,1)</f>
        <v>42302.999305555553</v>
      </c>
      <c r="S3655">
        <f>YEAR(Q3655)</f>
        <v>2015</v>
      </c>
    </row>
    <row r="3656" spans="1:19" ht="45" x14ac:dyDescent="0.25">
      <c r="A3656">
        <v>2784</v>
      </c>
      <c r="B3656" s="3" t="s">
        <v>2784</v>
      </c>
      <c r="C3656" s="3" t="s">
        <v>6894</v>
      </c>
      <c r="D3656" s="6">
        <v>6000</v>
      </c>
      <c r="E3656" s="8">
        <v>7140</v>
      </c>
      <c r="F3656" t="s">
        <v>8218</v>
      </c>
      <c r="G3656" t="s">
        <v>8223</v>
      </c>
      <c r="H3656" t="s">
        <v>8245</v>
      </c>
      <c r="I3656">
        <v>1414608843</v>
      </c>
      <c r="J3656">
        <v>1412794443</v>
      </c>
      <c r="K3656" t="b">
        <v>0</v>
      </c>
      <c r="L3656">
        <v>108</v>
      </c>
      <c r="M3656" t="b">
        <v>1</v>
      </c>
      <c r="N3656" t="str">
        <f>O3656&amp;"/"&amp;P3656</f>
        <v>theater/plays</v>
      </c>
      <c r="O3656" t="s">
        <v>8274</v>
      </c>
      <c r="P3656" t="s">
        <v>8275</v>
      </c>
      <c r="Q3656" s="9">
        <f>(((J3656/60)/60)/24)+DATE(1970,1,1)</f>
        <v>41920.787534722222</v>
      </c>
      <c r="R3656" s="9">
        <f>(((I3656/60)/60)/24)+DATE(1970,1,1)</f>
        <v>41941.787534722222</v>
      </c>
      <c r="S3656">
        <f>YEAR(Q3656)</f>
        <v>2014</v>
      </c>
    </row>
    <row r="3657" spans="1:19" ht="60" x14ac:dyDescent="0.25">
      <c r="A3657">
        <v>2822</v>
      </c>
      <c r="B3657" s="3" t="s">
        <v>2822</v>
      </c>
      <c r="C3657" s="3" t="s">
        <v>6932</v>
      </c>
      <c r="D3657" s="6">
        <v>6000</v>
      </c>
      <c r="E3657" s="8">
        <v>6000</v>
      </c>
      <c r="F3657" t="s">
        <v>8218</v>
      </c>
      <c r="G3657" t="s">
        <v>8223</v>
      </c>
      <c r="H3657" t="s">
        <v>8245</v>
      </c>
      <c r="I3657">
        <v>1427469892</v>
      </c>
      <c r="J3657">
        <v>1424881492</v>
      </c>
      <c r="K3657" t="b">
        <v>0</v>
      </c>
      <c r="L3657">
        <v>94</v>
      </c>
      <c r="M3657" t="b">
        <v>1</v>
      </c>
      <c r="N3657" t="str">
        <f>O3657&amp;"/"&amp;P3657</f>
        <v>theater/plays</v>
      </c>
      <c r="O3657" t="s">
        <v>8274</v>
      </c>
      <c r="P3657" t="s">
        <v>8275</v>
      </c>
      <c r="Q3657" s="9">
        <f>(((J3657/60)/60)/24)+DATE(1970,1,1)</f>
        <v>42060.683935185181</v>
      </c>
      <c r="R3657" s="9">
        <f>(((I3657/60)/60)/24)+DATE(1970,1,1)</f>
        <v>42090.642268518524</v>
      </c>
      <c r="S3657">
        <f>YEAR(Q3657)</f>
        <v>2015</v>
      </c>
    </row>
    <row r="3658" spans="1:19" ht="45" x14ac:dyDescent="0.25">
      <c r="A3658">
        <v>2970</v>
      </c>
      <c r="B3658" s="3" t="s">
        <v>2970</v>
      </c>
      <c r="C3658" s="3" t="s">
        <v>7080</v>
      </c>
      <c r="D3658" s="6">
        <v>6000</v>
      </c>
      <c r="E3658" s="8">
        <v>6360</v>
      </c>
      <c r="F3658" t="s">
        <v>8218</v>
      </c>
      <c r="G3658" t="s">
        <v>8223</v>
      </c>
      <c r="H3658" t="s">
        <v>8245</v>
      </c>
      <c r="I3658">
        <v>1405699451</v>
      </c>
      <c r="J3658">
        <v>1403107451</v>
      </c>
      <c r="K3658" t="b">
        <v>0</v>
      </c>
      <c r="L3658">
        <v>91</v>
      </c>
      <c r="M3658" t="b">
        <v>1</v>
      </c>
      <c r="N3658" t="str">
        <f>O3658&amp;"/"&amp;P3658</f>
        <v>theater/plays</v>
      </c>
      <c r="O3658" t="s">
        <v>8274</v>
      </c>
      <c r="P3658" t="s">
        <v>8275</v>
      </c>
      <c r="Q3658" s="9">
        <f>(((J3658/60)/60)/24)+DATE(1970,1,1)</f>
        <v>41808.669571759259</v>
      </c>
      <c r="R3658" s="9">
        <f>(((I3658/60)/60)/24)+DATE(1970,1,1)</f>
        <v>41838.669571759259</v>
      </c>
      <c r="S3658">
        <f>YEAR(Q3658)</f>
        <v>2014</v>
      </c>
    </row>
    <row r="3659" spans="1:19" ht="60" x14ac:dyDescent="0.25">
      <c r="A3659">
        <v>3213</v>
      </c>
      <c r="B3659" s="3" t="s">
        <v>3213</v>
      </c>
      <c r="C3659" s="3" t="s">
        <v>7323</v>
      </c>
      <c r="D3659" s="6">
        <v>6000</v>
      </c>
      <c r="E3659" s="8">
        <v>6007</v>
      </c>
      <c r="F3659" t="s">
        <v>8218</v>
      </c>
      <c r="G3659" t="s">
        <v>8224</v>
      </c>
      <c r="H3659" t="s">
        <v>8246</v>
      </c>
      <c r="I3659">
        <v>1437934759</v>
      </c>
      <c r="J3659">
        <v>1434478759</v>
      </c>
      <c r="K3659" t="b">
        <v>1</v>
      </c>
      <c r="L3659">
        <v>47</v>
      </c>
      <c r="M3659" t="b">
        <v>1</v>
      </c>
      <c r="N3659" t="str">
        <f>O3659&amp;"/"&amp;P3659</f>
        <v>theater/plays</v>
      </c>
      <c r="O3659" t="s">
        <v>8274</v>
      </c>
      <c r="P3659" t="s">
        <v>8275</v>
      </c>
      <c r="Q3659" s="9">
        <f>(((J3659/60)/60)/24)+DATE(1970,1,1)</f>
        <v>42171.763414351852</v>
      </c>
      <c r="R3659" s="9">
        <f>(((I3659/60)/60)/24)+DATE(1970,1,1)</f>
        <v>42211.763414351852</v>
      </c>
      <c r="S3659">
        <f>YEAR(Q3659)</f>
        <v>2015</v>
      </c>
    </row>
    <row r="3660" spans="1:19" ht="45" x14ac:dyDescent="0.25">
      <c r="A3660">
        <v>3266</v>
      </c>
      <c r="B3660" s="3" t="s">
        <v>3266</v>
      </c>
      <c r="C3660" s="3" t="s">
        <v>7376</v>
      </c>
      <c r="D3660" s="6">
        <v>6000</v>
      </c>
      <c r="E3660" s="8">
        <v>7877</v>
      </c>
      <c r="F3660" t="s">
        <v>8218</v>
      </c>
      <c r="G3660" t="s">
        <v>8223</v>
      </c>
      <c r="H3660" t="s">
        <v>8245</v>
      </c>
      <c r="I3660">
        <v>1434142800</v>
      </c>
      <c r="J3660">
        <v>1431435122</v>
      </c>
      <c r="K3660" t="b">
        <v>1</v>
      </c>
      <c r="L3660">
        <v>163</v>
      </c>
      <c r="M3660" t="b">
        <v>1</v>
      </c>
      <c r="N3660" t="str">
        <f>O3660&amp;"/"&amp;P3660</f>
        <v>theater/plays</v>
      </c>
      <c r="O3660" t="s">
        <v>8274</v>
      </c>
      <c r="P3660" t="s">
        <v>8275</v>
      </c>
      <c r="Q3660" s="9">
        <f>(((J3660/60)/60)/24)+DATE(1970,1,1)</f>
        <v>42136.536134259266</v>
      </c>
      <c r="R3660" s="9">
        <f>(((I3660/60)/60)/24)+DATE(1970,1,1)</f>
        <v>42167.875</v>
      </c>
      <c r="S3660">
        <f>YEAR(Q3660)</f>
        <v>2015</v>
      </c>
    </row>
    <row r="3661" spans="1:19" ht="45" x14ac:dyDescent="0.25">
      <c r="A3661">
        <v>3332</v>
      </c>
      <c r="B3661" s="3" t="s">
        <v>3332</v>
      </c>
      <c r="C3661" s="3" t="s">
        <v>7442</v>
      </c>
      <c r="D3661" s="6">
        <v>6000</v>
      </c>
      <c r="E3661" s="8">
        <v>6000</v>
      </c>
      <c r="F3661" t="s">
        <v>8218</v>
      </c>
      <c r="G3661" t="s">
        <v>8223</v>
      </c>
      <c r="H3661" t="s">
        <v>8245</v>
      </c>
      <c r="I3661">
        <v>1405802330</v>
      </c>
      <c r="J3661">
        <v>1403210330</v>
      </c>
      <c r="K3661" t="b">
        <v>0</v>
      </c>
      <c r="L3661">
        <v>83</v>
      </c>
      <c r="M3661" t="b">
        <v>1</v>
      </c>
      <c r="N3661" t="str">
        <f>O3661&amp;"/"&amp;P3661</f>
        <v>theater/plays</v>
      </c>
      <c r="O3661" t="s">
        <v>8274</v>
      </c>
      <c r="P3661" t="s">
        <v>8275</v>
      </c>
      <c r="Q3661" s="9">
        <f>(((J3661/60)/60)/24)+DATE(1970,1,1)</f>
        <v>41809.860300925924</v>
      </c>
      <c r="R3661" s="9">
        <f>(((I3661/60)/60)/24)+DATE(1970,1,1)</f>
        <v>41839.860300925924</v>
      </c>
      <c r="S3661">
        <f>YEAR(Q3661)</f>
        <v>2014</v>
      </c>
    </row>
    <row r="3662" spans="1:19" ht="45" x14ac:dyDescent="0.25">
      <c r="A3662">
        <v>3342</v>
      </c>
      <c r="B3662" s="3" t="s">
        <v>3342</v>
      </c>
      <c r="C3662" s="3" t="s">
        <v>7452</v>
      </c>
      <c r="D3662" s="6">
        <v>6000</v>
      </c>
      <c r="E3662" s="8">
        <v>6100</v>
      </c>
      <c r="F3662" t="s">
        <v>8218</v>
      </c>
      <c r="G3662" t="s">
        <v>8223</v>
      </c>
      <c r="H3662" t="s">
        <v>8245</v>
      </c>
      <c r="I3662">
        <v>1427864340</v>
      </c>
      <c r="J3662">
        <v>1425020810</v>
      </c>
      <c r="K3662" t="b">
        <v>0</v>
      </c>
      <c r="L3662">
        <v>78</v>
      </c>
      <c r="M3662" t="b">
        <v>1</v>
      </c>
      <c r="N3662" t="str">
        <f>O3662&amp;"/"&amp;P3662</f>
        <v>theater/plays</v>
      </c>
      <c r="O3662" t="s">
        <v>8274</v>
      </c>
      <c r="P3662" t="s">
        <v>8275</v>
      </c>
      <c r="Q3662" s="9">
        <f>(((J3662/60)/60)/24)+DATE(1970,1,1)</f>
        <v>42062.296412037031</v>
      </c>
      <c r="R3662" s="9">
        <f>(((I3662/60)/60)/24)+DATE(1970,1,1)</f>
        <v>42095.207638888889</v>
      </c>
      <c r="S3662">
        <f>YEAR(Q3662)</f>
        <v>2015</v>
      </c>
    </row>
    <row r="3663" spans="1:19" ht="60" x14ac:dyDescent="0.25">
      <c r="A3663">
        <v>3384</v>
      </c>
      <c r="B3663" s="3" t="s">
        <v>3383</v>
      </c>
      <c r="C3663" s="3" t="s">
        <v>7494</v>
      </c>
      <c r="D3663" s="6">
        <v>6000</v>
      </c>
      <c r="E3663" s="8">
        <v>6000.66</v>
      </c>
      <c r="F3663" t="s">
        <v>8218</v>
      </c>
      <c r="G3663" t="s">
        <v>8223</v>
      </c>
      <c r="H3663" t="s">
        <v>8245</v>
      </c>
      <c r="I3663">
        <v>1448074800</v>
      </c>
      <c r="J3663">
        <v>1444874768</v>
      </c>
      <c r="K3663" t="b">
        <v>0</v>
      </c>
      <c r="L3663">
        <v>64</v>
      </c>
      <c r="M3663" t="b">
        <v>1</v>
      </c>
      <c r="N3663" t="str">
        <f>O3663&amp;"/"&amp;P3663</f>
        <v>theater/plays</v>
      </c>
      <c r="O3663" t="s">
        <v>8274</v>
      </c>
      <c r="P3663" t="s">
        <v>8275</v>
      </c>
      <c r="Q3663" s="9">
        <f>(((J3663/60)/60)/24)+DATE(1970,1,1)</f>
        <v>42292.087592592594</v>
      </c>
      <c r="R3663" s="9">
        <f>(((I3663/60)/60)/24)+DATE(1970,1,1)</f>
        <v>42329.125</v>
      </c>
      <c r="S3663">
        <f>YEAR(Q3663)</f>
        <v>2015</v>
      </c>
    </row>
    <row r="3664" spans="1:19" ht="60" x14ac:dyDescent="0.25">
      <c r="A3664">
        <v>3424</v>
      </c>
      <c r="B3664" s="3" t="s">
        <v>3423</v>
      </c>
      <c r="C3664" s="3" t="s">
        <v>7534</v>
      </c>
      <c r="D3664" s="6">
        <v>6000</v>
      </c>
      <c r="E3664" s="8">
        <v>6215</v>
      </c>
      <c r="F3664" t="s">
        <v>8218</v>
      </c>
      <c r="G3664" t="s">
        <v>8223</v>
      </c>
      <c r="H3664" t="s">
        <v>8245</v>
      </c>
      <c r="I3664">
        <v>1423119540</v>
      </c>
      <c r="J3664">
        <v>1421252084</v>
      </c>
      <c r="K3664" t="b">
        <v>0</v>
      </c>
      <c r="L3664">
        <v>76</v>
      </c>
      <c r="M3664" t="b">
        <v>1</v>
      </c>
      <c r="N3664" t="str">
        <f>O3664&amp;"/"&amp;P3664</f>
        <v>theater/plays</v>
      </c>
      <c r="O3664" t="s">
        <v>8274</v>
      </c>
      <c r="P3664" t="s">
        <v>8275</v>
      </c>
      <c r="Q3664" s="9">
        <f>(((J3664/60)/60)/24)+DATE(1970,1,1)</f>
        <v>42018.676898148144</v>
      </c>
      <c r="R3664" s="9">
        <f>(((I3664/60)/60)/24)+DATE(1970,1,1)</f>
        <v>42040.290972222225</v>
      </c>
      <c r="S3664">
        <f>YEAR(Q3664)</f>
        <v>2015</v>
      </c>
    </row>
    <row r="3665" spans="1:19" ht="60" x14ac:dyDescent="0.25">
      <c r="A3665">
        <v>3527</v>
      </c>
      <c r="B3665" s="3" t="s">
        <v>3526</v>
      </c>
      <c r="C3665" s="3" t="s">
        <v>7637</v>
      </c>
      <c r="D3665" s="6">
        <v>6000</v>
      </c>
      <c r="E3665" s="8">
        <v>7015</v>
      </c>
      <c r="F3665" t="s">
        <v>8218</v>
      </c>
      <c r="G3665" t="s">
        <v>8223</v>
      </c>
      <c r="H3665" t="s">
        <v>8245</v>
      </c>
      <c r="I3665">
        <v>1436587140</v>
      </c>
      <c r="J3665">
        <v>1434069205</v>
      </c>
      <c r="K3665" t="b">
        <v>0</v>
      </c>
      <c r="L3665">
        <v>86</v>
      </c>
      <c r="M3665" t="b">
        <v>1</v>
      </c>
      <c r="N3665" t="str">
        <f>O3665&amp;"/"&amp;P3665</f>
        <v>theater/plays</v>
      </c>
      <c r="O3665" t="s">
        <v>8274</v>
      </c>
      <c r="P3665" t="s">
        <v>8275</v>
      </c>
      <c r="Q3665" s="9">
        <f>(((J3665/60)/60)/24)+DATE(1970,1,1)</f>
        <v>42167.023206018523</v>
      </c>
      <c r="R3665" s="9">
        <f>(((I3665/60)/60)/24)+DATE(1970,1,1)</f>
        <v>42196.165972222225</v>
      </c>
      <c r="S3665">
        <f>YEAR(Q3665)</f>
        <v>2015</v>
      </c>
    </row>
    <row r="3666" spans="1:19" ht="45" x14ac:dyDescent="0.25">
      <c r="A3666">
        <v>3310</v>
      </c>
      <c r="B3666" s="3" t="s">
        <v>3310</v>
      </c>
      <c r="C3666" s="3" t="s">
        <v>7420</v>
      </c>
      <c r="D3666" s="6">
        <v>6500</v>
      </c>
      <c r="E3666" s="8">
        <v>6505</v>
      </c>
      <c r="F3666" t="s">
        <v>8218</v>
      </c>
      <c r="G3666" t="s">
        <v>8223</v>
      </c>
      <c r="H3666" t="s">
        <v>8245</v>
      </c>
      <c r="I3666">
        <v>1444169825</v>
      </c>
      <c r="J3666">
        <v>1441577825</v>
      </c>
      <c r="K3666" t="b">
        <v>0</v>
      </c>
      <c r="L3666">
        <v>31</v>
      </c>
      <c r="M3666" t="b">
        <v>1</v>
      </c>
      <c r="N3666" t="str">
        <f>O3666&amp;"/"&amp;P3666</f>
        <v>theater/plays</v>
      </c>
      <c r="O3666" t="s">
        <v>8274</v>
      </c>
      <c r="P3666" t="s">
        <v>8275</v>
      </c>
      <c r="Q3666" s="9">
        <f>(((J3666/60)/60)/24)+DATE(1970,1,1)</f>
        <v>42253.928530092591</v>
      </c>
      <c r="R3666" s="9">
        <f>(((I3666/60)/60)/24)+DATE(1970,1,1)</f>
        <v>42283.928530092591</v>
      </c>
      <c r="S3666">
        <f>YEAR(Q3666)</f>
        <v>2015</v>
      </c>
    </row>
    <row r="3667" spans="1:19" ht="60" x14ac:dyDescent="0.25">
      <c r="A3667">
        <v>3154</v>
      </c>
      <c r="B3667" s="3" t="s">
        <v>3154</v>
      </c>
      <c r="C3667" s="3" t="s">
        <v>7264</v>
      </c>
      <c r="D3667" s="6">
        <v>7000</v>
      </c>
      <c r="E3667" s="8">
        <v>7905</v>
      </c>
      <c r="F3667" t="s">
        <v>8218</v>
      </c>
      <c r="G3667" t="s">
        <v>8223</v>
      </c>
      <c r="H3667" t="s">
        <v>8245</v>
      </c>
      <c r="I3667">
        <v>1333310458</v>
      </c>
      <c r="J3667">
        <v>1330722058</v>
      </c>
      <c r="K3667" t="b">
        <v>1</v>
      </c>
      <c r="L3667">
        <v>123</v>
      </c>
      <c r="M3667" t="b">
        <v>1</v>
      </c>
      <c r="N3667" t="str">
        <f>O3667&amp;"/"&amp;P3667</f>
        <v>theater/plays</v>
      </c>
      <c r="O3667" t="s">
        <v>8274</v>
      </c>
      <c r="P3667" t="s">
        <v>8275</v>
      </c>
      <c r="Q3667" s="9">
        <f>(((J3667/60)/60)/24)+DATE(1970,1,1)</f>
        <v>40970.875671296293</v>
      </c>
      <c r="R3667" s="9">
        <f>(((I3667/60)/60)/24)+DATE(1970,1,1)</f>
        <v>41000.834004629629</v>
      </c>
      <c r="S3667">
        <f>YEAR(Q3667)</f>
        <v>2012</v>
      </c>
    </row>
    <row r="3668" spans="1:19" ht="60" x14ac:dyDescent="0.25">
      <c r="A3668">
        <v>3171</v>
      </c>
      <c r="B3668" s="3" t="s">
        <v>3171</v>
      </c>
      <c r="C3668" s="3" t="s">
        <v>7281</v>
      </c>
      <c r="D3668" s="6">
        <v>7000</v>
      </c>
      <c r="E3668" s="8">
        <v>7617</v>
      </c>
      <c r="F3668" t="s">
        <v>8218</v>
      </c>
      <c r="G3668" t="s">
        <v>8224</v>
      </c>
      <c r="H3668" t="s">
        <v>8246</v>
      </c>
      <c r="I3668">
        <v>1462545358</v>
      </c>
      <c r="J3668">
        <v>1459953358</v>
      </c>
      <c r="K3668" t="b">
        <v>1</v>
      </c>
      <c r="L3668">
        <v>117</v>
      </c>
      <c r="M3668" t="b">
        <v>1</v>
      </c>
      <c r="N3668" t="str">
        <f>O3668&amp;"/"&amp;P3668</f>
        <v>theater/plays</v>
      </c>
      <c r="O3668" t="s">
        <v>8274</v>
      </c>
      <c r="P3668" t="s">
        <v>8275</v>
      </c>
      <c r="Q3668" s="9">
        <f>(((J3668/60)/60)/24)+DATE(1970,1,1)</f>
        <v>42466.608310185184</v>
      </c>
      <c r="R3668" s="9">
        <f>(((I3668/60)/60)/24)+DATE(1970,1,1)</f>
        <v>42496.608310185184</v>
      </c>
      <c r="S3668">
        <f>YEAR(Q3668)</f>
        <v>2016</v>
      </c>
    </row>
    <row r="3669" spans="1:19" ht="60" x14ac:dyDescent="0.25">
      <c r="A3669">
        <v>3182</v>
      </c>
      <c r="B3669" s="3" t="s">
        <v>3182</v>
      </c>
      <c r="C3669" s="3" t="s">
        <v>7292</v>
      </c>
      <c r="D3669" s="6">
        <v>7000</v>
      </c>
      <c r="E3669" s="8">
        <v>7062</v>
      </c>
      <c r="F3669" t="s">
        <v>8218</v>
      </c>
      <c r="G3669" t="s">
        <v>8223</v>
      </c>
      <c r="H3669" t="s">
        <v>8245</v>
      </c>
      <c r="I3669">
        <v>1328029200</v>
      </c>
      <c r="J3669">
        <v>1323211621</v>
      </c>
      <c r="K3669" t="b">
        <v>1</v>
      </c>
      <c r="L3669">
        <v>151</v>
      </c>
      <c r="M3669" t="b">
        <v>1</v>
      </c>
      <c r="N3669" t="str">
        <f>O3669&amp;"/"&amp;P3669</f>
        <v>theater/plays</v>
      </c>
      <c r="O3669" t="s">
        <v>8274</v>
      </c>
      <c r="P3669" t="s">
        <v>8275</v>
      </c>
      <c r="Q3669" s="9">
        <f>(((J3669/60)/60)/24)+DATE(1970,1,1)</f>
        <v>40883.949317129627</v>
      </c>
      <c r="R3669" s="9">
        <f>(((I3669/60)/60)/24)+DATE(1970,1,1)</f>
        <v>40939.708333333336</v>
      </c>
      <c r="S3669">
        <f>YEAR(Q3669)</f>
        <v>2011</v>
      </c>
    </row>
    <row r="3670" spans="1:19" ht="30" x14ac:dyDescent="0.25">
      <c r="A3670">
        <v>3228</v>
      </c>
      <c r="B3670" s="3" t="s">
        <v>3228</v>
      </c>
      <c r="C3670" s="3" t="s">
        <v>7338</v>
      </c>
      <c r="D3670" s="6">
        <v>7000</v>
      </c>
      <c r="E3670" s="8">
        <v>7164</v>
      </c>
      <c r="F3670" t="s">
        <v>8218</v>
      </c>
      <c r="G3670" t="s">
        <v>8223</v>
      </c>
      <c r="H3670" t="s">
        <v>8245</v>
      </c>
      <c r="I3670">
        <v>1450328340</v>
      </c>
      <c r="J3670">
        <v>1447606884</v>
      </c>
      <c r="K3670" t="b">
        <v>1</v>
      </c>
      <c r="L3670">
        <v>37</v>
      </c>
      <c r="M3670" t="b">
        <v>1</v>
      </c>
      <c r="N3670" t="str">
        <f>O3670&amp;"/"&amp;P3670</f>
        <v>theater/plays</v>
      </c>
      <c r="O3670" t="s">
        <v>8274</v>
      </c>
      <c r="P3670" t="s">
        <v>8275</v>
      </c>
      <c r="Q3670" s="9">
        <f>(((J3670/60)/60)/24)+DATE(1970,1,1)</f>
        <v>42323.70930555556</v>
      </c>
      <c r="R3670" s="9">
        <f>(((I3670/60)/60)/24)+DATE(1970,1,1)</f>
        <v>42355.207638888889</v>
      </c>
      <c r="S3670">
        <f>YEAR(Q3670)</f>
        <v>2015</v>
      </c>
    </row>
    <row r="3671" spans="1:19" ht="45" x14ac:dyDescent="0.25">
      <c r="A3671">
        <v>3258</v>
      </c>
      <c r="B3671" s="3" t="s">
        <v>3258</v>
      </c>
      <c r="C3671" s="3" t="s">
        <v>7368</v>
      </c>
      <c r="D3671" s="6">
        <v>7000</v>
      </c>
      <c r="E3671" s="8">
        <v>7365</v>
      </c>
      <c r="F3671" t="s">
        <v>8218</v>
      </c>
      <c r="G3671" t="s">
        <v>8223</v>
      </c>
      <c r="H3671" t="s">
        <v>8245</v>
      </c>
      <c r="I3671">
        <v>1420751861</v>
      </c>
      <c r="J3671">
        <v>1418159861</v>
      </c>
      <c r="K3671" t="b">
        <v>1</v>
      </c>
      <c r="L3671">
        <v>75</v>
      </c>
      <c r="M3671" t="b">
        <v>1</v>
      </c>
      <c r="N3671" t="str">
        <f>O3671&amp;"/"&amp;P3671</f>
        <v>theater/plays</v>
      </c>
      <c r="O3671" t="s">
        <v>8274</v>
      </c>
      <c r="P3671" t="s">
        <v>8275</v>
      </c>
      <c r="Q3671" s="9">
        <f>(((J3671/60)/60)/24)+DATE(1970,1,1)</f>
        <v>41982.887280092589</v>
      </c>
      <c r="R3671" s="9">
        <f>(((I3671/60)/60)/24)+DATE(1970,1,1)</f>
        <v>42012.887280092589</v>
      </c>
      <c r="S3671">
        <f>YEAR(Q3671)</f>
        <v>2014</v>
      </c>
    </row>
    <row r="3672" spans="1:19" ht="30" x14ac:dyDescent="0.25">
      <c r="A3672">
        <v>3586</v>
      </c>
      <c r="B3672" s="3" t="s">
        <v>3585</v>
      </c>
      <c r="C3672" s="3" t="s">
        <v>7696</v>
      </c>
      <c r="D3672" s="6">
        <v>7500</v>
      </c>
      <c r="E3672" s="8">
        <v>8207</v>
      </c>
      <c r="F3672" t="s">
        <v>8218</v>
      </c>
      <c r="G3672" t="s">
        <v>8223</v>
      </c>
      <c r="H3672" t="s">
        <v>8245</v>
      </c>
      <c r="I3672">
        <v>1474649070</v>
      </c>
      <c r="J3672">
        <v>1469465070</v>
      </c>
      <c r="K3672" t="b">
        <v>0</v>
      </c>
      <c r="L3672">
        <v>54</v>
      </c>
      <c r="M3672" t="b">
        <v>1</v>
      </c>
      <c r="N3672" t="str">
        <f>O3672&amp;"/"&amp;P3672</f>
        <v>theater/plays</v>
      </c>
      <c r="O3672" t="s">
        <v>8274</v>
      </c>
      <c r="P3672" t="s">
        <v>8275</v>
      </c>
      <c r="Q3672" s="9">
        <f>(((J3672/60)/60)/24)+DATE(1970,1,1)</f>
        <v>42576.697569444441</v>
      </c>
      <c r="R3672" s="9">
        <f>(((I3672/60)/60)/24)+DATE(1970,1,1)</f>
        <v>42636.697569444441</v>
      </c>
      <c r="S3672">
        <f>YEAR(Q3672)</f>
        <v>2016</v>
      </c>
    </row>
    <row r="3673" spans="1:19" ht="60" x14ac:dyDescent="0.25">
      <c r="A3673">
        <v>3712</v>
      </c>
      <c r="B3673" s="3" t="s">
        <v>3709</v>
      </c>
      <c r="C3673" s="3" t="s">
        <v>7822</v>
      </c>
      <c r="D3673" s="6">
        <v>7500</v>
      </c>
      <c r="E3673" s="8">
        <v>11530</v>
      </c>
      <c r="F3673" t="s">
        <v>8218</v>
      </c>
      <c r="G3673" t="s">
        <v>8223</v>
      </c>
      <c r="H3673" t="s">
        <v>8245</v>
      </c>
      <c r="I3673">
        <v>1433055540</v>
      </c>
      <c r="J3673">
        <v>1431230867</v>
      </c>
      <c r="K3673" t="b">
        <v>0</v>
      </c>
      <c r="L3673">
        <v>104</v>
      </c>
      <c r="M3673" t="b">
        <v>1</v>
      </c>
      <c r="N3673" t="str">
        <f>O3673&amp;"/"&amp;P3673</f>
        <v>theater/plays</v>
      </c>
      <c r="O3673" t="s">
        <v>8274</v>
      </c>
      <c r="P3673" t="s">
        <v>8275</v>
      </c>
      <c r="Q3673" s="9">
        <f>(((J3673/60)/60)/24)+DATE(1970,1,1)</f>
        <v>42134.172071759262</v>
      </c>
      <c r="R3673" s="9">
        <f>(((I3673/60)/60)/24)+DATE(1970,1,1)</f>
        <v>42155.290972222225</v>
      </c>
      <c r="S3673">
        <f>YEAR(Q3673)</f>
        <v>2015</v>
      </c>
    </row>
    <row r="3674" spans="1:19" ht="60" x14ac:dyDescent="0.25">
      <c r="A3674">
        <v>3363</v>
      </c>
      <c r="B3674" s="3" t="s">
        <v>3362</v>
      </c>
      <c r="C3674" s="3" t="s">
        <v>7473</v>
      </c>
      <c r="D3674" s="6">
        <v>7750</v>
      </c>
      <c r="E3674" s="8">
        <v>7860</v>
      </c>
      <c r="F3674" t="s">
        <v>8218</v>
      </c>
      <c r="G3674" t="s">
        <v>8223</v>
      </c>
      <c r="H3674" t="s">
        <v>8245</v>
      </c>
      <c r="I3674">
        <v>1408464000</v>
      </c>
      <c r="J3674">
        <v>1406831445</v>
      </c>
      <c r="K3674" t="b">
        <v>0</v>
      </c>
      <c r="L3674">
        <v>26</v>
      </c>
      <c r="M3674" t="b">
        <v>1</v>
      </c>
      <c r="N3674" t="str">
        <f>O3674&amp;"/"&amp;P3674</f>
        <v>theater/plays</v>
      </c>
      <c r="O3674" t="s">
        <v>8274</v>
      </c>
      <c r="P3674" t="s">
        <v>8275</v>
      </c>
      <c r="Q3674" s="9">
        <f>(((J3674/60)/60)/24)+DATE(1970,1,1)</f>
        <v>41851.771354166667</v>
      </c>
      <c r="R3674" s="9">
        <f>(((I3674/60)/60)/24)+DATE(1970,1,1)</f>
        <v>41870.666666666664</v>
      </c>
      <c r="S3674">
        <f>YEAR(Q3674)</f>
        <v>2014</v>
      </c>
    </row>
    <row r="3675" spans="1:19" ht="45" x14ac:dyDescent="0.25">
      <c r="A3675">
        <v>2797</v>
      </c>
      <c r="B3675" s="3" t="s">
        <v>2797</v>
      </c>
      <c r="C3675" s="3" t="s">
        <v>6907</v>
      </c>
      <c r="D3675" s="6">
        <v>8000</v>
      </c>
      <c r="E3675" s="8">
        <v>8211.61</v>
      </c>
      <c r="F3675" t="s">
        <v>8218</v>
      </c>
      <c r="G3675" t="s">
        <v>8224</v>
      </c>
      <c r="H3675" t="s">
        <v>8246</v>
      </c>
      <c r="I3675">
        <v>1404858840</v>
      </c>
      <c r="J3675">
        <v>1402266840</v>
      </c>
      <c r="K3675" t="b">
        <v>0</v>
      </c>
      <c r="L3675">
        <v>94</v>
      </c>
      <c r="M3675" t="b">
        <v>1</v>
      </c>
      <c r="N3675" t="str">
        <f>O3675&amp;"/"&amp;P3675</f>
        <v>theater/plays</v>
      </c>
      <c r="O3675" t="s">
        <v>8274</v>
      </c>
      <c r="P3675" t="s">
        <v>8275</v>
      </c>
      <c r="Q3675" s="9">
        <f>(((J3675/60)/60)/24)+DATE(1970,1,1)</f>
        <v>41798.94027777778</v>
      </c>
      <c r="R3675" s="9">
        <f>(((I3675/60)/60)/24)+DATE(1970,1,1)</f>
        <v>41828.94027777778</v>
      </c>
      <c r="S3675">
        <f>YEAR(Q3675)</f>
        <v>2014</v>
      </c>
    </row>
    <row r="3676" spans="1:19" ht="60" x14ac:dyDescent="0.25">
      <c r="A3676">
        <v>2975</v>
      </c>
      <c r="B3676" s="3" t="s">
        <v>2975</v>
      </c>
      <c r="C3676" s="3" t="s">
        <v>7085</v>
      </c>
      <c r="D3676" s="6">
        <v>8000</v>
      </c>
      <c r="E3676" s="8">
        <v>8010</v>
      </c>
      <c r="F3676" t="s">
        <v>8218</v>
      </c>
      <c r="G3676" t="s">
        <v>8223</v>
      </c>
      <c r="H3676" t="s">
        <v>8245</v>
      </c>
      <c r="I3676">
        <v>1417057200</v>
      </c>
      <c r="J3676">
        <v>1414599886</v>
      </c>
      <c r="K3676" t="b">
        <v>0</v>
      </c>
      <c r="L3676">
        <v>113</v>
      </c>
      <c r="M3676" t="b">
        <v>1</v>
      </c>
      <c r="N3676" t="str">
        <f>O3676&amp;"/"&amp;P3676</f>
        <v>theater/plays</v>
      </c>
      <c r="O3676" t="s">
        <v>8274</v>
      </c>
      <c r="P3676" t="s">
        <v>8275</v>
      </c>
      <c r="Q3676" s="9">
        <f>(((J3676/60)/60)/24)+DATE(1970,1,1)</f>
        <v>41941.683865740742</v>
      </c>
      <c r="R3676" s="9">
        <f>(((I3676/60)/60)/24)+DATE(1970,1,1)</f>
        <v>41970.125</v>
      </c>
      <c r="S3676">
        <f>YEAR(Q3676)</f>
        <v>2014</v>
      </c>
    </row>
    <row r="3677" spans="1:19" ht="30" x14ac:dyDescent="0.25">
      <c r="A3677">
        <v>3169</v>
      </c>
      <c r="B3677" s="3" t="s">
        <v>3169</v>
      </c>
      <c r="C3677" s="3" t="s">
        <v>7279</v>
      </c>
      <c r="D3677" s="6">
        <v>8000</v>
      </c>
      <c r="E3677" s="8">
        <v>8241</v>
      </c>
      <c r="F3677" t="s">
        <v>8218</v>
      </c>
      <c r="G3677" t="s">
        <v>8223</v>
      </c>
      <c r="H3677" t="s">
        <v>8245</v>
      </c>
      <c r="I3677">
        <v>1386910740</v>
      </c>
      <c r="J3677">
        <v>1384364561</v>
      </c>
      <c r="K3677" t="b">
        <v>1</v>
      </c>
      <c r="L3677">
        <v>82</v>
      </c>
      <c r="M3677" t="b">
        <v>1</v>
      </c>
      <c r="N3677" t="str">
        <f>O3677&amp;"/"&amp;P3677</f>
        <v>theater/plays</v>
      </c>
      <c r="O3677" t="s">
        <v>8274</v>
      </c>
      <c r="P3677" t="s">
        <v>8275</v>
      </c>
      <c r="Q3677" s="9">
        <f>(((J3677/60)/60)/24)+DATE(1970,1,1)</f>
        <v>41591.737974537034</v>
      </c>
      <c r="R3677" s="9">
        <f>(((I3677/60)/60)/24)+DATE(1970,1,1)</f>
        <v>41621.207638888889</v>
      </c>
      <c r="S3677">
        <f>YEAR(Q3677)</f>
        <v>2013</v>
      </c>
    </row>
    <row r="3678" spans="1:19" ht="45" x14ac:dyDescent="0.25">
      <c r="A3678">
        <v>3243</v>
      </c>
      <c r="B3678" s="3" t="s">
        <v>3243</v>
      </c>
      <c r="C3678" s="3" t="s">
        <v>7353</v>
      </c>
      <c r="D3678" s="6">
        <v>8000</v>
      </c>
      <c r="E3678" s="8">
        <v>8227</v>
      </c>
      <c r="F3678" t="s">
        <v>8218</v>
      </c>
      <c r="G3678" t="s">
        <v>8223</v>
      </c>
      <c r="H3678" t="s">
        <v>8245</v>
      </c>
      <c r="I3678">
        <v>1444348800</v>
      </c>
      <c r="J3678">
        <v>1442283562</v>
      </c>
      <c r="K3678" t="b">
        <v>1</v>
      </c>
      <c r="L3678">
        <v>71</v>
      </c>
      <c r="M3678" t="b">
        <v>1</v>
      </c>
      <c r="N3678" t="str">
        <f>O3678&amp;"/"&amp;P3678</f>
        <v>theater/plays</v>
      </c>
      <c r="O3678" t="s">
        <v>8274</v>
      </c>
      <c r="P3678" t="s">
        <v>8275</v>
      </c>
      <c r="Q3678" s="9">
        <f>(((J3678/60)/60)/24)+DATE(1970,1,1)</f>
        <v>42262.096782407403</v>
      </c>
      <c r="R3678" s="9">
        <f>(((I3678/60)/60)/24)+DATE(1970,1,1)</f>
        <v>42286</v>
      </c>
      <c r="S3678">
        <f>YEAR(Q3678)</f>
        <v>2015</v>
      </c>
    </row>
    <row r="3679" spans="1:19" ht="45" x14ac:dyDescent="0.25">
      <c r="A3679">
        <v>3269</v>
      </c>
      <c r="B3679" s="3" t="s">
        <v>3269</v>
      </c>
      <c r="C3679" s="3" t="s">
        <v>7379</v>
      </c>
      <c r="D3679" s="6">
        <v>8000</v>
      </c>
      <c r="E3679" s="8">
        <v>8120</v>
      </c>
      <c r="F3679" t="s">
        <v>8218</v>
      </c>
      <c r="G3679" t="s">
        <v>8224</v>
      </c>
      <c r="H3679" t="s">
        <v>8246</v>
      </c>
      <c r="I3679">
        <v>1434452400</v>
      </c>
      <c r="J3679">
        <v>1431509397</v>
      </c>
      <c r="K3679" t="b">
        <v>1</v>
      </c>
      <c r="L3679">
        <v>70</v>
      </c>
      <c r="M3679" t="b">
        <v>1</v>
      </c>
      <c r="N3679" t="str">
        <f>O3679&amp;"/"&amp;P3679</f>
        <v>theater/plays</v>
      </c>
      <c r="O3679" t="s">
        <v>8274</v>
      </c>
      <c r="P3679" t="s">
        <v>8275</v>
      </c>
      <c r="Q3679" s="9">
        <f>(((J3679/60)/60)/24)+DATE(1970,1,1)</f>
        <v>42137.395798611105</v>
      </c>
      <c r="R3679" s="9">
        <f>(((I3679/60)/60)/24)+DATE(1970,1,1)</f>
        <v>42171.458333333328</v>
      </c>
      <c r="S3679">
        <f>YEAR(Q3679)</f>
        <v>2015</v>
      </c>
    </row>
    <row r="3680" spans="1:19" ht="60" x14ac:dyDescent="0.25">
      <c r="A3680">
        <v>3326</v>
      </c>
      <c r="B3680" s="3" t="s">
        <v>3326</v>
      </c>
      <c r="C3680" s="3" t="s">
        <v>7436</v>
      </c>
      <c r="D3680" s="6">
        <v>8000</v>
      </c>
      <c r="E3680" s="8">
        <v>8110</v>
      </c>
      <c r="F3680" t="s">
        <v>8218</v>
      </c>
      <c r="G3680" t="s">
        <v>8223</v>
      </c>
      <c r="H3680" t="s">
        <v>8245</v>
      </c>
      <c r="I3680">
        <v>1425830905</v>
      </c>
      <c r="J3680">
        <v>1423242505</v>
      </c>
      <c r="K3680" t="b">
        <v>0</v>
      </c>
      <c r="L3680">
        <v>57</v>
      </c>
      <c r="M3680" t="b">
        <v>1</v>
      </c>
      <c r="N3680" t="str">
        <f>O3680&amp;"/"&amp;P3680</f>
        <v>theater/plays</v>
      </c>
      <c r="O3680" t="s">
        <v>8274</v>
      </c>
      <c r="P3680" t="s">
        <v>8275</v>
      </c>
      <c r="Q3680" s="9">
        <f>(((J3680/60)/60)/24)+DATE(1970,1,1)</f>
        <v>42041.714178240742</v>
      </c>
      <c r="R3680" s="9">
        <f>(((I3680/60)/60)/24)+DATE(1970,1,1)</f>
        <v>42071.67251157407</v>
      </c>
      <c r="S3680">
        <f>YEAR(Q3680)</f>
        <v>2015</v>
      </c>
    </row>
    <row r="3681" spans="1:19" ht="45" x14ac:dyDescent="0.25">
      <c r="A3681">
        <v>3339</v>
      </c>
      <c r="B3681" s="3" t="s">
        <v>3339</v>
      </c>
      <c r="C3681" s="3" t="s">
        <v>7449</v>
      </c>
      <c r="D3681" s="6">
        <v>8000</v>
      </c>
      <c r="E3681" s="8">
        <v>8348</v>
      </c>
      <c r="F3681" t="s">
        <v>8218</v>
      </c>
      <c r="G3681" t="s">
        <v>8223</v>
      </c>
      <c r="H3681" t="s">
        <v>8245</v>
      </c>
      <c r="I3681">
        <v>1469721518</v>
      </c>
      <c r="J3681">
        <v>1467129518</v>
      </c>
      <c r="K3681" t="b">
        <v>0</v>
      </c>
      <c r="L3681">
        <v>47</v>
      </c>
      <c r="M3681" t="b">
        <v>1</v>
      </c>
      <c r="N3681" t="str">
        <f>O3681&amp;"/"&amp;P3681</f>
        <v>theater/plays</v>
      </c>
      <c r="O3681" t="s">
        <v>8274</v>
      </c>
      <c r="P3681" t="s">
        <v>8275</v>
      </c>
      <c r="Q3681" s="9">
        <f>(((J3681/60)/60)/24)+DATE(1970,1,1)</f>
        <v>42549.665717592594</v>
      </c>
      <c r="R3681" s="9">
        <f>(((I3681/60)/60)/24)+DATE(1970,1,1)</f>
        <v>42579.665717592594</v>
      </c>
      <c r="S3681">
        <f>YEAR(Q3681)</f>
        <v>2016</v>
      </c>
    </row>
    <row r="3682" spans="1:19" ht="60" x14ac:dyDescent="0.25">
      <c r="A3682">
        <v>3376</v>
      </c>
      <c r="B3682" s="3" t="s">
        <v>3375</v>
      </c>
      <c r="C3682" s="3" t="s">
        <v>7486</v>
      </c>
      <c r="D3682" s="6">
        <v>8000</v>
      </c>
      <c r="E3682" s="8">
        <v>8001</v>
      </c>
      <c r="F3682" t="s">
        <v>8218</v>
      </c>
      <c r="G3682" t="s">
        <v>8223</v>
      </c>
      <c r="H3682" t="s">
        <v>8245</v>
      </c>
      <c r="I3682">
        <v>1429976994</v>
      </c>
      <c r="J3682">
        <v>1424796594</v>
      </c>
      <c r="K3682" t="b">
        <v>0</v>
      </c>
      <c r="L3682">
        <v>19</v>
      </c>
      <c r="M3682" t="b">
        <v>1</v>
      </c>
      <c r="N3682" t="str">
        <f>O3682&amp;"/"&amp;P3682</f>
        <v>theater/plays</v>
      </c>
      <c r="O3682" t="s">
        <v>8274</v>
      </c>
      <c r="P3682" t="s">
        <v>8275</v>
      </c>
      <c r="Q3682" s="9">
        <f>(((J3682/60)/60)/24)+DATE(1970,1,1)</f>
        <v>42059.701319444444</v>
      </c>
      <c r="R3682" s="9">
        <f>(((I3682/60)/60)/24)+DATE(1970,1,1)</f>
        <v>42119.659652777773</v>
      </c>
      <c r="S3682">
        <f>YEAR(Q3682)</f>
        <v>2015</v>
      </c>
    </row>
    <row r="3683" spans="1:19" ht="60" x14ac:dyDescent="0.25">
      <c r="A3683">
        <v>3377</v>
      </c>
      <c r="B3683" s="3" t="s">
        <v>3376</v>
      </c>
      <c r="C3683" s="3" t="s">
        <v>7487</v>
      </c>
      <c r="D3683" s="6">
        <v>8000</v>
      </c>
      <c r="E3683" s="8">
        <v>8084</v>
      </c>
      <c r="F3683" t="s">
        <v>8218</v>
      </c>
      <c r="G3683" t="s">
        <v>8224</v>
      </c>
      <c r="H3683" t="s">
        <v>8246</v>
      </c>
      <c r="I3683">
        <v>1426870560</v>
      </c>
      <c r="J3683">
        <v>1424280899</v>
      </c>
      <c r="K3683" t="b">
        <v>0</v>
      </c>
      <c r="L3683">
        <v>77</v>
      </c>
      <c r="M3683" t="b">
        <v>1</v>
      </c>
      <c r="N3683" t="str">
        <f>O3683&amp;"/"&amp;P3683</f>
        <v>theater/plays</v>
      </c>
      <c r="O3683" t="s">
        <v>8274</v>
      </c>
      <c r="P3683" t="s">
        <v>8275</v>
      </c>
      <c r="Q3683" s="9">
        <f>(((J3683/60)/60)/24)+DATE(1970,1,1)</f>
        <v>42053.732627314821</v>
      </c>
      <c r="R3683" s="9">
        <f>(((I3683/60)/60)/24)+DATE(1970,1,1)</f>
        <v>42083.705555555556</v>
      </c>
      <c r="S3683">
        <f>YEAR(Q3683)</f>
        <v>2015</v>
      </c>
    </row>
    <row r="3684" spans="1:19" ht="60" x14ac:dyDescent="0.25">
      <c r="A3684">
        <v>3662</v>
      </c>
      <c r="B3684" s="3" t="s">
        <v>3659</v>
      </c>
      <c r="C3684" s="3" t="s">
        <v>7772</v>
      </c>
      <c r="D3684" s="6">
        <v>8000</v>
      </c>
      <c r="E3684" s="8">
        <v>8114</v>
      </c>
      <c r="F3684" t="s">
        <v>8218</v>
      </c>
      <c r="G3684" t="s">
        <v>8228</v>
      </c>
      <c r="H3684" t="s">
        <v>8250</v>
      </c>
      <c r="I3684">
        <v>1427775414</v>
      </c>
      <c r="J3684">
        <v>1425187014</v>
      </c>
      <c r="K3684" t="b">
        <v>0</v>
      </c>
      <c r="L3684">
        <v>40</v>
      </c>
      <c r="M3684" t="b">
        <v>1</v>
      </c>
      <c r="N3684" t="str">
        <f>O3684&amp;"/"&amp;P3684</f>
        <v>theater/plays</v>
      </c>
      <c r="O3684" t="s">
        <v>8274</v>
      </c>
      <c r="P3684" t="s">
        <v>8275</v>
      </c>
      <c r="Q3684" s="9">
        <f>(((J3684/60)/60)/24)+DATE(1970,1,1)</f>
        <v>42064.220069444447</v>
      </c>
      <c r="R3684" s="9">
        <f>(((I3684/60)/60)/24)+DATE(1970,1,1)</f>
        <v>42094.178402777776</v>
      </c>
      <c r="S3684">
        <f>YEAR(Q3684)</f>
        <v>2015</v>
      </c>
    </row>
    <row r="3685" spans="1:19" x14ac:dyDescent="0.25">
      <c r="A3685">
        <v>3302</v>
      </c>
      <c r="B3685" s="3" t="s">
        <v>3302</v>
      </c>
      <c r="C3685" s="3" t="s">
        <v>7412</v>
      </c>
      <c r="D3685" s="6">
        <v>8400</v>
      </c>
      <c r="E3685" s="8">
        <v>8685</v>
      </c>
      <c r="F3685" t="s">
        <v>8218</v>
      </c>
      <c r="G3685" t="s">
        <v>8226</v>
      </c>
      <c r="H3685" t="s">
        <v>8248</v>
      </c>
      <c r="I3685">
        <v>1481099176</v>
      </c>
      <c r="J3685">
        <v>1478507176</v>
      </c>
      <c r="K3685" t="b">
        <v>0</v>
      </c>
      <c r="L3685">
        <v>50</v>
      </c>
      <c r="M3685" t="b">
        <v>1</v>
      </c>
      <c r="N3685" t="str">
        <f>O3685&amp;"/"&amp;P3685</f>
        <v>theater/plays</v>
      </c>
      <c r="O3685" t="s">
        <v>8274</v>
      </c>
      <c r="P3685" t="s">
        <v>8275</v>
      </c>
      <c r="Q3685" s="9">
        <f>(((J3685/60)/60)/24)+DATE(1970,1,1)</f>
        <v>42681.35157407407</v>
      </c>
      <c r="R3685" s="9">
        <f>(((I3685/60)/60)/24)+DATE(1970,1,1)</f>
        <v>42711.35157407407</v>
      </c>
      <c r="S3685">
        <f>YEAR(Q3685)</f>
        <v>2016</v>
      </c>
    </row>
    <row r="3686" spans="1:19" ht="60" x14ac:dyDescent="0.25">
      <c r="A3686">
        <v>3241</v>
      </c>
      <c r="B3686" s="3" t="s">
        <v>3241</v>
      </c>
      <c r="C3686" s="3" t="s">
        <v>7351</v>
      </c>
      <c r="D3686" s="6">
        <v>8500</v>
      </c>
      <c r="E3686" s="8">
        <v>9801</v>
      </c>
      <c r="F3686" t="s">
        <v>8218</v>
      </c>
      <c r="G3686" t="s">
        <v>8223</v>
      </c>
      <c r="H3686" t="s">
        <v>8245</v>
      </c>
      <c r="I3686">
        <v>1413269940</v>
      </c>
      <c r="J3686">
        <v>1410421670</v>
      </c>
      <c r="K3686" t="b">
        <v>1</v>
      </c>
      <c r="L3686">
        <v>167</v>
      </c>
      <c r="M3686" t="b">
        <v>1</v>
      </c>
      <c r="N3686" t="str">
        <f>O3686&amp;"/"&amp;P3686</f>
        <v>theater/plays</v>
      </c>
      <c r="O3686" t="s">
        <v>8274</v>
      </c>
      <c r="P3686" t="s">
        <v>8275</v>
      </c>
      <c r="Q3686" s="9">
        <f>(((J3686/60)/60)/24)+DATE(1970,1,1)</f>
        <v>41893.324884259258</v>
      </c>
      <c r="R3686" s="9">
        <f>(((I3686/60)/60)/24)+DATE(1970,1,1)</f>
        <v>41926.290972222225</v>
      </c>
      <c r="S3686">
        <f>YEAR(Q3686)</f>
        <v>2014</v>
      </c>
    </row>
    <row r="3687" spans="1:19" ht="30" x14ac:dyDescent="0.25">
      <c r="A3687">
        <v>3360</v>
      </c>
      <c r="B3687" s="3" t="s">
        <v>3359</v>
      </c>
      <c r="C3687" s="3" t="s">
        <v>7470</v>
      </c>
      <c r="D3687" s="6">
        <v>9000</v>
      </c>
      <c r="E3687" s="8">
        <v>9124</v>
      </c>
      <c r="F3687" t="s">
        <v>8218</v>
      </c>
      <c r="G3687" t="s">
        <v>8243</v>
      </c>
      <c r="H3687" t="s">
        <v>8257</v>
      </c>
      <c r="I3687">
        <v>1481731140</v>
      </c>
      <c r="J3687">
        <v>1479866343</v>
      </c>
      <c r="K3687" t="b">
        <v>0</v>
      </c>
      <c r="L3687">
        <v>72</v>
      </c>
      <c r="M3687" t="b">
        <v>1</v>
      </c>
      <c r="N3687" t="str">
        <f>O3687&amp;"/"&amp;P3687</f>
        <v>theater/plays</v>
      </c>
      <c r="O3687" t="s">
        <v>8274</v>
      </c>
      <c r="P3687" t="s">
        <v>8275</v>
      </c>
      <c r="Q3687" s="9">
        <f>(((J3687/60)/60)/24)+DATE(1970,1,1)</f>
        <v>42697.082673611112</v>
      </c>
      <c r="R3687" s="9">
        <f>(((I3687/60)/60)/24)+DATE(1970,1,1)</f>
        <v>42718.665972222225</v>
      </c>
      <c r="S3687">
        <f>YEAR(Q3687)</f>
        <v>2016</v>
      </c>
    </row>
    <row r="3688" spans="1:19" ht="60" x14ac:dyDescent="0.25">
      <c r="A3688">
        <v>2828</v>
      </c>
      <c r="B3688" s="3" t="s">
        <v>2828</v>
      </c>
      <c r="C3688" s="3" t="s">
        <v>6938</v>
      </c>
      <c r="D3688" s="6">
        <v>9500</v>
      </c>
      <c r="E3688" s="8">
        <v>9536</v>
      </c>
      <c r="F3688" t="s">
        <v>8218</v>
      </c>
      <c r="G3688" t="s">
        <v>8224</v>
      </c>
      <c r="H3688" t="s">
        <v>8246</v>
      </c>
      <c r="I3688">
        <v>1443826800</v>
      </c>
      <c r="J3688">
        <v>1441606869</v>
      </c>
      <c r="K3688" t="b">
        <v>0</v>
      </c>
      <c r="L3688">
        <v>97</v>
      </c>
      <c r="M3688" t="b">
        <v>1</v>
      </c>
      <c r="N3688" t="str">
        <f>O3688&amp;"/"&amp;P3688</f>
        <v>theater/plays</v>
      </c>
      <c r="O3688" t="s">
        <v>8274</v>
      </c>
      <c r="P3688" t="s">
        <v>8275</v>
      </c>
      <c r="Q3688" s="9">
        <f>(((J3688/60)/60)/24)+DATE(1970,1,1)</f>
        <v>42254.264687499999</v>
      </c>
      <c r="R3688" s="9">
        <f>(((I3688/60)/60)/24)+DATE(1970,1,1)</f>
        <v>42279.958333333328</v>
      </c>
      <c r="S3688">
        <f>YEAR(Q3688)</f>
        <v>2015</v>
      </c>
    </row>
    <row r="3689" spans="1:19" ht="45" x14ac:dyDescent="0.25">
      <c r="A3689">
        <v>3209</v>
      </c>
      <c r="B3689" s="3" t="s">
        <v>3209</v>
      </c>
      <c r="C3689" s="3" t="s">
        <v>7319</v>
      </c>
      <c r="D3689" s="6">
        <v>9500</v>
      </c>
      <c r="E3689" s="8">
        <v>11335.7</v>
      </c>
      <c r="F3689" t="s">
        <v>8218</v>
      </c>
      <c r="G3689" t="s">
        <v>8223</v>
      </c>
      <c r="H3689" t="s">
        <v>8245</v>
      </c>
      <c r="I3689">
        <v>1403305200</v>
      </c>
      <c r="J3689">
        <v>1400512658</v>
      </c>
      <c r="K3689" t="b">
        <v>1</v>
      </c>
      <c r="L3689">
        <v>226</v>
      </c>
      <c r="M3689" t="b">
        <v>1</v>
      </c>
      <c r="N3689" t="str">
        <f>O3689&amp;"/"&amp;P3689</f>
        <v>theater/plays</v>
      </c>
      <c r="O3689" t="s">
        <v>8274</v>
      </c>
      <c r="P3689" t="s">
        <v>8275</v>
      </c>
      <c r="Q3689" s="9">
        <f>(((J3689/60)/60)/24)+DATE(1970,1,1)</f>
        <v>41778.637245370373</v>
      </c>
      <c r="R3689" s="9">
        <f>(((I3689/60)/60)/24)+DATE(1970,1,1)</f>
        <v>41810.958333333336</v>
      </c>
      <c r="S3689">
        <f>YEAR(Q3689)</f>
        <v>2014</v>
      </c>
    </row>
    <row r="3690" spans="1:19" ht="45" x14ac:dyDescent="0.25">
      <c r="A3690">
        <v>3433</v>
      </c>
      <c r="B3690" s="3" t="s">
        <v>3432</v>
      </c>
      <c r="C3690" s="3" t="s">
        <v>7543</v>
      </c>
      <c r="D3690" s="6">
        <v>9500</v>
      </c>
      <c r="E3690" s="8">
        <v>9525</v>
      </c>
      <c r="F3690" t="s">
        <v>8218</v>
      </c>
      <c r="G3690" t="s">
        <v>8223</v>
      </c>
      <c r="H3690" t="s">
        <v>8245</v>
      </c>
      <c r="I3690">
        <v>1402974000</v>
      </c>
      <c r="J3690">
        <v>1400290255</v>
      </c>
      <c r="K3690" t="b">
        <v>0</v>
      </c>
      <c r="L3690">
        <v>71</v>
      </c>
      <c r="M3690" t="b">
        <v>1</v>
      </c>
      <c r="N3690" t="str">
        <f>O3690&amp;"/"&amp;P3690</f>
        <v>theater/plays</v>
      </c>
      <c r="O3690" t="s">
        <v>8274</v>
      </c>
      <c r="P3690" t="s">
        <v>8275</v>
      </c>
      <c r="Q3690" s="9">
        <f>(((J3690/60)/60)/24)+DATE(1970,1,1)</f>
        <v>41776.063136574077</v>
      </c>
      <c r="R3690" s="9">
        <f>(((I3690/60)/60)/24)+DATE(1970,1,1)</f>
        <v>41807.125</v>
      </c>
      <c r="S3690">
        <f>YEAR(Q3690)</f>
        <v>2014</v>
      </c>
    </row>
    <row r="3691" spans="1:19" ht="60" x14ac:dyDescent="0.25">
      <c r="A3691">
        <v>527</v>
      </c>
      <c r="B3691" s="3" t="s">
        <v>528</v>
      </c>
      <c r="C3691" s="3" t="s">
        <v>4637</v>
      </c>
      <c r="D3691" s="6">
        <v>10000</v>
      </c>
      <c r="E3691" s="8">
        <v>10085</v>
      </c>
      <c r="F3691" t="s">
        <v>8218</v>
      </c>
      <c r="G3691" t="s">
        <v>8223</v>
      </c>
      <c r="H3691" t="s">
        <v>8245</v>
      </c>
      <c r="I3691">
        <v>1487347500</v>
      </c>
      <c r="J3691">
        <v>1484715366</v>
      </c>
      <c r="K3691" t="b">
        <v>0</v>
      </c>
      <c r="L3691">
        <v>158</v>
      </c>
      <c r="M3691" t="b">
        <v>1</v>
      </c>
      <c r="N3691" t="str">
        <f>O3691&amp;"/"&amp;P3691</f>
        <v>theater/plays</v>
      </c>
      <c r="O3691" t="s">
        <v>8274</v>
      </c>
      <c r="P3691" t="s">
        <v>8275</v>
      </c>
      <c r="Q3691" s="9">
        <f>(((J3691/60)/60)/24)+DATE(1970,1,1)</f>
        <v>42753.205625000002</v>
      </c>
      <c r="R3691" s="9">
        <f>(((I3691/60)/60)/24)+DATE(1970,1,1)</f>
        <v>42783.670138888891</v>
      </c>
      <c r="S3691">
        <f>YEAR(Q3691)</f>
        <v>2017</v>
      </c>
    </row>
    <row r="3692" spans="1:19" ht="60" x14ac:dyDescent="0.25">
      <c r="A3692">
        <v>532</v>
      </c>
      <c r="B3692" s="3" t="s">
        <v>533</v>
      </c>
      <c r="C3692" s="3" t="s">
        <v>4642</v>
      </c>
      <c r="D3692" s="6">
        <v>10000</v>
      </c>
      <c r="E3692" s="8">
        <v>12325</v>
      </c>
      <c r="F3692" t="s">
        <v>8218</v>
      </c>
      <c r="G3692" t="s">
        <v>8223</v>
      </c>
      <c r="H3692" t="s">
        <v>8245</v>
      </c>
      <c r="I3692">
        <v>1463098208</v>
      </c>
      <c r="J3692">
        <v>1460506208</v>
      </c>
      <c r="K3692" t="b">
        <v>0</v>
      </c>
      <c r="L3692">
        <v>173</v>
      </c>
      <c r="M3692" t="b">
        <v>1</v>
      </c>
      <c r="N3692" t="str">
        <f>O3692&amp;"/"&amp;P3692</f>
        <v>theater/plays</v>
      </c>
      <c r="O3692" t="s">
        <v>8274</v>
      </c>
      <c r="P3692" t="s">
        <v>8275</v>
      </c>
      <c r="Q3692" s="9">
        <f>(((J3692/60)/60)/24)+DATE(1970,1,1)</f>
        <v>42473.007037037038</v>
      </c>
      <c r="R3692" s="9">
        <f>(((I3692/60)/60)/24)+DATE(1970,1,1)</f>
        <v>42503.007037037038</v>
      </c>
      <c r="S3692">
        <f>YEAR(Q3692)</f>
        <v>2016</v>
      </c>
    </row>
    <row r="3693" spans="1:19" ht="60" x14ac:dyDescent="0.25">
      <c r="A3693">
        <v>2793</v>
      </c>
      <c r="B3693" s="3" t="s">
        <v>2793</v>
      </c>
      <c r="C3693" s="3" t="s">
        <v>6903</v>
      </c>
      <c r="D3693" s="6">
        <v>10000</v>
      </c>
      <c r="E3693" s="8">
        <v>11056.75</v>
      </c>
      <c r="F3693" t="s">
        <v>8218</v>
      </c>
      <c r="G3693" t="s">
        <v>8225</v>
      </c>
      <c r="H3693" t="s">
        <v>8247</v>
      </c>
      <c r="I3693">
        <v>1437473005</v>
      </c>
      <c r="J3693">
        <v>1434881005</v>
      </c>
      <c r="K3693" t="b">
        <v>0</v>
      </c>
      <c r="L3693">
        <v>73</v>
      </c>
      <c r="M3693" t="b">
        <v>1</v>
      </c>
      <c r="N3693" t="str">
        <f>O3693&amp;"/"&amp;P3693</f>
        <v>theater/plays</v>
      </c>
      <c r="O3693" t="s">
        <v>8274</v>
      </c>
      <c r="P3693" t="s">
        <v>8275</v>
      </c>
      <c r="Q3693" s="9">
        <f>(((J3693/60)/60)/24)+DATE(1970,1,1)</f>
        <v>42176.419039351851</v>
      </c>
      <c r="R3693" s="9">
        <f>(((I3693/60)/60)/24)+DATE(1970,1,1)</f>
        <v>42206.419039351851</v>
      </c>
      <c r="S3693">
        <f>YEAR(Q3693)</f>
        <v>2015</v>
      </c>
    </row>
    <row r="3694" spans="1:19" ht="60" x14ac:dyDescent="0.25">
      <c r="A3694">
        <v>2803</v>
      </c>
      <c r="B3694" s="3" t="s">
        <v>2803</v>
      </c>
      <c r="C3694" s="3" t="s">
        <v>6913</v>
      </c>
      <c r="D3694" s="6">
        <v>10000</v>
      </c>
      <c r="E3694" s="8">
        <v>12795</v>
      </c>
      <c r="F3694" t="s">
        <v>8218</v>
      </c>
      <c r="G3694" t="s">
        <v>8223</v>
      </c>
      <c r="H3694" t="s">
        <v>8245</v>
      </c>
      <c r="I3694">
        <v>1437004800</v>
      </c>
      <c r="J3694">
        <v>1433295276</v>
      </c>
      <c r="K3694" t="b">
        <v>0</v>
      </c>
      <c r="L3694">
        <v>141</v>
      </c>
      <c r="M3694" t="b">
        <v>1</v>
      </c>
      <c r="N3694" t="str">
        <f>O3694&amp;"/"&amp;P3694</f>
        <v>theater/plays</v>
      </c>
      <c r="O3694" t="s">
        <v>8274</v>
      </c>
      <c r="P3694" t="s">
        <v>8275</v>
      </c>
      <c r="Q3694" s="9">
        <f>(((J3694/60)/60)/24)+DATE(1970,1,1)</f>
        <v>42158.065694444449</v>
      </c>
      <c r="R3694" s="9">
        <f>(((I3694/60)/60)/24)+DATE(1970,1,1)</f>
        <v>42201</v>
      </c>
      <c r="S3694">
        <f>YEAR(Q3694)</f>
        <v>2015</v>
      </c>
    </row>
    <row r="3695" spans="1:19" ht="45" x14ac:dyDescent="0.25">
      <c r="A3695">
        <v>2811</v>
      </c>
      <c r="B3695" s="3" t="s">
        <v>2811</v>
      </c>
      <c r="C3695" s="3" t="s">
        <v>6921</v>
      </c>
      <c r="D3695" s="6">
        <v>10000</v>
      </c>
      <c r="E3695" s="8">
        <v>10027</v>
      </c>
      <c r="F3695" t="s">
        <v>8218</v>
      </c>
      <c r="G3695" t="s">
        <v>8224</v>
      </c>
      <c r="H3695" t="s">
        <v>8246</v>
      </c>
      <c r="I3695">
        <v>1424692503</v>
      </c>
      <c r="J3695">
        <v>1422100503</v>
      </c>
      <c r="K3695" t="b">
        <v>0</v>
      </c>
      <c r="L3695">
        <v>108</v>
      </c>
      <c r="M3695" t="b">
        <v>1</v>
      </c>
      <c r="N3695" t="str">
        <f>O3695&amp;"/"&amp;P3695</f>
        <v>theater/plays</v>
      </c>
      <c r="O3695" t="s">
        <v>8274</v>
      </c>
      <c r="P3695" t="s">
        <v>8275</v>
      </c>
      <c r="Q3695" s="9">
        <f>(((J3695/60)/60)/24)+DATE(1970,1,1)</f>
        <v>42028.496562500004</v>
      </c>
      <c r="R3695" s="9">
        <f>(((I3695/60)/60)/24)+DATE(1970,1,1)</f>
        <v>42058.496562500004</v>
      </c>
      <c r="S3695">
        <f>YEAR(Q3695)</f>
        <v>2015</v>
      </c>
    </row>
    <row r="3696" spans="1:19" ht="45" x14ac:dyDescent="0.25">
      <c r="A3696">
        <v>2818</v>
      </c>
      <c r="B3696" s="3" t="s">
        <v>2818</v>
      </c>
      <c r="C3696" s="3" t="s">
        <v>6928</v>
      </c>
      <c r="D3696" s="6">
        <v>10000</v>
      </c>
      <c r="E3696" s="8">
        <v>10603</v>
      </c>
      <c r="F3696" t="s">
        <v>8218</v>
      </c>
      <c r="G3696" t="s">
        <v>8223</v>
      </c>
      <c r="H3696" t="s">
        <v>8245</v>
      </c>
      <c r="I3696">
        <v>1443018086</v>
      </c>
      <c r="J3696">
        <v>1441290086</v>
      </c>
      <c r="K3696" t="b">
        <v>0</v>
      </c>
      <c r="L3696">
        <v>102</v>
      </c>
      <c r="M3696" t="b">
        <v>1</v>
      </c>
      <c r="N3696" t="str">
        <f>O3696&amp;"/"&amp;P3696</f>
        <v>theater/plays</v>
      </c>
      <c r="O3696" t="s">
        <v>8274</v>
      </c>
      <c r="P3696" t="s">
        <v>8275</v>
      </c>
      <c r="Q3696" s="9">
        <f>(((J3696/60)/60)/24)+DATE(1970,1,1)</f>
        <v>42250.598217592589</v>
      </c>
      <c r="R3696" s="9">
        <f>(((I3696/60)/60)/24)+DATE(1970,1,1)</f>
        <v>42270.598217592589</v>
      </c>
      <c r="S3696">
        <f>YEAR(Q3696)</f>
        <v>2015</v>
      </c>
    </row>
    <row r="3697" spans="1:19" ht="60" x14ac:dyDescent="0.25">
      <c r="A3697">
        <v>2963</v>
      </c>
      <c r="B3697" s="3" t="s">
        <v>2963</v>
      </c>
      <c r="C3697" s="3" t="s">
        <v>7073</v>
      </c>
      <c r="D3697" s="6">
        <v>10000</v>
      </c>
      <c r="E3697" s="8">
        <v>10685</v>
      </c>
      <c r="F3697" t="s">
        <v>8218</v>
      </c>
      <c r="G3697" t="s">
        <v>8223</v>
      </c>
      <c r="H3697" t="s">
        <v>8245</v>
      </c>
      <c r="I3697">
        <v>1435835824</v>
      </c>
      <c r="J3697">
        <v>1433243824</v>
      </c>
      <c r="K3697" t="b">
        <v>0</v>
      </c>
      <c r="L3697">
        <v>98</v>
      </c>
      <c r="M3697" t="b">
        <v>1</v>
      </c>
      <c r="N3697" t="str">
        <f>O3697&amp;"/"&amp;P3697</f>
        <v>theater/plays</v>
      </c>
      <c r="O3697" t="s">
        <v>8274</v>
      </c>
      <c r="P3697" t="s">
        <v>8275</v>
      </c>
      <c r="Q3697" s="9">
        <f>(((J3697/60)/60)/24)+DATE(1970,1,1)</f>
        <v>42157.470185185186</v>
      </c>
      <c r="R3697" s="9">
        <f>(((I3697/60)/60)/24)+DATE(1970,1,1)</f>
        <v>42187.470185185186</v>
      </c>
      <c r="S3697">
        <f>YEAR(Q3697)</f>
        <v>2015</v>
      </c>
    </row>
    <row r="3698" spans="1:19" ht="60" x14ac:dyDescent="0.25">
      <c r="A3698">
        <v>2966</v>
      </c>
      <c r="B3698" s="3" t="s">
        <v>2966</v>
      </c>
      <c r="C3698" s="3" t="s">
        <v>7076</v>
      </c>
      <c r="D3698" s="6">
        <v>10000</v>
      </c>
      <c r="E3698" s="8">
        <v>11363</v>
      </c>
      <c r="F3698" t="s">
        <v>8218</v>
      </c>
      <c r="G3698" t="s">
        <v>8223</v>
      </c>
      <c r="H3698" t="s">
        <v>8245</v>
      </c>
      <c r="I3698">
        <v>1442425412</v>
      </c>
      <c r="J3698">
        <v>1439833412</v>
      </c>
      <c r="K3698" t="b">
        <v>0</v>
      </c>
      <c r="L3698">
        <v>128</v>
      </c>
      <c r="M3698" t="b">
        <v>1</v>
      </c>
      <c r="N3698" t="str">
        <f>O3698&amp;"/"&amp;P3698</f>
        <v>theater/plays</v>
      </c>
      <c r="O3698" t="s">
        <v>8274</v>
      </c>
      <c r="P3698" t="s">
        <v>8275</v>
      </c>
      <c r="Q3698" s="9">
        <f>(((J3698/60)/60)/24)+DATE(1970,1,1)</f>
        <v>42233.738564814819</v>
      </c>
      <c r="R3698" s="9">
        <f>(((I3698/60)/60)/24)+DATE(1970,1,1)</f>
        <v>42263.738564814819</v>
      </c>
      <c r="S3698">
        <f>YEAR(Q3698)</f>
        <v>2015</v>
      </c>
    </row>
    <row r="3699" spans="1:19" ht="60" x14ac:dyDescent="0.25">
      <c r="A3699">
        <v>3173</v>
      </c>
      <c r="B3699" s="3" t="s">
        <v>3173</v>
      </c>
      <c r="C3699" s="3" t="s">
        <v>7283</v>
      </c>
      <c r="D3699" s="6">
        <v>10000</v>
      </c>
      <c r="E3699" s="8">
        <v>10300</v>
      </c>
      <c r="F3699" t="s">
        <v>8218</v>
      </c>
      <c r="G3699" t="s">
        <v>8223</v>
      </c>
      <c r="H3699" t="s">
        <v>8245</v>
      </c>
      <c r="I3699">
        <v>1411765492</v>
      </c>
      <c r="J3699">
        <v>1409173492</v>
      </c>
      <c r="K3699" t="b">
        <v>1</v>
      </c>
      <c r="L3699">
        <v>74</v>
      </c>
      <c r="M3699" t="b">
        <v>1</v>
      </c>
      <c r="N3699" t="str">
        <f>O3699&amp;"/"&amp;P3699</f>
        <v>theater/plays</v>
      </c>
      <c r="O3699" t="s">
        <v>8274</v>
      </c>
      <c r="P3699" t="s">
        <v>8275</v>
      </c>
      <c r="Q3699" s="9">
        <f>(((J3699/60)/60)/24)+DATE(1970,1,1)</f>
        <v>41878.878379629627</v>
      </c>
      <c r="R3699" s="9">
        <f>(((I3699/60)/60)/24)+DATE(1970,1,1)</f>
        <v>41908.878379629627</v>
      </c>
      <c r="S3699">
        <f>YEAR(Q3699)</f>
        <v>2014</v>
      </c>
    </row>
    <row r="3700" spans="1:19" ht="45" x14ac:dyDescent="0.25">
      <c r="A3700">
        <v>3242</v>
      </c>
      <c r="B3700" s="3" t="s">
        <v>3242</v>
      </c>
      <c r="C3700" s="3" t="s">
        <v>7352</v>
      </c>
      <c r="D3700" s="6">
        <v>10000</v>
      </c>
      <c r="E3700" s="8">
        <v>12730.42</v>
      </c>
      <c r="F3700" t="s">
        <v>8218</v>
      </c>
      <c r="G3700" t="s">
        <v>8223</v>
      </c>
      <c r="H3700" t="s">
        <v>8245</v>
      </c>
      <c r="I3700">
        <v>1411150092</v>
      </c>
      <c r="J3700">
        <v>1408558092</v>
      </c>
      <c r="K3700" t="b">
        <v>1</v>
      </c>
      <c r="L3700">
        <v>183</v>
      </c>
      <c r="M3700" t="b">
        <v>1</v>
      </c>
      <c r="N3700" t="str">
        <f>O3700&amp;"/"&amp;P3700</f>
        <v>theater/plays</v>
      </c>
      <c r="O3700" t="s">
        <v>8274</v>
      </c>
      <c r="P3700" t="s">
        <v>8275</v>
      </c>
      <c r="Q3700" s="9">
        <f>(((J3700/60)/60)/24)+DATE(1970,1,1)</f>
        <v>41871.755694444444</v>
      </c>
      <c r="R3700" s="9">
        <f>(((I3700/60)/60)/24)+DATE(1970,1,1)</f>
        <v>41901.755694444444</v>
      </c>
      <c r="S3700">
        <f>YEAR(Q3700)</f>
        <v>2014</v>
      </c>
    </row>
    <row r="3701" spans="1:19" ht="45" x14ac:dyDescent="0.25">
      <c r="A3701">
        <v>3246</v>
      </c>
      <c r="B3701" s="3" t="s">
        <v>3246</v>
      </c>
      <c r="C3701" s="3" t="s">
        <v>7356</v>
      </c>
      <c r="D3701" s="6">
        <v>10000</v>
      </c>
      <c r="E3701" s="8">
        <v>11122</v>
      </c>
      <c r="F3701" t="s">
        <v>8218</v>
      </c>
      <c r="G3701" t="s">
        <v>8223</v>
      </c>
      <c r="H3701" t="s">
        <v>8245</v>
      </c>
      <c r="I3701">
        <v>1442030340</v>
      </c>
      <c r="J3701">
        <v>1439551200</v>
      </c>
      <c r="K3701" t="b">
        <v>1</v>
      </c>
      <c r="L3701">
        <v>193</v>
      </c>
      <c r="M3701" t="b">
        <v>1</v>
      </c>
      <c r="N3701" t="str">
        <f>O3701&amp;"/"&amp;P3701</f>
        <v>theater/plays</v>
      </c>
      <c r="O3701" t="s">
        <v>8274</v>
      </c>
      <c r="P3701" t="s">
        <v>8275</v>
      </c>
      <c r="Q3701" s="9">
        <f>(((J3701/60)/60)/24)+DATE(1970,1,1)</f>
        <v>42230.472222222219</v>
      </c>
      <c r="R3701" s="9">
        <f>(((I3701/60)/60)/24)+DATE(1970,1,1)</f>
        <v>42259.165972222225</v>
      </c>
      <c r="S3701">
        <f>YEAR(Q3701)</f>
        <v>2015</v>
      </c>
    </row>
    <row r="3702" spans="1:19" ht="45" x14ac:dyDescent="0.25">
      <c r="A3702">
        <v>3256</v>
      </c>
      <c r="B3702" s="3" t="s">
        <v>3256</v>
      </c>
      <c r="C3702" s="3" t="s">
        <v>7366</v>
      </c>
      <c r="D3702" s="6">
        <v>10000</v>
      </c>
      <c r="E3702" s="8">
        <v>12806</v>
      </c>
      <c r="F3702" t="s">
        <v>8218</v>
      </c>
      <c r="G3702" t="s">
        <v>8223</v>
      </c>
      <c r="H3702" t="s">
        <v>8245</v>
      </c>
      <c r="I3702">
        <v>1433995140</v>
      </c>
      <c r="J3702">
        <v>1432129577</v>
      </c>
      <c r="K3702" t="b">
        <v>1</v>
      </c>
      <c r="L3702">
        <v>176</v>
      </c>
      <c r="M3702" t="b">
        <v>1</v>
      </c>
      <c r="N3702" t="str">
        <f>O3702&amp;"/"&amp;P3702</f>
        <v>theater/plays</v>
      </c>
      <c r="O3702" t="s">
        <v>8274</v>
      </c>
      <c r="P3702" t="s">
        <v>8275</v>
      </c>
      <c r="Q3702" s="9">
        <f>(((J3702/60)/60)/24)+DATE(1970,1,1)</f>
        <v>42144.573807870373</v>
      </c>
      <c r="R3702" s="9">
        <f>(((I3702/60)/60)/24)+DATE(1970,1,1)</f>
        <v>42166.165972222225</v>
      </c>
      <c r="S3702">
        <f>YEAR(Q3702)</f>
        <v>2015</v>
      </c>
    </row>
    <row r="3703" spans="1:19" ht="45" x14ac:dyDescent="0.25">
      <c r="A3703">
        <v>3272</v>
      </c>
      <c r="B3703" s="3" t="s">
        <v>3272</v>
      </c>
      <c r="C3703" s="3" t="s">
        <v>7382</v>
      </c>
      <c r="D3703" s="6">
        <v>10000</v>
      </c>
      <c r="E3703" s="8">
        <v>15443</v>
      </c>
      <c r="F3703" t="s">
        <v>8218</v>
      </c>
      <c r="G3703" t="s">
        <v>8223</v>
      </c>
      <c r="H3703" t="s">
        <v>8245</v>
      </c>
      <c r="I3703">
        <v>1446814809</v>
      </c>
      <c r="J3703">
        <v>1444219209</v>
      </c>
      <c r="K3703" t="b">
        <v>1</v>
      </c>
      <c r="L3703">
        <v>145</v>
      </c>
      <c r="M3703" t="b">
        <v>1</v>
      </c>
      <c r="N3703" t="str">
        <f>O3703&amp;"/"&amp;P3703</f>
        <v>theater/plays</v>
      </c>
      <c r="O3703" t="s">
        <v>8274</v>
      </c>
      <c r="P3703" t="s">
        <v>8275</v>
      </c>
      <c r="Q3703" s="9">
        <f>(((J3703/60)/60)/24)+DATE(1970,1,1)</f>
        <v>42284.500104166669</v>
      </c>
      <c r="R3703" s="9">
        <f>(((I3703/60)/60)/24)+DATE(1970,1,1)</f>
        <v>42314.541770833333</v>
      </c>
      <c r="S3703">
        <f>YEAR(Q3703)</f>
        <v>2015</v>
      </c>
    </row>
    <row r="3704" spans="1:19" ht="60" x14ac:dyDescent="0.25">
      <c r="A3704">
        <v>3288</v>
      </c>
      <c r="B3704" s="3" t="s">
        <v>3288</v>
      </c>
      <c r="C3704" s="3" t="s">
        <v>7398</v>
      </c>
      <c r="D3704" s="6">
        <v>10000</v>
      </c>
      <c r="E3704" s="8">
        <v>10026.49</v>
      </c>
      <c r="F3704" t="s">
        <v>8218</v>
      </c>
      <c r="G3704" t="s">
        <v>8224</v>
      </c>
      <c r="H3704" t="s">
        <v>8246</v>
      </c>
      <c r="I3704">
        <v>1466463600</v>
      </c>
      <c r="J3704">
        <v>1463337315</v>
      </c>
      <c r="K3704" t="b">
        <v>0</v>
      </c>
      <c r="L3704">
        <v>207</v>
      </c>
      <c r="M3704" t="b">
        <v>1</v>
      </c>
      <c r="N3704" t="str">
        <f>O3704&amp;"/"&amp;P3704</f>
        <v>theater/plays</v>
      </c>
      <c r="O3704" t="s">
        <v>8274</v>
      </c>
      <c r="P3704" t="s">
        <v>8275</v>
      </c>
      <c r="Q3704" s="9">
        <f>(((J3704/60)/60)/24)+DATE(1970,1,1)</f>
        <v>42505.774479166663</v>
      </c>
      <c r="R3704" s="9">
        <f>(((I3704/60)/60)/24)+DATE(1970,1,1)</f>
        <v>42541.958333333328</v>
      </c>
      <c r="S3704">
        <f>YEAR(Q3704)</f>
        <v>2016</v>
      </c>
    </row>
    <row r="3705" spans="1:19" ht="60" x14ac:dyDescent="0.25">
      <c r="A3705">
        <v>3298</v>
      </c>
      <c r="B3705" s="3" t="s">
        <v>3298</v>
      </c>
      <c r="C3705" s="3" t="s">
        <v>7408</v>
      </c>
      <c r="D3705" s="6">
        <v>10000</v>
      </c>
      <c r="E3705" s="8">
        <v>10173</v>
      </c>
      <c r="F3705" t="s">
        <v>8218</v>
      </c>
      <c r="G3705" t="s">
        <v>8223</v>
      </c>
      <c r="H3705" t="s">
        <v>8245</v>
      </c>
      <c r="I3705">
        <v>1442102400</v>
      </c>
      <c r="J3705">
        <v>1440370768</v>
      </c>
      <c r="K3705" t="b">
        <v>0</v>
      </c>
      <c r="L3705">
        <v>72</v>
      </c>
      <c r="M3705" t="b">
        <v>1</v>
      </c>
      <c r="N3705" t="str">
        <f>O3705&amp;"/"&amp;P3705</f>
        <v>theater/plays</v>
      </c>
      <c r="O3705" t="s">
        <v>8274</v>
      </c>
      <c r="P3705" t="s">
        <v>8275</v>
      </c>
      <c r="Q3705" s="9">
        <f>(((J3705/60)/60)/24)+DATE(1970,1,1)</f>
        <v>42239.957962962959</v>
      </c>
      <c r="R3705" s="9">
        <f>(((I3705/60)/60)/24)+DATE(1970,1,1)</f>
        <v>42260</v>
      </c>
      <c r="S3705">
        <f>YEAR(Q3705)</f>
        <v>2015</v>
      </c>
    </row>
    <row r="3706" spans="1:19" ht="45" x14ac:dyDescent="0.25">
      <c r="A3706">
        <v>3358</v>
      </c>
      <c r="B3706" s="3" t="s">
        <v>3357</v>
      </c>
      <c r="C3706" s="3" t="s">
        <v>7468</v>
      </c>
      <c r="D3706" s="6">
        <v>10000</v>
      </c>
      <c r="E3706" s="8">
        <v>10299</v>
      </c>
      <c r="F3706" t="s">
        <v>8218</v>
      </c>
      <c r="G3706" t="s">
        <v>8223</v>
      </c>
      <c r="H3706" t="s">
        <v>8245</v>
      </c>
      <c r="I3706">
        <v>1416385679</v>
      </c>
      <c r="J3706">
        <v>1413790079</v>
      </c>
      <c r="K3706" t="b">
        <v>0</v>
      </c>
      <c r="L3706">
        <v>162</v>
      </c>
      <c r="M3706" t="b">
        <v>1</v>
      </c>
      <c r="N3706" t="str">
        <f>O3706&amp;"/"&amp;P3706</f>
        <v>theater/plays</v>
      </c>
      <c r="O3706" t="s">
        <v>8274</v>
      </c>
      <c r="P3706" t="s">
        <v>8275</v>
      </c>
      <c r="Q3706" s="9">
        <f>(((J3706/60)/60)/24)+DATE(1970,1,1)</f>
        <v>41932.311099537037</v>
      </c>
      <c r="R3706" s="9">
        <f>(((I3706/60)/60)/24)+DATE(1970,1,1)</f>
        <v>41962.352766203709</v>
      </c>
      <c r="S3706">
        <f>YEAR(Q3706)</f>
        <v>2014</v>
      </c>
    </row>
    <row r="3707" spans="1:19" ht="45" x14ac:dyDescent="0.25">
      <c r="A3707">
        <v>3389</v>
      </c>
      <c r="B3707" s="3" t="s">
        <v>3388</v>
      </c>
      <c r="C3707" s="3" t="s">
        <v>7499</v>
      </c>
      <c r="D3707" s="6">
        <v>10000</v>
      </c>
      <c r="E3707" s="8">
        <v>11450</v>
      </c>
      <c r="F3707" t="s">
        <v>8218</v>
      </c>
      <c r="G3707" t="s">
        <v>8223</v>
      </c>
      <c r="H3707" t="s">
        <v>8245</v>
      </c>
      <c r="I3707">
        <v>1464960682</v>
      </c>
      <c r="J3707">
        <v>1462368682</v>
      </c>
      <c r="K3707" t="b">
        <v>0</v>
      </c>
      <c r="L3707">
        <v>62</v>
      </c>
      <c r="M3707" t="b">
        <v>1</v>
      </c>
      <c r="N3707" t="str">
        <f>O3707&amp;"/"&amp;P3707</f>
        <v>theater/plays</v>
      </c>
      <c r="O3707" t="s">
        <v>8274</v>
      </c>
      <c r="P3707" t="s">
        <v>8275</v>
      </c>
      <c r="Q3707" s="9">
        <f>(((J3707/60)/60)/24)+DATE(1970,1,1)</f>
        <v>42494.563449074078</v>
      </c>
      <c r="R3707" s="9">
        <f>(((I3707/60)/60)/24)+DATE(1970,1,1)</f>
        <v>42524.563449074078</v>
      </c>
      <c r="S3707">
        <f>YEAR(Q3707)</f>
        <v>2016</v>
      </c>
    </row>
    <row r="3708" spans="1:19" ht="60" x14ac:dyDescent="0.25">
      <c r="A3708">
        <v>3400</v>
      </c>
      <c r="B3708" s="3" t="s">
        <v>3399</v>
      </c>
      <c r="C3708" s="3" t="s">
        <v>7510</v>
      </c>
      <c r="D3708" s="6">
        <v>10000</v>
      </c>
      <c r="E3708" s="8">
        <v>10041</v>
      </c>
      <c r="F3708" t="s">
        <v>8218</v>
      </c>
      <c r="G3708" t="s">
        <v>8223</v>
      </c>
      <c r="H3708" t="s">
        <v>8245</v>
      </c>
      <c r="I3708">
        <v>1409266414</v>
      </c>
      <c r="J3708">
        <v>1405378414</v>
      </c>
      <c r="K3708" t="b">
        <v>0</v>
      </c>
      <c r="L3708">
        <v>85</v>
      </c>
      <c r="M3708" t="b">
        <v>1</v>
      </c>
      <c r="N3708" t="str">
        <f>O3708&amp;"/"&amp;P3708</f>
        <v>theater/plays</v>
      </c>
      <c r="O3708" t="s">
        <v>8274</v>
      </c>
      <c r="P3708" t="s">
        <v>8275</v>
      </c>
      <c r="Q3708" s="9">
        <f>(((J3708/60)/60)/24)+DATE(1970,1,1)</f>
        <v>41834.953865740739</v>
      </c>
      <c r="R3708" s="9">
        <f>(((I3708/60)/60)/24)+DATE(1970,1,1)</f>
        <v>41879.953865740739</v>
      </c>
      <c r="S3708">
        <f>YEAR(Q3708)</f>
        <v>2014</v>
      </c>
    </row>
    <row r="3709" spans="1:19" ht="45" x14ac:dyDescent="0.25">
      <c r="A3709">
        <v>3406</v>
      </c>
      <c r="B3709" s="3" t="s">
        <v>3405</v>
      </c>
      <c r="C3709" s="3" t="s">
        <v>7516</v>
      </c>
      <c r="D3709" s="6">
        <v>10000</v>
      </c>
      <c r="E3709" s="8">
        <v>10031</v>
      </c>
      <c r="F3709" t="s">
        <v>8218</v>
      </c>
      <c r="G3709" t="s">
        <v>8223</v>
      </c>
      <c r="H3709" t="s">
        <v>8245</v>
      </c>
      <c r="I3709">
        <v>1405511376</v>
      </c>
      <c r="J3709">
        <v>1401623376</v>
      </c>
      <c r="K3709" t="b">
        <v>0</v>
      </c>
      <c r="L3709">
        <v>91</v>
      </c>
      <c r="M3709" t="b">
        <v>1</v>
      </c>
      <c r="N3709" t="str">
        <f>O3709&amp;"/"&amp;P3709</f>
        <v>theater/plays</v>
      </c>
      <c r="O3709" t="s">
        <v>8274</v>
      </c>
      <c r="P3709" t="s">
        <v>8275</v>
      </c>
      <c r="Q3709" s="9">
        <f>(((J3709/60)/60)/24)+DATE(1970,1,1)</f>
        <v>41791.492777777778</v>
      </c>
      <c r="R3709" s="9">
        <f>(((I3709/60)/60)/24)+DATE(1970,1,1)</f>
        <v>41836.492777777778</v>
      </c>
      <c r="S3709">
        <f>YEAR(Q3709)</f>
        <v>2014</v>
      </c>
    </row>
    <row r="3710" spans="1:19" ht="45" x14ac:dyDescent="0.25">
      <c r="A3710">
        <v>3421</v>
      </c>
      <c r="B3710" s="3" t="s">
        <v>3420</v>
      </c>
      <c r="C3710" s="3" t="s">
        <v>7531</v>
      </c>
      <c r="D3710" s="6">
        <v>10000</v>
      </c>
      <c r="E3710" s="8">
        <v>10115</v>
      </c>
      <c r="F3710" t="s">
        <v>8218</v>
      </c>
      <c r="G3710" t="s">
        <v>8223</v>
      </c>
      <c r="H3710" t="s">
        <v>8245</v>
      </c>
      <c r="I3710">
        <v>1425495563</v>
      </c>
      <c r="J3710">
        <v>1422903563</v>
      </c>
      <c r="K3710" t="b">
        <v>0</v>
      </c>
      <c r="L3710">
        <v>98</v>
      </c>
      <c r="M3710" t="b">
        <v>1</v>
      </c>
      <c r="N3710" t="str">
        <f>O3710&amp;"/"&amp;P3710</f>
        <v>theater/plays</v>
      </c>
      <c r="O3710" t="s">
        <v>8274</v>
      </c>
      <c r="P3710" t="s">
        <v>8275</v>
      </c>
      <c r="Q3710" s="9">
        <f>(((J3710/60)/60)/24)+DATE(1970,1,1)</f>
        <v>42037.791238425925</v>
      </c>
      <c r="R3710" s="9">
        <f>(((I3710/60)/60)/24)+DATE(1970,1,1)</f>
        <v>42067.791238425925</v>
      </c>
      <c r="S3710">
        <f>YEAR(Q3710)</f>
        <v>2015</v>
      </c>
    </row>
    <row r="3711" spans="1:19" ht="60" x14ac:dyDescent="0.25">
      <c r="A3711">
        <v>3434</v>
      </c>
      <c r="B3711" s="3" t="s">
        <v>3433</v>
      </c>
      <c r="C3711" s="3" t="s">
        <v>7544</v>
      </c>
      <c r="D3711" s="6">
        <v>10000</v>
      </c>
      <c r="E3711" s="8">
        <v>10555</v>
      </c>
      <c r="F3711" t="s">
        <v>8218</v>
      </c>
      <c r="G3711" t="s">
        <v>8223</v>
      </c>
      <c r="H3711" t="s">
        <v>8245</v>
      </c>
      <c r="I3711">
        <v>1404983269</v>
      </c>
      <c r="J3711">
        <v>1402391269</v>
      </c>
      <c r="K3711" t="b">
        <v>0</v>
      </c>
      <c r="L3711">
        <v>168</v>
      </c>
      <c r="M3711" t="b">
        <v>1</v>
      </c>
      <c r="N3711" t="str">
        <f>O3711&amp;"/"&amp;P3711</f>
        <v>theater/plays</v>
      </c>
      <c r="O3711" t="s">
        <v>8274</v>
      </c>
      <c r="P3711" t="s">
        <v>8275</v>
      </c>
      <c r="Q3711" s="9">
        <f>(((J3711/60)/60)/24)+DATE(1970,1,1)</f>
        <v>41800.380428240744</v>
      </c>
      <c r="R3711" s="9">
        <f>(((I3711/60)/60)/24)+DATE(1970,1,1)</f>
        <v>41830.380428240744</v>
      </c>
      <c r="S3711">
        <f>YEAR(Q3711)</f>
        <v>2014</v>
      </c>
    </row>
    <row r="3712" spans="1:19" ht="60" x14ac:dyDescent="0.25">
      <c r="A3712">
        <v>3455</v>
      </c>
      <c r="B3712" s="3" t="s">
        <v>3454</v>
      </c>
      <c r="C3712" s="3" t="s">
        <v>7565</v>
      </c>
      <c r="D3712" s="6">
        <v>10000</v>
      </c>
      <c r="E3712" s="8">
        <v>10065</v>
      </c>
      <c r="F3712" t="s">
        <v>8218</v>
      </c>
      <c r="G3712" t="s">
        <v>8223</v>
      </c>
      <c r="H3712" t="s">
        <v>8245</v>
      </c>
      <c r="I3712">
        <v>1476381627</v>
      </c>
      <c r="J3712">
        <v>1473789627</v>
      </c>
      <c r="K3712" t="b">
        <v>0</v>
      </c>
      <c r="L3712">
        <v>69</v>
      </c>
      <c r="M3712" t="b">
        <v>1</v>
      </c>
      <c r="N3712" t="str">
        <f>O3712&amp;"/"&amp;P3712</f>
        <v>theater/plays</v>
      </c>
      <c r="O3712" t="s">
        <v>8274</v>
      </c>
      <c r="P3712" t="s">
        <v>8275</v>
      </c>
      <c r="Q3712" s="9">
        <f>(((J3712/60)/60)/24)+DATE(1970,1,1)</f>
        <v>42626.7503125</v>
      </c>
      <c r="R3712" s="9">
        <f>(((I3712/60)/60)/24)+DATE(1970,1,1)</f>
        <v>42656.7503125</v>
      </c>
      <c r="S3712">
        <f>YEAR(Q3712)</f>
        <v>2016</v>
      </c>
    </row>
    <row r="3713" spans="1:19" ht="45" x14ac:dyDescent="0.25">
      <c r="A3713">
        <v>3463</v>
      </c>
      <c r="B3713" s="3" t="s">
        <v>3462</v>
      </c>
      <c r="C3713" s="3" t="s">
        <v>7573</v>
      </c>
      <c r="D3713" s="6">
        <v>10000</v>
      </c>
      <c r="E3713" s="8">
        <v>10338</v>
      </c>
      <c r="F3713" t="s">
        <v>8218</v>
      </c>
      <c r="G3713" t="s">
        <v>8228</v>
      </c>
      <c r="H3713" t="s">
        <v>8250</v>
      </c>
      <c r="I3713">
        <v>1476158340</v>
      </c>
      <c r="J3713">
        <v>1472594585</v>
      </c>
      <c r="K3713" t="b">
        <v>0</v>
      </c>
      <c r="L3713">
        <v>114</v>
      </c>
      <c r="M3713" t="b">
        <v>1</v>
      </c>
      <c r="N3713" t="str">
        <f>O3713&amp;"/"&amp;P3713</f>
        <v>theater/plays</v>
      </c>
      <c r="O3713" t="s">
        <v>8274</v>
      </c>
      <c r="P3713" t="s">
        <v>8275</v>
      </c>
      <c r="Q3713" s="9">
        <f>(((J3713/60)/60)/24)+DATE(1970,1,1)</f>
        <v>42612.918807870374</v>
      </c>
      <c r="R3713" s="9">
        <f>(((I3713/60)/60)/24)+DATE(1970,1,1)</f>
        <v>42654.165972222225</v>
      </c>
      <c r="S3713">
        <f>YEAR(Q3713)</f>
        <v>2016</v>
      </c>
    </row>
    <row r="3714" spans="1:19" ht="45" x14ac:dyDescent="0.25">
      <c r="A3714">
        <v>3468</v>
      </c>
      <c r="B3714" s="3" t="s">
        <v>3467</v>
      </c>
      <c r="C3714" s="3" t="s">
        <v>7578</v>
      </c>
      <c r="D3714" s="6">
        <v>10000</v>
      </c>
      <c r="E3714" s="8">
        <v>12178</v>
      </c>
      <c r="F3714" t="s">
        <v>8218</v>
      </c>
      <c r="G3714" t="s">
        <v>8223</v>
      </c>
      <c r="H3714" t="s">
        <v>8245</v>
      </c>
      <c r="I3714">
        <v>1474426800</v>
      </c>
      <c r="J3714">
        <v>1471976529</v>
      </c>
      <c r="K3714" t="b">
        <v>0</v>
      </c>
      <c r="L3714">
        <v>17</v>
      </c>
      <c r="M3714" t="b">
        <v>1</v>
      </c>
      <c r="N3714" t="str">
        <f>O3714&amp;"/"&amp;P3714</f>
        <v>theater/plays</v>
      </c>
      <c r="O3714" t="s">
        <v>8274</v>
      </c>
      <c r="P3714" t="s">
        <v>8275</v>
      </c>
      <c r="Q3714" s="9">
        <f>(((J3714/60)/60)/24)+DATE(1970,1,1)</f>
        <v>42605.765381944439</v>
      </c>
      <c r="R3714" s="9">
        <f>(((I3714/60)/60)/24)+DATE(1970,1,1)</f>
        <v>42634.125</v>
      </c>
      <c r="S3714">
        <f>YEAR(Q3714)</f>
        <v>2016</v>
      </c>
    </row>
    <row r="3715" spans="1:19" ht="60" x14ac:dyDescent="0.25">
      <c r="A3715">
        <v>3481</v>
      </c>
      <c r="B3715" s="3" t="s">
        <v>3480</v>
      </c>
      <c r="C3715" s="3" t="s">
        <v>7591</v>
      </c>
      <c r="D3715" s="6">
        <v>10000</v>
      </c>
      <c r="E3715" s="8">
        <v>11880</v>
      </c>
      <c r="F3715" t="s">
        <v>8218</v>
      </c>
      <c r="G3715" t="s">
        <v>8225</v>
      </c>
      <c r="H3715" t="s">
        <v>8247</v>
      </c>
      <c r="I3715">
        <v>1420178188</v>
      </c>
      <c r="J3715">
        <v>1418709388</v>
      </c>
      <c r="K3715" t="b">
        <v>0</v>
      </c>
      <c r="L3715">
        <v>95</v>
      </c>
      <c r="M3715" t="b">
        <v>1</v>
      </c>
      <c r="N3715" t="str">
        <f>O3715&amp;"/"&amp;P3715</f>
        <v>theater/plays</v>
      </c>
      <c r="O3715" t="s">
        <v>8274</v>
      </c>
      <c r="P3715" t="s">
        <v>8275</v>
      </c>
      <c r="Q3715" s="9">
        <f>(((J3715/60)/60)/24)+DATE(1970,1,1)</f>
        <v>41989.24754629629</v>
      </c>
      <c r="R3715" s="9">
        <f>(((I3715/60)/60)/24)+DATE(1970,1,1)</f>
        <v>42006.24754629629</v>
      </c>
      <c r="S3715">
        <f>YEAR(Q3715)</f>
        <v>2014</v>
      </c>
    </row>
    <row r="3716" spans="1:19" ht="45" x14ac:dyDescent="0.25">
      <c r="A3716">
        <v>3507</v>
      </c>
      <c r="B3716" s="3" t="s">
        <v>3506</v>
      </c>
      <c r="C3716" s="3" t="s">
        <v>7617</v>
      </c>
      <c r="D3716" s="6">
        <v>10000</v>
      </c>
      <c r="E3716" s="8">
        <v>10440</v>
      </c>
      <c r="F3716" t="s">
        <v>8218</v>
      </c>
      <c r="G3716" t="s">
        <v>8223</v>
      </c>
      <c r="H3716" t="s">
        <v>8245</v>
      </c>
      <c r="I3716">
        <v>1464732537</v>
      </c>
      <c r="J3716">
        <v>1462140537</v>
      </c>
      <c r="K3716" t="b">
        <v>0</v>
      </c>
      <c r="L3716">
        <v>72</v>
      </c>
      <c r="M3716" t="b">
        <v>1</v>
      </c>
      <c r="N3716" t="str">
        <f>O3716&amp;"/"&amp;P3716</f>
        <v>theater/plays</v>
      </c>
      <c r="O3716" t="s">
        <v>8274</v>
      </c>
      <c r="P3716" t="s">
        <v>8275</v>
      </c>
      <c r="Q3716" s="9">
        <f>(((J3716/60)/60)/24)+DATE(1970,1,1)</f>
        <v>42491.92288194444</v>
      </c>
      <c r="R3716" s="9">
        <f>(((I3716/60)/60)/24)+DATE(1970,1,1)</f>
        <v>42521.92288194444</v>
      </c>
      <c r="S3716">
        <f>YEAR(Q3716)</f>
        <v>2016</v>
      </c>
    </row>
    <row r="3717" spans="1:19" ht="60" x14ac:dyDescent="0.25">
      <c r="A3717">
        <v>3524</v>
      </c>
      <c r="B3717" s="3" t="s">
        <v>3523</v>
      </c>
      <c r="C3717" s="3" t="s">
        <v>7634</v>
      </c>
      <c r="D3717" s="6">
        <v>10000</v>
      </c>
      <c r="E3717" s="8">
        <v>10156</v>
      </c>
      <c r="F3717" t="s">
        <v>8218</v>
      </c>
      <c r="G3717" t="s">
        <v>8223</v>
      </c>
      <c r="H3717" t="s">
        <v>8245</v>
      </c>
      <c r="I3717">
        <v>1410580800</v>
      </c>
      <c r="J3717">
        <v>1409336373</v>
      </c>
      <c r="K3717" t="b">
        <v>0</v>
      </c>
      <c r="L3717">
        <v>74</v>
      </c>
      <c r="M3717" t="b">
        <v>1</v>
      </c>
      <c r="N3717" t="str">
        <f>O3717&amp;"/"&amp;P3717</f>
        <v>theater/plays</v>
      </c>
      <c r="O3717" t="s">
        <v>8274</v>
      </c>
      <c r="P3717" t="s">
        <v>8275</v>
      </c>
      <c r="Q3717" s="9">
        <f>(((J3717/60)/60)/24)+DATE(1970,1,1)</f>
        <v>41880.76357638889</v>
      </c>
      <c r="R3717" s="9">
        <f>(((I3717/60)/60)/24)+DATE(1970,1,1)</f>
        <v>41895.166666666664</v>
      </c>
      <c r="S3717">
        <f>YEAR(Q3717)</f>
        <v>2014</v>
      </c>
    </row>
    <row r="3718" spans="1:19" ht="60" x14ac:dyDescent="0.25">
      <c r="A3718">
        <v>3575</v>
      </c>
      <c r="B3718" s="3" t="s">
        <v>3574</v>
      </c>
      <c r="C3718" s="3" t="s">
        <v>7685</v>
      </c>
      <c r="D3718" s="6">
        <v>10000</v>
      </c>
      <c r="E3718" s="8">
        <v>10133</v>
      </c>
      <c r="F3718" t="s">
        <v>8218</v>
      </c>
      <c r="G3718" t="s">
        <v>8223</v>
      </c>
      <c r="H3718" t="s">
        <v>8245</v>
      </c>
      <c r="I3718">
        <v>1470887940</v>
      </c>
      <c r="J3718">
        <v>1468176527</v>
      </c>
      <c r="K3718" t="b">
        <v>0</v>
      </c>
      <c r="L3718">
        <v>102</v>
      </c>
      <c r="M3718" t="b">
        <v>1</v>
      </c>
      <c r="N3718" t="str">
        <f>O3718&amp;"/"&amp;P3718</f>
        <v>theater/plays</v>
      </c>
      <c r="O3718" t="s">
        <v>8274</v>
      </c>
      <c r="P3718" t="s">
        <v>8275</v>
      </c>
      <c r="Q3718" s="9">
        <f>(((J3718/60)/60)/24)+DATE(1970,1,1)</f>
        <v>42561.783877314811</v>
      </c>
      <c r="R3718" s="9">
        <f>(((I3718/60)/60)/24)+DATE(1970,1,1)</f>
        <v>42593.165972222225</v>
      </c>
      <c r="S3718">
        <f>YEAR(Q3718)</f>
        <v>2016</v>
      </c>
    </row>
    <row r="3719" spans="1:19" ht="60" x14ac:dyDescent="0.25">
      <c r="A3719">
        <v>3714</v>
      </c>
      <c r="B3719" s="3" t="s">
        <v>3711</v>
      </c>
      <c r="C3719" s="3" t="s">
        <v>7824</v>
      </c>
      <c r="D3719" s="6">
        <v>10000</v>
      </c>
      <c r="E3719" s="8">
        <v>10235</v>
      </c>
      <c r="F3719" t="s">
        <v>8218</v>
      </c>
      <c r="G3719" t="s">
        <v>8223</v>
      </c>
      <c r="H3719" t="s">
        <v>8245</v>
      </c>
      <c r="I3719">
        <v>1432612740</v>
      </c>
      <c r="J3719">
        <v>1429881667</v>
      </c>
      <c r="K3719" t="b">
        <v>0</v>
      </c>
      <c r="L3719">
        <v>97</v>
      </c>
      <c r="M3719" t="b">
        <v>1</v>
      </c>
      <c r="N3719" t="str">
        <f>O3719&amp;"/"&amp;P3719</f>
        <v>theater/plays</v>
      </c>
      <c r="O3719" t="s">
        <v>8274</v>
      </c>
      <c r="P3719" t="s">
        <v>8275</v>
      </c>
      <c r="Q3719" s="9">
        <f>(((J3719/60)/60)/24)+DATE(1970,1,1)</f>
        <v>42118.556331018524</v>
      </c>
      <c r="R3719" s="9">
        <f>(((I3719/60)/60)/24)+DATE(1970,1,1)</f>
        <v>42150.165972222225</v>
      </c>
      <c r="S3719">
        <f>YEAR(Q3719)</f>
        <v>2015</v>
      </c>
    </row>
    <row r="3720" spans="1:19" ht="60" x14ac:dyDescent="0.25">
      <c r="A3720">
        <v>3620</v>
      </c>
      <c r="B3720" s="3" t="s">
        <v>3618</v>
      </c>
      <c r="C3720" s="3" t="s">
        <v>7730</v>
      </c>
      <c r="D3720" s="6">
        <v>10500</v>
      </c>
      <c r="E3720" s="8">
        <v>11045</v>
      </c>
      <c r="F3720" t="s">
        <v>8218</v>
      </c>
      <c r="G3720" t="s">
        <v>8223</v>
      </c>
      <c r="H3720" t="s">
        <v>8245</v>
      </c>
      <c r="I3720">
        <v>1425528000</v>
      </c>
      <c r="J3720">
        <v>1422916261</v>
      </c>
      <c r="K3720" t="b">
        <v>0</v>
      </c>
      <c r="L3720">
        <v>197</v>
      </c>
      <c r="M3720" t="b">
        <v>1</v>
      </c>
      <c r="N3720" t="str">
        <f>O3720&amp;"/"&amp;P3720</f>
        <v>theater/plays</v>
      </c>
      <c r="O3720" t="s">
        <v>8274</v>
      </c>
      <c r="P3720" t="s">
        <v>8275</v>
      </c>
      <c r="Q3720" s="9">
        <f>(((J3720/60)/60)/24)+DATE(1970,1,1)</f>
        <v>42037.938206018516</v>
      </c>
      <c r="R3720" s="9">
        <f>(((I3720/60)/60)/24)+DATE(1970,1,1)</f>
        <v>42068.166666666672</v>
      </c>
      <c r="S3720">
        <f>YEAR(Q3720)</f>
        <v>2015</v>
      </c>
    </row>
    <row r="3721" spans="1:19" ht="75" x14ac:dyDescent="0.25">
      <c r="A3721">
        <v>3316</v>
      </c>
      <c r="B3721" s="3" t="s">
        <v>3316</v>
      </c>
      <c r="C3721" s="3" t="s">
        <v>7426</v>
      </c>
      <c r="D3721" s="6">
        <v>11737</v>
      </c>
      <c r="E3721" s="8">
        <v>11747.18</v>
      </c>
      <c r="F3721" t="s">
        <v>8218</v>
      </c>
      <c r="G3721" t="s">
        <v>8223</v>
      </c>
      <c r="H3721" t="s">
        <v>8245</v>
      </c>
      <c r="I3721">
        <v>1407506040</v>
      </c>
      <c r="J3721">
        <v>1404680075</v>
      </c>
      <c r="K3721" t="b">
        <v>0</v>
      </c>
      <c r="L3721">
        <v>125</v>
      </c>
      <c r="M3721" t="b">
        <v>1</v>
      </c>
      <c r="N3721" t="str">
        <f>O3721&amp;"/"&amp;P3721</f>
        <v>theater/plays</v>
      </c>
      <c r="O3721" t="s">
        <v>8274</v>
      </c>
      <c r="P3721" t="s">
        <v>8275</v>
      </c>
      <c r="Q3721" s="9">
        <f>(((J3721/60)/60)/24)+DATE(1970,1,1)</f>
        <v>41826.871238425927</v>
      </c>
      <c r="R3721" s="9">
        <f>(((I3721/60)/60)/24)+DATE(1970,1,1)</f>
        <v>41859.57916666667</v>
      </c>
      <c r="S3721">
        <f>YEAR(Q3721)</f>
        <v>2014</v>
      </c>
    </row>
    <row r="3722" spans="1:19" ht="60" x14ac:dyDescent="0.25">
      <c r="A3722">
        <v>525</v>
      </c>
      <c r="B3722" s="3" t="s">
        <v>526</v>
      </c>
      <c r="C3722" s="3" t="s">
        <v>4635</v>
      </c>
      <c r="D3722" s="6">
        <v>12000</v>
      </c>
      <c r="E3722" s="8">
        <v>12000</v>
      </c>
      <c r="F3722" t="s">
        <v>8218</v>
      </c>
      <c r="G3722" t="s">
        <v>8223</v>
      </c>
      <c r="H3722" t="s">
        <v>8245</v>
      </c>
      <c r="I3722">
        <v>1410601041</v>
      </c>
      <c r="J3722">
        <v>1406713041</v>
      </c>
      <c r="K3722" t="b">
        <v>0</v>
      </c>
      <c r="L3722">
        <v>12</v>
      </c>
      <c r="M3722" t="b">
        <v>1</v>
      </c>
      <c r="N3722" t="str">
        <f>O3722&amp;"/"&amp;P3722</f>
        <v>theater/plays</v>
      </c>
      <c r="O3722" t="s">
        <v>8274</v>
      </c>
      <c r="P3722" t="s">
        <v>8275</v>
      </c>
      <c r="Q3722" s="9">
        <f>(((J3722/60)/60)/24)+DATE(1970,1,1)</f>
        <v>41850.400937500002</v>
      </c>
      <c r="R3722" s="9">
        <f>(((I3722/60)/60)/24)+DATE(1970,1,1)</f>
        <v>41895.400937500002</v>
      </c>
      <c r="S3722">
        <f>YEAR(Q3722)</f>
        <v>2014</v>
      </c>
    </row>
    <row r="3723" spans="1:19" ht="60" x14ac:dyDescent="0.25">
      <c r="A3723">
        <v>3214</v>
      </c>
      <c r="B3723" s="3" t="s">
        <v>3214</v>
      </c>
      <c r="C3723" s="3" t="s">
        <v>7324</v>
      </c>
      <c r="D3723" s="6">
        <v>12000</v>
      </c>
      <c r="E3723" s="8">
        <v>12256</v>
      </c>
      <c r="F3723" t="s">
        <v>8218</v>
      </c>
      <c r="G3723" t="s">
        <v>8224</v>
      </c>
      <c r="H3723" t="s">
        <v>8246</v>
      </c>
      <c r="I3723">
        <v>1452038100</v>
      </c>
      <c r="J3723">
        <v>1448823673</v>
      </c>
      <c r="K3723" t="b">
        <v>1</v>
      </c>
      <c r="L3723">
        <v>115</v>
      </c>
      <c r="M3723" t="b">
        <v>1</v>
      </c>
      <c r="N3723" t="str">
        <f>O3723&amp;"/"&amp;P3723</f>
        <v>theater/plays</v>
      </c>
      <c r="O3723" t="s">
        <v>8274</v>
      </c>
      <c r="P3723" t="s">
        <v>8275</v>
      </c>
      <c r="Q3723" s="9">
        <f>(((J3723/60)/60)/24)+DATE(1970,1,1)</f>
        <v>42337.792511574073</v>
      </c>
      <c r="R3723" s="9">
        <f>(((I3723/60)/60)/24)+DATE(1970,1,1)</f>
        <v>42374.996527777781</v>
      </c>
      <c r="S3723">
        <f>YEAR(Q3723)</f>
        <v>2015</v>
      </c>
    </row>
    <row r="3724" spans="1:19" ht="60" x14ac:dyDescent="0.25">
      <c r="A3724">
        <v>3218</v>
      </c>
      <c r="B3724" s="3" t="s">
        <v>3218</v>
      </c>
      <c r="C3724" s="3" t="s">
        <v>7328</v>
      </c>
      <c r="D3724" s="6">
        <v>12000</v>
      </c>
      <c r="E3724" s="8">
        <v>12252</v>
      </c>
      <c r="F3724" t="s">
        <v>8218</v>
      </c>
      <c r="G3724" t="s">
        <v>8224</v>
      </c>
      <c r="H3724" t="s">
        <v>8246</v>
      </c>
      <c r="I3724">
        <v>1419984000</v>
      </c>
      <c r="J3724">
        <v>1417132986</v>
      </c>
      <c r="K3724" t="b">
        <v>1</v>
      </c>
      <c r="L3724">
        <v>184</v>
      </c>
      <c r="M3724" t="b">
        <v>1</v>
      </c>
      <c r="N3724" t="str">
        <f>O3724&amp;"/"&amp;P3724</f>
        <v>theater/plays</v>
      </c>
      <c r="O3724" t="s">
        <v>8274</v>
      </c>
      <c r="P3724" t="s">
        <v>8275</v>
      </c>
      <c r="Q3724" s="9">
        <f>(((J3724/60)/60)/24)+DATE(1970,1,1)</f>
        <v>41971.002152777779</v>
      </c>
      <c r="R3724" s="9">
        <f>(((I3724/60)/60)/24)+DATE(1970,1,1)</f>
        <v>42004</v>
      </c>
      <c r="S3724">
        <f>YEAR(Q3724)</f>
        <v>2014</v>
      </c>
    </row>
    <row r="3725" spans="1:19" ht="30" x14ac:dyDescent="0.25">
      <c r="A3725">
        <v>3248</v>
      </c>
      <c r="B3725" s="3" t="s">
        <v>3248</v>
      </c>
      <c r="C3725" s="3" t="s">
        <v>7358</v>
      </c>
      <c r="D3725" s="6">
        <v>12000</v>
      </c>
      <c r="E3725" s="8">
        <v>12095</v>
      </c>
      <c r="F3725" t="s">
        <v>8218</v>
      </c>
      <c r="G3725" t="s">
        <v>8223</v>
      </c>
      <c r="H3725" t="s">
        <v>8245</v>
      </c>
      <c r="I3725">
        <v>1428178757</v>
      </c>
      <c r="J3725">
        <v>1425590357</v>
      </c>
      <c r="K3725" t="b">
        <v>1</v>
      </c>
      <c r="L3725">
        <v>200</v>
      </c>
      <c r="M3725" t="b">
        <v>1</v>
      </c>
      <c r="N3725" t="str">
        <f>O3725&amp;"/"&amp;P3725</f>
        <v>theater/plays</v>
      </c>
      <c r="O3725" t="s">
        <v>8274</v>
      </c>
      <c r="P3725" t="s">
        <v>8275</v>
      </c>
      <c r="Q3725" s="9">
        <f>(((J3725/60)/60)/24)+DATE(1970,1,1)</f>
        <v>42068.888391203705</v>
      </c>
      <c r="R3725" s="9">
        <f>(((I3725/60)/60)/24)+DATE(1970,1,1)</f>
        <v>42098.846724537041</v>
      </c>
      <c r="S3725">
        <f>YEAR(Q3725)</f>
        <v>2015</v>
      </c>
    </row>
    <row r="3726" spans="1:19" ht="45" x14ac:dyDescent="0.25">
      <c r="A3726">
        <v>3677</v>
      </c>
      <c r="B3726" s="3" t="s">
        <v>3674</v>
      </c>
      <c r="C3726" s="3" t="s">
        <v>7787</v>
      </c>
      <c r="D3726" s="6">
        <v>12000</v>
      </c>
      <c r="E3726" s="8">
        <v>12348.5</v>
      </c>
      <c r="F3726" t="s">
        <v>8218</v>
      </c>
      <c r="G3726" t="s">
        <v>8223</v>
      </c>
      <c r="H3726" t="s">
        <v>8245</v>
      </c>
      <c r="I3726">
        <v>1404359940</v>
      </c>
      <c r="J3726">
        <v>1402580818</v>
      </c>
      <c r="K3726" t="b">
        <v>0</v>
      </c>
      <c r="L3726">
        <v>199</v>
      </c>
      <c r="M3726" t="b">
        <v>1</v>
      </c>
      <c r="N3726" t="str">
        <f>O3726&amp;"/"&amp;P3726</f>
        <v>theater/plays</v>
      </c>
      <c r="O3726" t="s">
        <v>8274</v>
      </c>
      <c r="P3726" t="s">
        <v>8275</v>
      </c>
      <c r="Q3726" s="9">
        <f>(((J3726/60)/60)/24)+DATE(1970,1,1)</f>
        <v>41802.574282407404</v>
      </c>
      <c r="R3726" s="9">
        <f>(((I3726/60)/60)/24)+DATE(1970,1,1)</f>
        <v>41823.165972222225</v>
      </c>
      <c r="S3726">
        <f>YEAR(Q3726)</f>
        <v>2014</v>
      </c>
    </row>
    <row r="3727" spans="1:19" ht="30" x14ac:dyDescent="0.25">
      <c r="A3727">
        <v>3262</v>
      </c>
      <c r="B3727" s="3" t="s">
        <v>3262</v>
      </c>
      <c r="C3727" s="3" t="s">
        <v>7372</v>
      </c>
      <c r="D3727" s="6">
        <v>12200</v>
      </c>
      <c r="E3727" s="8">
        <v>12571</v>
      </c>
      <c r="F3727" t="s">
        <v>8218</v>
      </c>
      <c r="G3727" t="s">
        <v>8223</v>
      </c>
      <c r="H3727" t="s">
        <v>8245</v>
      </c>
      <c r="I3727">
        <v>1419220800</v>
      </c>
      <c r="J3727">
        <v>1416555262</v>
      </c>
      <c r="K3727" t="b">
        <v>1</v>
      </c>
      <c r="L3727">
        <v>134</v>
      </c>
      <c r="M3727" t="b">
        <v>1</v>
      </c>
      <c r="N3727" t="str">
        <f>O3727&amp;"/"&amp;P3727</f>
        <v>theater/plays</v>
      </c>
      <c r="O3727" t="s">
        <v>8274</v>
      </c>
      <c r="P3727" t="s">
        <v>8275</v>
      </c>
      <c r="Q3727" s="9">
        <f>(((J3727/60)/60)/24)+DATE(1970,1,1)</f>
        <v>41964.315532407403</v>
      </c>
      <c r="R3727" s="9">
        <f>(((I3727/60)/60)/24)+DATE(1970,1,1)</f>
        <v>41995.166666666672</v>
      </c>
      <c r="S3727">
        <f>YEAR(Q3727)</f>
        <v>2014</v>
      </c>
    </row>
    <row r="3728" spans="1:19" ht="45" x14ac:dyDescent="0.25">
      <c r="A3728">
        <v>3163</v>
      </c>
      <c r="B3728" s="3" t="s">
        <v>3163</v>
      </c>
      <c r="C3728" s="3" t="s">
        <v>7273</v>
      </c>
      <c r="D3728" s="6">
        <v>13000</v>
      </c>
      <c r="E3728" s="8">
        <v>14450</v>
      </c>
      <c r="F3728" t="s">
        <v>8218</v>
      </c>
      <c r="G3728" t="s">
        <v>8223</v>
      </c>
      <c r="H3728" t="s">
        <v>8245</v>
      </c>
      <c r="I3728">
        <v>1402855525</v>
      </c>
      <c r="J3728">
        <v>1400263525</v>
      </c>
      <c r="K3728" t="b">
        <v>1</v>
      </c>
      <c r="L3728">
        <v>72</v>
      </c>
      <c r="M3728" t="b">
        <v>1</v>
      </c>
      <c r="N3728" t="str">
        <f>O3728&amp;"/"&amp;P3728</f>
        <v>theater/plays</v>
      </c>
      <c r="O3728" t="s">
        <v>8274</v>
      </c>
      <c r="P3728" t="s">
        <v>8275</v>
      </c>
      <c r="Q3728" s="9">
        <f>(((J3728/60)/60)/24)+DATE(1970,1,1)</f>
        <v>41775.753761574073</v>
      </c>
      <c r="R3728" s="9">
        <f>(((I3728/60)/60)/24)+DATE(1970,1,1)</f>
        <v>41805.753761574073</v>
      </c>
      <c r="S3728">
        <f>YEAR(Q3728)</f>
        <v>2014</v>
      </c>
    </row>
    <row r="3729" spans="1:19" ht="60" x14ac:dyDescent="0.25">
      <c r="A3729">
        <v>3254</v>
      </c>
      <c r="B3729" s="3" t="s">
        <v>3254</v>
      </c>
      <c r="C3729" s="3" t="s">
        <v>7364</v>
      </c>
      <c r="D3729" s="6">
        <v>13000</v>
      </c>
      <c r="E3729" s="8">
        <v>13163.5</v>
      </c>
      <c r="F3729" t="s">
        <v>8218</v>
      </c>
      <c r="G3729" t="s">
        <v>8224</v>
      </c>
      <c r="H3729" t="s">
        <v>8246</v>
      </c>
      <c r="I3729">
        <v>1427331809</v>
      </c>
      <c r="J3729">
        <v>1424743409</v>
      </c>
      <c r="K3729" t="b">
        <v>1</v>
      </c>
      <c r="L3729">
        <v>186</v>
      </c>
      <c r="M3729" t="b">
        <v>1</v>
      </c>
      <c r="N3729" t="str">
        <f>O3729&amp;"/"&amp;P3729</f>
        <v>theater/plays</v>
      </c>
      <c r="O3729" t="s">
        <v>8274</v>
      </c>
      <c r="P3729" t="s">
        <v>8275</v>
      </c>
      <c r="Q3729" s="9">
        <f>(((J3729/60)/60)/24)+DATE(1970,1,1)</f>
        <v>42059.085752314815</v>
      </c>
      <c r="R3729" s="9">
        <f>(((I3729/60)/60)/24)+DATE(1970,1,1)</f>
        <v>42089.044085648144</v>
      </c>
      <c r="S3729">
        <f>YEAR(Q3729)</f>
        <v>2015</v>
      </c>
    </row>
    <row r="3730" spans="1:19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tr">
        <f>O3730&amp;"/"&amp;P3730</f>
        <v>theater/plays</v>
      </c>
      <c r="O3730" t="s">
        <v>8274</v>
      </c>
      <c r="P3730" t="s">
        <v>8275</v>
      </c>
      <c r="Q3730" s="9">
        <f>(((J3730/60)/60)/24)+DATE(1970,1,1)</f>
        <v>42205.171018518522</v>
      </c>
      <c r="R3730" s="9">
        <f>(((I3730/60)/60)/24)+DATE(1970,1,1)</f>
        <v>42235.171018518522</v>
      </c>
      <c r="S3730">
        <f>YEAR(Q3730)</f>
        <v>2015</v>
      </c>
    </row>
    <row r="3731" spans="1:19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tr">
        <f>O3731&amp;"/"&amp;P3731</f>
        <v>theater/plays</v>
      </c>
      <c r="O3731" t="s">
        <v>8274</v>
      </c>
      <c r="P3731" t="s">
        <v>8275</v>
      </c>
      <c r="Q3731" s="9">
        <f>(((J3731/60)/60)/24)+DATE(1970,1,1)</f>
        <v>42041.205000000002</v>
      </c>
      <c r="R3731" s="9">
        <f>(((I3731/60)/60)/24)+DATE(1970,1,1)</f>
        <v>42086.16333333333</v>
      </c>
      <c r="S3731">
        <f>YEAR(Q3731)</f>
        <v>2015</v>
      </c>
    </row>
    <row r="3732" spans="1:19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tr">
        <f>O3732&amp;"/"&amp;P3732</f>
        <v>theater/plays</v>
      </c>
      <c r="O3732" t="s">
        <v>8274</v>
      </c>
      <c r="P3732" t="s">
        <v>8275</v>
      </c>
      <c r="Q3732" s="9">
        <f>(((J3732/60)/60)/24)+DATE(1970,1,1)</f>
        <v>42203.677766203706</v>
      </c>
      <c r="R3732" s="9">
        <f>(((I3732/60)/60)/24)+DATE(1970,1,1)</f>
        <v>42233.677766203706</v>
      </c>
      <c r="S3732">
        <f>YEAR(Q3732)</f>
        <v>2015</v>
      </c>
    </row>
    <row r="3733" spans="1:19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tr">
        <f>O3733&amp;"/"&amp;P3733</f>
        <v>theater/plays</v>
      </c>
      <c r="O3733" t="s">
        <v>8274</v>
      </c>
      <c r="P3733" t="s">
        <v>8275</v>
      </c>
      <c r="Q3733" s="9">
        <f>(((J3733/60)/60)/24)+DATE(1970,1,1)</f>
        <v>41983.752847222218</v>
      </c>
      <c r="R3733" s="9">
        <f>(((I3733/60)/60)/24)+DATE(1970,1,1)</f>
        <v>42014.140972222223</v>
      </c>
      <c r="S3733">
        <f>YEAR(Q3733)</f>
        <v>2014</v>
      </c>
    </row>
    <row r="3734" spans="1:19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tr">
        <f>O3734&amp;"/"&amp;P3734</f>
        <v>theater/plays</v>
      </c>
      <c r="O3734" t="s">
        <v>8274</v>
      </c>
      <c r="P3734" t="s">
        <v>8275</v>
      </c>
      <c r="Q3734" s="9">
        <f>(((J3734/60)/60)/24)+DATE(1970,1,1)</f>
        <v>41968.677465277782</v>
      </c>
      <c r="R3734" s="9">
        <f>(((I3734/60)/60)/24)+DATE(1970,1,1)</f>
        <v>42028.5</v>
      </c>
      <c r="S3734">
        <f>YEAR(Q3734)</f>
        <v>2014</v>
      </c>
    </row>
    <row r="3735" spans="1:19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tr">
        <f>O3735&amp;"/"&amp;P3735</f>
        <v>theater/plays</v>
      </c>
      <c r="O3735" t="s">
        <v>8274</v>
      </c>
      <c r="P3735" t="s">
        <v>8275</v>
      </c>
      <c r="Q3735" s="9">
        <f>(((J3735/60)/60)/24)+DATE(1970,1,1)</f>
        <v>42103.024398148147</v>
      </c>
      <c r="R3735" s="9">
        <f>(((I3735/60)/60)/24)+DATE(1970,1,1)</f>
        <v>42112.9375</v>
      </c>
      <c r="S3735">
        <f>YEAR(Q3735)</f>
        <v>2015</v>
      </c>
    </row>
    <row r="3736" spans="1:19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tr">
        <f>O3736&amp;"/"&amp;P3736</f>
        <v>theater/plays</v>
      </c>
      <c r="O3736" t="s">
        <v>8274</v>
      </c>
      <c r="P3736" t="s">
        <v>8275</v>
      </c>
      <c r="Q3736" s="9">
        <f>(((J3736/60)/60)/24)+DATE(1970,1,1)</f>
        <v>42089.901574074072</v>
      </c>
      <c r="R3736" s="9">
        <f>(((I3736/60)/60)/24)+DATE(1970,1,1)</f>
        <v>42149.901574074072</v>
      </c>
      <c r="S3736">
        <f>YEAR(Q3736)</f>
        <v>2015</v>
      </c>
    </row>
    <row r="3737" spans="1:19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tr">
        <f>O3737&amp;"/"&amp;P3737</f>
        <v>theater/plays</v>
      </c>
      <c r="O3737" t="s">
        <v>8274</v>
      </c>
      <c r="P3737" t="s">
        <v>8275</v>
      </c>
      <c r="Q3737" s="9">
        <f>(((J3737/60)/60)/24)+DATE(1970,1,1)</f>
        <v>42122.693159722221</v>
      </c>
      <c r="R3737" s="9">
        <f>(((I3737/60)/60)/24)+DATE(1970,1,1)</f>
        <v>42152.693159722221</v>
      </c>
      <c r="S3737">
        <f>YEAR(Q3737)</f>
        <v>2015</v>
      </c>
    </row>
    <row r="3738" spans="1:19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tr">
        <f>O3738&amp;"/"&amp;P3738</f>
        <v>theater/plays</v>
      </c>
      <c r="O3738" t="s">
        <v>8274</v>
      </c>
      <c r="P3738" t="s">
        <v>8275</v>
      </c>
      <c r="Q3738" s="9">
        <f>(((J3738/60)/60)/24)+DATE(1970,1,1)</f>
        <v>42048.711724537032</v>
      </c>
      <c r="R3738" s="9">
        <f>(((I3738/60)/60)/24)+DATE(1970,1,1)</f>
        <v>42086.75</v>
      </c>
      <c r="S3738">
        <f>YEAR(Q3738)</f>
        <v>2015</v>
      </c>
    </row>
    <row r="3739" spans="1:19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tr">
        <f>O3739&amp;"/"&amp;P3739</f>
        <v>theater/plays</v>
      </c>
      <c r="O3739" t="s">
        <v>8274</v>
      </c>
      <c r="P3739" t="s">
        <v>8275</v>
      </c>
      <c r="Q3739" s="9">
        <f>(((J3739/60)/60)/24)+DATE(1970,1,1)</f>
        <v>42297.691006944442</v>
      </c>
      <c r="R3739" s="9">
        <f>(((I3739/60)/60)/24)+DATE(1970,1,1)</f>
        <v>42320.290972222225</v>
      </c>
      <c r="S3739">
        <f>YEAR(Q3739)</f>
        <v>2015</v>
      </c>
    </row>
    <row r="3740" spans="1:19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tr">
        <f>O3740&amp;"/"&amp;P3740</f>
        <v>theater/plays</v>
      </c>
      <c r="O3740" t="s">
        <v>8274</v>
      </c>
      <c r="P3740" t="s">
        <v>8275</v>
      </c>
      <c r="Q3740" s="9">
        <f>(((J3740/60)/60)/24)+DATE(1970,1,1)</f>
        <v>41813.938715277778</v>
      </c>
      <c r="R3740" s="9">
        <f>(((I3740/60)/60)/24)+DATE(1970,1,1)</f>
        <v>41835.916666666664</v>
      </c>
      <c r="S3740">
        <f>YEAR(Q3740)</f>
        <v>2014</v>
      </c>
    </row>
    <row r="3741" spans="1:19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tr">
        <f>O3741&amp;"/"&amp;P3741</f>
        <v>theater/plays</v>
      </c>
      <c r="O3741" t="s">
        <v>8274</v>
      </c>
      <c r="P3741" t="s">
        <v>8275</v>
      </c>
      <c r="Q3741" s="9">
        <f>(((J3741/60)/60)/24)+DATE(1970,1,1)</f>
        <v>42548.449861111112</v>
      </c>
      <c r="R3741" s="9">
        <f>(((I3741/60)/60)/24)+DATE(1970,1,1)</f>
        <v>42568.449861111112</v>
      </c>
      <c r="S3741">
        <f>YEAR(Q3741)</f>
        <v>2016</v>
      </c>
    </row>
    <row r="3742" spans="1:19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tr">
        <f>O3742&amp;"/"&amp;P3742</f>
        <v>theater/plays</v>
      </c>
      <c r="O3742" t="s">
        <v>8274</v>
      </c>
      <c r="P3742" t="s">
        <v>8275</v>
      </c>
      <c r="Q3742" s="9">
        <f>(((J3742/60)/60)/24)+DATE(1970,1,1)</f>
        <v>41833.089756944442</v>
      </c>
      <c r="R3742" s="9">
        <f>(((I3742/60)/60)/24)+DATE(1970,1,1)</f>
        <v>41863.079143518517</v>
      </c>
      <c r="S3742">
        <f>YEAR(Q3742)</f>
        <v>2014</v>
      </c>
    </row>
    <row r="3743" spans="1:19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tr">
        <f>O3743&amp;"/"&amp;P3743</f>
        <v>theater/plays</v>
      </c>
      <c r="O3743" t="s">
        <v>8274</v>
      </c>
      <c r="P3743" t="s">
        <v>8275</v>
      </c>
      <c r="Q3743" s="9">
        <f>(((J3743/60)/60)/24)+DATE(1970,1,1)</f>
        <v>42325.920717592591</v>
      </c>
      <c r="R3743" s="9">
        <f>(((I3743/60)/60)/24)+DATE(1970,1,1)</f>
        <v>42355.920717592591</v>
      </c>
      <c r="S3743">
        <f>YEAR(Q3743)</f>
        <v>2015</v>
      </c>
    </row>
    <row r="3744" spans="1:19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tr">
        <f>O3744&amp;"/"&amp;P3744</f>
        <v>theater/plays</v>
      </c>
      <c r="O3744" t="s">
        <v>8274</v>
      </c>
      <c r="P3744" t="s">
        <v>8275</v>
      </c>
      <c r="Q3744" s="9">
        <f>(((J3744/60)/60)/24)+DATE(1970,1,1)</f>
        <v>41858.214629629627</v>
      </c>
      <c r="R3744" s="9">
        <f>(((I3744/60)/60)/24)+DATE(1970,1,1)</f>
        <v>41888.214629629627</v>
      </c>
      <c r="S3744">
        <f>YEAR(Q3744)</f>
        <v>2014</v>
      </c>
    </row>
    <row r="3745" spans="1:19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tr">
        <f>O3745&amp;"/"&amp;P3745</f>
        <v>theater/plays</v>
      </c>
      <c r="O3745" t="s">
        <v>8274</v>
      </c>
      <c r="P3745" t="s">
        <v>8275</v>
      </c>
      <c r="Q3745" s="9">
        <f>(((J3745/60)/60)/24)+DATE(1970,1,1)</f>
        <v>41793.710231481484</v>
      </c>
      <c r="R3745" s="9">
        <f>(((I3745/60)/60)/24)+DATE(1970,1,1)</f>
        <v>41823.710231481484</v>
      </c>
      <c r="S3745">
        <f>YEAR(Q3745)</f>
        <v>2014</v>
      </c>
    </row>
    <row r="3746" spans="1:19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tr">
        <f>O3746&amp;"/"&amp;P3746</f>
        <v>theater/plays</v>
      </c>
      <c r="O3746" t="s">
        <v>8274</v>
      </c>
      <c r="P3746" t="s">
        <v>8275</v>
      </c>
      <c r="Q3746" s="9">
        <f>(((J3746/60)/60)/24)+DATE(1970,1,1)</f>
        <v>41793.814259259263</v>
      </c>
      <c r="R3746" s="9">
        <f>(((I3746/60)/60)/24)+DATE(1970,1,1)</f>
        <v>41825.165972222225</v>
      </c>
      <c r="S3746">
        <f>YEAR(Q3746)</f>
        <v>2014</v>
      </c>
    </row>
    <row r="3747" spans="1:19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tr">
        <f>O3747&amp;"/"&amp;P3747</f>
        <v>theater/plays</v>
      </c>
      <c r="O3747" t="s">
        <v>8274</v>
      </c>
      <c r="P3747" t="s">
        <v>8275</v>
      </c>
      <c r="Q3747" s="9">
        <f>(((J3747/60)/60)/24)+DATE(1970,1,1)</f>
        <v>41831.697939814818</v>
      </c>
      <c r="R3747" s="9">
        <f>(((I3747/60)/60)/24)+DATE(1970,1,1)</f>
        <v>41861.697939814818</v>
      </c>
      <c r="S3747">
        <f>YEAR(Q3747)</f>
        <v>2014</v>
      </c>
    </row>
    <row r="3748" spans="1:19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tr">
        <f>O3748&amp;"/"&amp;P3748</f>
        <v>theater/plays</v>
      </c>
      <c r="O3748" t="s">
        <v>8274</v>
      </c>
      <c r="P3748" t="s">
        <v>8275</v>
      </c>
      <c r="Q3748" s="9">
        <f>(((J3748/60)/60)/24)+DATE(1970,1,1)</f>
        <v>42621.389340277776</v>
      </c>
      <c r="R3748" s="9">
        <f>(((I3748/60)/60)/24)+DATE(1970,1,1)</f>
        <v>42651.389340277776</v>
      </c>
      <c r="S3748">
        <f>YEAR(Q3748)</f>
        <v>2016</v>
      </c>
    </row>
    <row r="3749" spans="1:19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tr">
        <f>O3749&amp;"/"&amp;P3749</f>
        <v>theater/plays</v>
      </c>
      <c r="O3749" t="s">
        <v>8274</v>
      </c>
      <c r="P3749" t="s">
        <v>8275</v>
      </c>
      <c r="Q3749" s="9">
        <f>(((J3749/60)/60)/24)+DATE(1970,1,1)</f>
        <v>42164.299722222218</v>
      </c>
      <c r="R3749" s="9">
        <f>(((I3749/60)/60)/24)+DATE(1970,1,1)</f>
        <v>42190.957638888889</v>
      </c>
      <c r="S3749">
        <f>YEAR(Q3749)</f>
        <v>2015</v>
      </c>
    </row>
    <row r="3750" spans="1:19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tr">
        <f>O3750&amp;"/"&amp;P3750</f>
        <v>theater/musical</v>
      </c>
      <c r="O3750" t="s">
        <v>8274</v>
      </c>
      <c r="P3750" t="s">
        <v>8316</v>
      </c>
      <c r="Q3750" s="9">
        <f>(((J3750/60)/60)/24)+DATE(1970,1,1)</f>
        <v>42395.706435185188</v>
      </c>
      <c r="R3750" s="9">
        <f>(((I3750/60)/60)/24)+DATE(1970,1,1)</f>
        <v>42416.249305555553</v>
      </c>
      <c r="S3750">
        <f>YEAR(Q3750)</f>
        <v>2016</v>
      </c>
    </row>
    <row r="3751" spans="1:19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tr">
        <f>O3751&amp;"/"&amp;P3751</f>
        <v>theater/musical</v>
      </c>
      <c r="O3751" t="s">
        <v>8274</v>
      </c>
      <c r="P3751" t="s">
        <v>8316</v>
      </c>
      <c r="Q3751" s="9">
        <f>(((J3751/60)/60)/24)+DATE(1970,1,1)</f>
        <v>42458.127175925925</v>
      </c>
      <c r="R3751" s="9">
        <f>(((I3751/60)/60)/24)+DATE(1970,1,1)</f>
        <v>42489.165972222225</v>
      </c>
      <c r="S3751">
        <f>YEAR(Q3751)</f>
        <v>2016</v>
      </c>
    </row>
    <row r="3752" spans="1:19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tr">
        <f>O3752&amp;"/"&amp;P3752</f>
        <v>theater/musical</v>
      </c>
      <c r="O3752" t="s">
        <v>8274</v>
      </c>
      <c r="P3752" t="s">
        <v>8316</v>
      </c>
      <c r="Q3752" s="9">
        <f>(((J3752/60)/60)/24)+DATE(1970,1,1)</f>
        <v>42016.981574074074</v>
      </c>
      <c r="R3752" s="9">
        <f>(((I3752/60)/60)/24)+DATE(1970,1,1)</f>
        <v>42045.332638888889</v>
      </c>
      <c r="S3752">
        <f>YEAR(Q3752)</f>
        <v>2015</v>
      </c>
    </row>
    <row r="3753" spans="1:19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tr">
        <f>O3753&amp;"/"&amp;P3753</f>
        <v>theater/musical</v>
      </c>
      <c r="O3753" t="s">
        <v>8274</v>
      </c>
      <c r="P3753" t="s">
        <v>8316</v>
      </c>
      <c r="Q3753" s="9">
        <f>(((J3753/60)/60)/24)+DATE(1970,1,1)</f>
        <v>42403.035567129627</v>
      </c>
      <c r="R3753" s="9">
        <f>(((I3753/60)/60)/24)+DATE(1970,1,1)</f>
        <v>42462.993900462956</v>
      </c>
      <c r="S3753">
        <f>YEAR(Q3753)</f>
        <v>2016</v>
      </c>
    </row>
    <row r="3754" spans="1:19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tr">
        <f>O3754&amp;"/"&amp;P3754</f>
        <v>theater/musical</v>
      </c>
      <c r="O3754" t="s">
        <v>8274</v>
      </c>
      <c r="P3754" t="s">
        <v>8316</v>
      </c>
      <c r="Q3754" s="9">
        <f>(((J3754/60)/60)/24)+DATE(1970,1,1)</f>
        <v>42619.802488425921</v>
      </c>
      <c r="R3754" s="9">
        <f>(((I3754/60)/60)/24)+DATE(1970,1,1)</f>
        <v>42659.875</v>
      </c>
      <c r="S3754">
        <f>YEAR(Q3754)</f>
        <v>2016</v>
      </c>
    </row>
    <row r="3755" spans="1:19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tr">
        <f>O3755&amp;"/"&amp;P3755</f>
        <v>theater/musical</v>
      </c>
      <c r="O3755" t="s">
        <v>8274</v>
      </c>
      <c r="P3755" t="s">
        <v>8316</v>
      </c>
      <c r="Q3755" s="9">
        <f>(((J3755/60)/60)/24)+DATE(1970,1,1)</f>
        <v>42128.824074074073</v>
      </c>
      <c r="R3755" s="9">
        <f>(((I3755/60)/60)/24)+DATE(1970,1,1)</f>
        <v>42158</v>
      </c>
      <c r="S3755">
        <f>YEAR(Q3755)</f>
        <v>2015</v>
      </c>
    </row>
    <row r="3756" spans="1:19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tr">
        <f>O3756&amp;"/"&amp;P3756</f>
        <v>theater/musical</v>
      </c>
      <c r="O3756" t="s">
        <v>8274</v>
      </c>
      <c r="P3756" t="s">
        <v>8316</v>
      </c>
      <c r="Q3756" s="9">
        <f>(((J3756/60)/60)/24)+DATE(1970,1,1)</f>
        <v>41808.881215277775</v>
      </c>
      <c r="R3756" s="9">
        <f>(((I3756/60)/60)/24)+DATE(1970,1,1)</f>
        <v>41846.207638888889</v>
      </c>
      <c r="S3756">
        <f>YEAR(Q3756)</f>
        <v>2014</v>
      </c>
    </row>
    <row r="3757" spans="1:19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tr">
        <f>O3757&amp;"/"&amp;P3757</f>
        <v>theater/musical</v>
      </c>
      <c r="O3757" t="s">
        <v>8274</v>
      </c>
      <c r="P3757" t="s">
        <v>8316</v>
      </c>
      <c r="Q3757" s="9">
        <f>(((J3757/60)/60)/24)+DATE(1970,1,1)</f>
        <v>42445.866979166662</v>
      </c>
      <c r="R3757" s="9">
        <f>(((I3757/60)/60)/24)+DATE(1970,1,1)</f>
        <v>42475.866979166662</v>
      </c>
      <c r="S3757">
        <f>YEAR(Q3757)</f>
        <v>2016</v>
      </c>
    </row>
    <row r="3758" spans="1:19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tr">
        <f>O3758&amp;"/"&amp;P3758</f>
        <v>theater/musical</v>
      </c>
      <c r="O3758" t="s">
        <v>8274</v>
      </c>
      <c r="P3758" t="s">
        <v>8316</v>
      </c>
      <c r="Q3758" s="9">
        <f>(((J3758/60)/60)/24)+DATE(1970,1,1)</f>
        <v>41771.814791666664</v>
      </c>
      <c r="R3758" s="9">
        <f>(((I3758/60)/60)/24)+DATE(1970,1,1)</f>
        <v>41801.814791666664</v>
      </c>
      <c r="S3758">
        <f>YEAR(Q3758)</f>
        <v>2014</v>
      </c>
    </row>
    <row r="3759" spans="1:19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tr">
        <f>O3759&amp;"/"&amp;P3759</f>
        <v>theater/musical</v>
      </c>
      <c r="O3759" t="s">
        <v>8274</v>
      </c>
      <c r="P3759" t="s">
        <v>8316</v>
      </c>
      <c r="Q3759" s="9">
        <f>(((J3759/60)/60)/24)+DATE(1970,1,1)</f>
        <v>41954.850868055553</v>
      </c>
      <c r="R3759" s="9">
        <f>(((I3759/60)/60)/24)+DATE(1970,1,1)</f>
        <v>41974.850868055553</v>
      </c>
      <c r="S3759">
        <f>YEAR(Q3759)</f>
        <v>2014</v>
      </c>
    </row>
    <row r="3760" spans="1:19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tr">
        <f>O3760&amp;"/"&amp;P3760</f>
        <v>theater/musical</v>
      </c>
      <c r="O3760" t="s">
        <v>8274</v>
      </c>
      <c r="P3760" t="s">
        <v>8316</v>
      </c>
      <c r="Q3760" s="9">
        <f>(((J3760/60)/60)/24)+DATE(1970,1,1)</f>
        <v>41747.471504629626</v>
      </c>
      <c r="R3760" s="9">
        <f>(((I3760/60)/60)/24)+DATE(1970,1,1)</f>
        <v>41778.208333333336</v>
      </c>
      <c r="S3760">
        <f>YEAR(Q3760)</f>
        <v>2014</v>
      </c>
    </row>
    <row r="3761" spans="1:19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tr">
        <f>O3761&amp;"/"&amp;P3761</f>
        <v>theater/musical</v>
      </c>
      <c r="O3761" t="s">
        <v>8274</v>
      </c>
      <c r="P3761" t="s">
        <v>8316</v>
      </c>
      <c r="Q3761" s="9">
        <f>(((J3761/60)/60)/24)+DATE(1970,1,1)</f>
        <v>42182.108252314814</v>
      </c>
      <c r="R3761" s="9">
        <f>(((I3761/60)/60)/24)+DATE(1970,1,1)</f>
        <v>42242.108252314814</v>
      </c>
      <c r="S3761">
        <f>YEAR(Q3761)</f>
        <v>2015</v>
      </c>
    </row>
    <row r="3762" spans="1:19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tr">
        <f>O3762&amp;"/"&amp;P3762</f>
        <v>theater/musical</v>
      </c>
      <c r="O3762" t="s">
        <v>8274</v>
      </c>
      <c r="P3762" t="s">
        <v>8316</v>
      </c>
      <c r="Q3762" s="9">
        <f>(((J3762/60)/60)/24)+DATE(1970,1,1)</f>
        <v>41739.525300925925</v>
      </c>
      <c r="R3762" s="9">
        <f>(((I3762/60)/60)/24)+DATE(1970,1,1)</f>
        <v>41764.525300925925</v>
      </c>
      <c r="S3762">
        <f>YEAR(Q3762)</f>
        <v>2014</v>
      </c>
    </row>
    <row r="3763" spans="1:19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tr">
        <f>O3763&amp;"/"&amp;P3763</f>
        <v>theater/musical</v>
      </c>
      <c r="O3763" t="s">
        <v>8274</v>
      </c>
      <c r="P3763" t="s">
        <v>8316</v>
      </c>
      <c r="Q3763" s="9">
        <f>(((J3763/60)/60)/24)+DATE(1970,1,1)</f>
        <v>42173.466863425929</v>
      </c>
      <c r="R3763" s="9">
        <f>(((I3763/60)/60)/24)+DATE(1970,1,1)</f>
        <v>42226.958333333328</v>
      </c>
      <c r="S3763">
        <f>YEAR(Q3763)</f>
        <v>2015</v>
      </c>
    </row>
    <row r="3764" spans="1:19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tr">
        <f>O3764&amp;"/"&amp;P3764</f>
        <v>theater/musical</v>
      </c>
      <c r="O3764" t="s">
        <v>8274</v>
      </c>
      <c r="P3764" t="s">
        <v>8316</v>
      </c>
      <c r="Q3764" s="9">
        <f>(((J3764/60)/60)/24)+DATE(1970,1,1)</f>
        <v>42193.813530092593</v>
      </c>
      <c r="R3764" s="9">
        <f>(((I3764/60)/60)/24)+DATE(1970,1,1)</f>
        <v>42218.813530092593</v>
      </c>
      <c r="S3764">
        <f>YEAR(Q3764)</f>
        <v>2015</v>
      </c>
    </row>
    <row r="3765" spans="1:19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tr">
        <f>O3765&amp;"/"&amp;P3765</f>
        <v>theater/musical</v>
      </c>
      <c r="O3765" t="s">
        <v>8274</v>
      </c>
      <c r="P3765" t="s">
        <v>8316</v>
      </c>
      <c r="Q3765" s="9">
        <f>(((J3765/60)/60)/24)+DATE(1970,1,1)</f>
        <v>42065.750300925924</v>
      </c>
      <c r="R3765" s="9">
        <f>(((I3765/60)/60)/24)+DATE(1970,1,1)</f>
        <v>42095.708634259259</v>
      </c>
      <c r="S3765">
        <f>YEAR(Q3765)</f>
        <v>2015</v>
      </c>
    </row>
    <row r="3766" spans="1:19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tr">
        <f>O3766&amp;"/"&amp;P3766</f>
        <v>theater/musical</v>
      </c>
      <c r="O3766" t="s">
        <v>8274</v>
      </c>
      <c r="P3766" t="s">
        <v>8316</v>
      </c>
      <c r="Q3766" s="9">
        <f>(((J3766/60)/60)/24)+DATE(1970,1,1)</f>
        <v>42499.842962962968</v>
      </c>
      <c r="R3766" s="9">
        <f>(((I3766/60)/60)/24)+DATE(1970,1,1)</f>
        <v>42519.024999999994</v>
      </c>
      <c r="S3766">
        <f>YEAR(Q3766)</f>
        <v>2016</v>
      </c>
    </row>
    <row r="3767" spans="1:19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tr">
        <f>O3767&amp;"/"&amp;P3767</f>
        <v>theater/musical</v>
      </c>
      <c r="O3767" t="s">
        <v>8274</v>
      </c>
      <c r="P3767" t="s">
        <v>8316</v>
      </c>
      <c r="Q3767" s="9">
        <f>(((J3767/60)/60)/24)+DATE(1970,1,1)</f>
        <v>41820.776412037041</v>
      </c>
      <c r="R3767" s="9">
        <f>(((I3767/60)/60)/24)+DATE(1970,1,1)</f>
        <v>41850.776412037041</v>
      </c>
      <c r="S3767">
        <f>YEAR(Q3767)</f>
        <v>2014</v>
      </c>
    </row>
    <row r="3768" spans="1:19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tr">
        <f>O3768&amp;"/"&amp;P3768</f>
        <v>theater/musical</v>
      </c>
      <c r="O3768" t="s">
        <v>8274</v>
      </c>
      <c r="P3768" t="s">
        <v>8316</v>
      </c>
      <c r="Q3768" s="9">
        <f>(((J3768/60)/60)/24)+DATE(1970,1,1)</f>
        <v>41788.167187500003</v>
      </c>
      <c r="R3768" s="9">
        <f>(((I3768/60)/60)/24)+DATE(1970,1,1)</f>
        <v>41823.167187500003</v>
      </c>
      <c r="S3768">
        <f>YEAR(Q3768)</f>
        <v>2014</v>
      </c>
    </row>
    <row r="3769" spans="1:19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tr">
        <f>O3769&amp;"/"&amp;P3769</f>
        <v>theater/musical</v>
      </c>
      <c r="O3769" t="s">
        <v>8274</v>
      </c>
      <c r="P3769" t="s">
        <v>8316</v>
      </c>
      <c r="Q3769" s="9">
        <f>(((J3769/60)/60)/24)+DATE(1970,1,1)</f>
        <v>42050.019641203704</v>
      </c>
      <c r="R3769" s="9">
        <f>(((I3769/60)/60)/24)+DATE(1970,1,1)</f>
        <v>42064.207638888889</v>
      </c>
      <c r="S3769">
        <f>YEAR(Q3769)</f>
        <v>2015</v>
      </c>
    </row>
    <row r="3770" spans="1:19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tr">
        <f>O3770&amp;"/"&amp;P3770</f>
        <v>theater/musical</v>
      </c>
      <c r="O3770" t="s">
        <v>8274</v>
      </c>
      <c r="P3770" t="s">
        <v>8316</v>
      </c>
      <c r="Q3770" s="9">
        <f>(((J3770/60)/60)/24)+DATE(1970,1,1)</f>
        <v>41772.727893518517</v>
      </c>
      <c r="R3770" s="9">
        <f>(((I3770/60)/60)/24)+DATE(1970,1,1)</f>
        <v>41802.727893518517</v>
      </c>
      <c r="S3770">
        <f>YEAR(Q3770)</f>
        <v>2014</v>
      </c>
    </row>
    <row r="3771" spans="1:19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tr">
        <f>O3771&amp;"/"&amp;P3771</f>
        <v>theater/musical</v>
      </c>
      <c r="O3771" t="s">
        <v>8274</v>
      </c>
      <c r="P3771" t="s">
        <v>8316</v>
      </c>
      <c r="Q3771" s="9">
        <f>(((J3771/60)/60)/24)+DATE(1970,1,1)</f>
        <v>42445.598136574074</v>
      </c>
      <c r="R3771" s="9">
        <f>(((I3771/60)/60)/24)+DATE(1970,1,1)</f>
        <v>42475.598136574074</v>
      </c>
      <c r="S3771">
        <f>YEAR(Q3771)</f>
        <v>2016</v>
      </c>
    </row>
    <row r="3772" spans="1:19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tr">
        <f>O3772&amp;"/"&amp;P3772</f>
        <v>theater/musical</v>
      </c>
      <c r="O3772" t="s">
        <v>8274</v>
      </c>
      <c r="P3772" t="s">
        <v>8316</v>
      </c>
      <c r="Q3772" s="9">
        <f>(((J3772/60)/60)/24)+DATE(1970,1,1)</f>
        <v>42138.930671296301</v>
      </c>
      <c r="R3772" s="9">
        <f>(((I3772/60)/60)/24)+DATE(1970,1,1)</f>
        <v>42168.930671296301</v>
      </c>
      <c r="S3772">
        <f>YEAR(Q3772)</f>
        <v>2015</v>
      </c>
    </row>
    <row r="3773" spans="1:19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tr">
        <f>O3773&amp;"/"&amp;P3773</f>
        <v>theater/musical</v>
      </c>
      <c r="O3773" t="s">
        <v>8274</v>
      </c>
      <c r="P3773" t="s">
        <v>8316</v>
      </c>
      <c r="Q3773" s="9">
        <f>(((J3773/60)/60)/24)+DATE(1970,1,1)</f>
        <v>42493.857083333336</v>
      </c>
      <c r="R3773" s="9">
        <f>(((I3773/60)/60)/24)+DATE(1970,1,1)</f>
        <v>42508</v>
      </c>
      <c r="S3773">
        <f>YEAR(Q3773)</f>
        <v>2016</v>
      </c>
    </row>
    <row r="3774" spans="1:19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tr">
        <f>O3774&amp;"/"&amp;P3774</f>
        <v>theater/musical</v>
      </c>
      <c r="O3774" t="s">
        <v>8274</v>
      </c>
      <c r="P3774" t="s">
        <v>8316</v>
      </c>
      <c r="Q3774" s="9">
        <f>(((J3774/60)/60)/24)+DATE(1970,1,1)</f>
        <v>42682.616967592592</v>
      </c>
      <c r="R3774" s="9">
        <f>(((I3774/60)/60)/24)+DATE(1970,1,1)</f>
        <v>42703.25</v>
      </c>
      <c r="S3774">
        <f>YEAR(Q3774)</f>
        <v>2016</v>
      </c>
    </row>
    <row r="3775" spans="1:19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tr">
        <f>O3775&amp;"/"&amp;P3775</f>
        <v>theater/musical</v>
      </c>
      <c r="O3775" t="s">
        <v>8274</v>
      </c>
      <c r="P3775" t="s">
        <v>8316</v>
      </c>
      <c r="Q3775" s="9">
        <f>(((J3775/60)/60)/24)+DATE(1970,1,1)</f>
        <v>42656.005173611105</v>
      </c>
      <c r="R3775" s="9">
        <f>(((I3775/60)/60)/24)+DATE(1970,1,1)</f>
        <v>42689.088888888888</v>
      </c>
      <c r="S3775">
        <f>YEAR(Q3775)</f>
        <v>2016</v>
      </c>
    </row>
    <row r="3776" spans="1:19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tr">
        <f>O3776&amp;"/"&amp;P3776</f>
        <v>theater/musical</v>
      </c>
      <c r="O3776" t="s">
        <v>8274</v>
      </c>
      <c r="P3776" t="s">
        <v>8316</v>
      </c>
      <c r="Q3776" s="9">
        <f>(((J3776/60)/60)/24)+DATE(1970,1,1)</f>
        <v>42087.792303240742</v>
      </c>
      <c r="R3776" s="9">
        <f>(((I3776/60)/60)/24)+DATE(1970,1,1)</f>
        <v>42103.792303240742</v>
      </c>
      <c r="S3776">
        <f>YEAR(Q3776)</f>
        <v>2015</v>
      </c>
    </row>
    <row r="3777" spans="1:19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tr">
        <f>O3777&amp;"/"&amp;P3777</f>
        <v>theater/musical</v>
      </c>
      <c r="O3777" t="s">
        <v>8274</v>
      </c>
      <c r="P3777" t="s">
        <v>8316</v>
      </c>
      <c r="Q3777" s="9">
        <f>(((J3777/60)/60)/24)+DATE(1970,1,1)</f>
        <v>42075.942627314813</v>
      </c>
      <c r="R3777" s="9">
        <f>(((I3777/60)/60)/24)+DATE(1970,1,1)</f>
        <v>42103.166666666672</v>
      </c>
      <c r="S3777">
        <f>YEAR(Q3777)</f>
        <v>2015</v>
      </c>
    </row>
    <row r="3778" spans="1:19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tr">
        <f>O3778&amp;"/"&amp;P3778</f>
        <v>theater/musical</v>
      </c>
      <c r="O3778" t="s">
        <v>8274</v>
      </c>
      <c r="P3778" t="s">
        <v>8316</v>
      </c>
      <c r="Q3778" s="9">
        <f>(((J3778/60)/60)/24)+DATE(1970,1,1)</f>
        <v>41814.367800925924</v>
      </c>
      <c r="R3778" s="9">
        <f>(((I3778/60)/60)/24)+DATE(1970,1,1)</f>
        <v>41852.041666666664</v>
      </c>
      <c r="S3778">
        <f>YEAR(Q3778)</f>
        <v>2014</v>
      </c>
    </row>
    <row r="3779" spans="1:19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tr">
        <f>O3779&amp;"/"&amp;P3779</f>
        <v>theater/musical</v>
      </c>
      <c r="O3779" t="s">
        <v>8274</v>
      </c>
      <c r="P3779" t="s">
        <v>8316</v>
      </c>
      <c r="Q3779" s="9">
        <f>(((J3779/60)/60)/24)+DATE(1970,1,1)</f>
        <v>41887.111354166671</v>
      </c>
      <c r="R3779" s="9">
        <f>(((I3779/60)/60)/24)+DATE(1970,1,1)</f>
        <v>41909.166666666664</v>
      </c>
      <c r="S3779">
        <f>YEAR(Q3779)</f>
        <v>2014</v>
      </c>
    </row>
    <row r="3780" spans="1:19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tr">
        <f>O3780&amp;"/"&amp;P3780</f>
        <v>theater/musical</v>
      </c>
      <c r="O3780" t="s">
        <v>8274</v>
      </c>
      <c r="P3780" t="s">
        <v>8316</v>
      </c>
      <c r="Q3780" s="9">
        <f>(((J3780/60)/60)/24)+DATE(1970,1,1)</f>
        <v>41989.819212962961</v>
      </c>
      <c r="R3780" s="9">
        <f>(((I3780/60)/60)/24)+DATE(1970,1,1)</f>
        <v>42049.819212962961</v>
      </c>
      <c r="S3780">
        <f>YEAR(Q3780)</f>
        <v>2014</v>
      </c>
    </row>
    <row r="3781" spans="1:19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tr">
        <f>O3781&amp;"/"&amp;P3781</f>
        <v>theater/musical</v>
      </c>
      <c r="O3781" t="s">
        <v>8274</v>
      </c>
      <c r="P3781" t="s">
        <v>8316</v>
      </c>
      <c r="Q3781" s="9">
        <f>(((J3781/60)/60)/24)+DATE(1970,1,1)</f>
        <v>42425.735416666663</v>
      </c>
      <c r="R3781" s="9">
        <f>(((I3781/60)/60)/24)+DATE(1970,1,1)</f>
        <v>42455.693750000006</v>
      </c>
      <c r="S3781">
        <f>YEAR(Q3781)</f>
        <v>2016</v>
      </c>
    </row>
    <row r="3782" spans="1:19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tr">
        <f>O3782&amp;"/"&amp;P3782</f>
        <v>theater/musical</v>
      </c>
      <c r="O3782" t="s">
        <v>8274</v>
      </c>
      <c r="P3782" t="s">
        <v>8316</v>
      </c>
      <c r="Q3782" s="9">
        <f>(((J3782/60)/60)/24)+DATE(1970,1,1)</f>
        <v>42166.219733796301</v>
      </c>
      <c r="R3782" s="9">
        <f>(((I3782/60)/60)/24)+DATE(1970,1,1)</f>
        <v>42198.837499999994</v>
      </c>
      <c r="S3782">
        <f>YEAR(Q3782)</f>
        <v>2015</v>
      </c>
    </row>
    <row r="3783" spans="1:19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tr">
        <f>O3783&amp;"/"&amp;P3783</f>
        <v>theater/musical</v>
      </c>
      <c r="O3783" t="s">
        <v>8274</v>
      </c>
      <c r="P3783" t="s">
        <v>8316</v>
      </c>
      <c r="Q3783" s="9">
        <f>(((J3783/60)/60)/24)+DATE(1970,1,1)</f>
        <v>41865.882928240739</v>
      </c>
      <c r="R3783" s="9">
        <f>(((I3783/60)/60)/24)+DATE(1970,1,1)</f>
        <v>41890.882928240739</v>
      </c>
      <c r="S3783">
        <f>YEAR(Q3783)</f>
        <v>2014</v>
      </c>
    </row>
    <row r="3784" spans="1:19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tr">
        <f>O3784&amp;"/"&amp;P3784</f>
        <v>theater/musical</v>
      </c>
      <c r="O3784" t="s">
        <v>8274</v>
      </c>
      <c r="P3784" t="s">
        <v>8316</v>
      </c>
      <c r="Q3784" s="9">
        <f>(((J3784/60)/60)/24)+DATE(1970,1,1)</f>
        <v>42546.862233796302</v>
      </c>
      <c r="R3784" s="9">
        <f>(((I3784/60)/60)/24)+DATE(1970,1,1)</f>
        <v>42575.958333333328</v>
      </c>
      <c r="S3784">
        <f>YEAR(Q3784)</f>
        <v>2016</v>
      </c>
    </row>
    <row r="3785" spans="1:19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tr">
        <f>O3785&amp;"/"&amp;P3785</f>
        <v>theater/musical</v>
      </c>
      <c r="O3785" t="s">
        <v>8274</v>
      </c>
      <c r="P3785" t="s">
        <v>8316</v>
      </c>
      <c r="Q3785" s="9">
        <f>(((J3785/60)/60)/24)+DATE(1970,1,1)</f>
        <v>42420.140277777777</v>
      </c>
      <c r="R3785" s="9">
        <f>(((I3785/60)/60)/24)+DATE(1970,1,1)</f>
        <v>42444.666666666672</v>
      </c>
      <c r="S3785">
        <f>YEAR(Q3785)</f>
        <v>2016</v>
      </c>
    </row>
    <row r="3786" spans="1:19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tr">
        <f>O3786&amp;"/"&amp;P3786</f>
        <v>theater/musical</v>
      </c>
      <c r="O3786" t="s">
        <v>8274</v>
      </c>
      <c r="P3786" t="s">
        <v>8316</v>
      </c>
      <c r="Q3786" s="9">
        <f>(((J3786/60)/60)/24)+DATE(1970,1,1)</f>
        <v>42531.980694444443</v>
      </c>
      <c r="R3786" s="9">
        <f>(((I3786/60)/60)/24)+DATE(1970,1,1)</f>
        <v>42561.980694444443</v>
      </c>
      <c r="S3786">
        <f>YEAR(Q3786)</f>
        <v>2016</v>
      </c>
    </row>
    <row r="3787" spans="1:19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tr">
        <f>O3787&amp;"/"&amp;P3787</f>
        <v>theater/musical</v>
      </c>
      <c r="O3787" t="s">
        <v>8274</v>
      </c>
      <c r="P3787" t="s">
        <v>8316</v>
      </c>
      <c r="Q3787" s="9">
        <f>(((J3787/60)/60)/24)+DATE(1970,1,1)</f>
        <v>42548.63853009259</v>
      </c>
      <c r="R3787" s="9">
        <f>(((I3787/60)/60)/24)+DATE(1970,1,1)</f>
        <v>42584.418749999997</v>
      </c>
      <c r="S3787">
        <f>YEAR(Q3787)</f>
        <v>2016</v>
      </c>
    </row>
    <row r="3788" spans="1:19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tr">
        <f>O3788&amp;"/"&amp;P3788</f>
        <v>theater/musical</v>
      </c>
      <c r="O3788" t="s">
        <v>8274</v>
      </c>
      <c r="P3788" t="s">
        <v>8316</v>
      </c>
      <c r="Q3788" s="9">
        <f>(((J3788/60)/60)/24)+DATE(1970,1,1)</f>
        <v>42487.037905092591</v>
      </c>
      <c r="R3788" s="9">
        <f>(((I3788/60)/60)/24)+DATE(1970,1,1)</f>
        <v>42517.037905092591</v>
      </c>
      <c r="S3788">
        <f>YEAR(Q3788)</f>
        <v>2016</v>
      </c>
    </row>
    <row r="3789" spans="1:19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tr">
        <f>O3789&amp;"/"&amp;P3789</f>
        <v>theater/musical</v>
      </c>
      <c r="O3789" t="s">
        <v>8274</v>
      </c>
      <c r="P3789" t="s">
        <v>8316</v>
      </c>
      <c r="Q3789" s="9">
        <f>(((J3789/60)/60)/24)+DATE(1970,1,1)</f>
        <v>42167.534791666665</v>
      </c>
      <c r="R3789" s="9">
        <f>(((I3789/60)/60)/24)+DATE(1970,1,1)</f>
        <v>42196.165972222225</v>
      </c>
      <c r="S3789">
        <f>YEAR(Q3789)</f>
        <v>2015</v>
      </c>
    </row>
    <row r="3790" spans="1:19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tr">
        <f>O3790&amp;"/"&amp;P3790</f>
        <v>theater/musical</v>
      </c>
      <c r="O3790" t="s">
        <v>8274</v>
      </c>
      <c r="P3790" t="s">
        <v>8316</v>
      </c>
      <c r="Q3790" s="9">
        <f>(((J3790/60)/60)/24)+DATE(1970,1,1)</f>
        <v>42333.695821759262</v>
      </c>
      <c r="R3790" s="9">
        <f>(((I3790/60)/60)/24)+DATE(1970,1,1)</f>
        <v>42361.679166666669</v>
      </c>
      <c r="S3790">
        <f>YEAR(Q3790)</f>
        <v>2015</v>
      </c>
    </row>
    <row r="3791" spans="1:19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tr">
        <f>O3791&amp;"/"&amp;P3791</f>
        <v>theater/musical</v>
      </c>
      <c r="O3791" t="s">
        <v>8274</v>
      </c>
      <c r="P3791" t="s">
        <v>8316</v>
      </c>
      <c r="Q3791" s="9">
        <f>(((J3791/60)/60)/24)+DATE(1970,1,1)</f>
        <v>42138.798819444448</v>
      </c>
      <c r="R3791" s="9">
        <f>(((I3791/60)/60)/24)+DATE(1970,1,1)</f>
        <v>42170.798819444448</v>
      </c>
      <c r="S3791">
        <f>YEAR(Q3791)</f>
        <v>2015</v>
      </c>
    </row>
    <row r="3792" spans="1:19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tr">
        <f>O3792&amp;"/"&amp;P3792</f>
        <v>theater/musical</v>
      </c>
      <c r="O3792" t="s">
        <v>8274</v>
      </c>
      <c r="P3792" t="s">
        <v>8316</v>
      </c>
      <c r="Q3792" s="9">
        <f>(((J3792/60)/60)/24)+DATE(1970,1,1)</f>
        <v>42666.666932870372</v>
      </c>
      <c r="R3792" s="9">
        <f>(((I3792/60)/60)/24)+DATE(1970,1,1)</f>
        <v>42696.708599537036</v>
      </c>
      <c r="S3792">
        <f>YEAR(Q3792)</f>
        <v>2016</v>
      </c>
    </row>
    <row r="3793" spans="1:19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tr">
        <f>O3793&amp;"/"&amp;P3793</f>
        <v>theater/musical</v>
      </c>
      <c r="O3793" t="s">
        <v>8274</v>
      </c>
      <c r="P3793" t="s">
        <v>8316</v>
      </c>
      <c r="Q3793" s="9">
        <f>(((J3793/60)/60)/24)+DATE(1970,1,1)</f>
        <v>41766.692037037035</v>
      </c>
      <c r="R3793" s="9">
        <f>(((I3793/60)/60)/24)+DATE(1970,1,1)</f>
        <v>41826.692037037035</v>
      </c>
      <c r="S3793">
        <f>YEAR(Q3793)</f>
        <v>2014</v>
      </c>
    </row>
    <row r="3794" spans="1:19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tr">
        <f>O3794&amp;"/"&amp;P3794</f>
        <v>theater/musical</v>
      </c>
      <c r="O3794" t="s">
        <v>8274</v>
      </c>
      <c r="P3794" t="s">
        <v>8316</v>
      </c>
      <c r="Q3794" s="9">
        <f>(((J3794/60)/60)/24)+DATE(1970,1,1)</f>
        <v>42170.447013888886</v>
      </c>
      <c r="R3794" s="9">
        <f>(((I3794/60)/60)/24)+DATE(1970,1,1)</f>
        <v>42200.447013888886</v>
      </c>
      <c r="S3794">
        <f>YEAR(Q3794)</f>
        <v>2015</v>
      </c>
    </row>
    <row r="3795" spans="1:19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tr">
        <f>O3795&amp;"/"&amp;P3795</f>
        <v>theater/musical</v>
      </c>
      <c r="O3795" t="s">
        <v>8274</v>
      </c>
      <c r="P3795" t="s">
        <v>8316</v>
      </c>
      <c r="Q3795" s="9">
        <f>(((J3795/60)/60)/24)+DATE(1970,1,1)</f>
        <v>41968.938993055555</v>
      </c>
      <c r="R3795" s="9">
        <f>(((I3795/60)/60)/24)+DATE(1970,1,1)</f>
        <v>41989.938993055555</v>
      </c>
      <c r="S3795">
        <f>YEAR(Q3795)</f>
        <v>2014</v>
      </c>
    </row>
    <row r="3796" spans="1:19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tr">
        <f>O3796&amp;"/"&amp;P3796</f>
        <v>theater/musical</v>
      </c>
      <c r="O3796" t="s">
        <v>8274</v>
      </c>
      <c r="P3796" t="s">
        <v>8316</v>
      </c>
      <c r="Q3796" s="9">
        <f>(((J3796/60)/60)/24)+DATE(1970,1,1)</f>
        <v>42132.58048611111</v>
      </c>
      <c r="R3796" s="9">
        <f>(((I3796/60)/60)/24)+DATE(1970,1,1)</f>
        <v>42162.58048611111</v>
      </c>
      <c r="S3796">
        <f>YEAR(Q3796)</f>
        <v>2015</v>
      </c>
    </row>
    <row r="3797" spans="1:19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tr">
        <f>O3797&amp;"/"&amp;P3797</f>
        <v>theater/musical</v>
      </c>
      <c r="O3797" t="s">
        <v>8274</v>
      </c>
      <c r="P3797" t="s">
        <v>8316</v>
      </c>
      <c r="Q3797" s="9">
        <f>(((J3797/60)/60)/24)+DATE(1970,1,1)</f>
        <v>42201.436226851853</v>
      </c>
      <c r="R3797" s="9">
        <f>(((I3797/60)/60)/24)+DATE(1970,1,1)</f>
        <v>42244.9375</v>
      </c>
      <c r="S3797">
        <f>YEAR(Q3797)</f>
        <v>2015</v>
      </c>
    </row>
    <row r="3798" spans="1:19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tr">
        <f>O3798&amp;"/"&amp;P3798</f>
        <v>theater/musical</v>
      </c>
      <c r="O3798" t="s">
        <v>8274</v>
      </c>
      <c r="P3798" t="s">
        <v>8316</v>
      </c>
      <c r="Q3798" s="9">
        <f>(((J3798/60)/60)/24)+DATE(1970,1,1)</f>
        <v>42689.029583333337</v>
      </c>
      <c r="R3798" s="9">
        <f>(((I3798/60)/60)/24)+DATE(1970,1,1)</f>
        <v>42749.029583333337</v>
      </c>
      <c r="S3798">
        <f>YEAR(Q3798)</f>
        <v>2016</v>
      </c>
    </row>
    <row r="3799" spans="1:19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tr">
        <f>O3799&amp;"/"&amp;P3799</f>
        <v>theater/musical</v>
      </c>
      <c r="O3799" t="s">
        <v>8274</v>
      </c>
      <c r="P3799" t="s">
        <v>8316</v>
      </c>
      <c r="Q3799" s="9">
        <f>(((J3799/60)/60)/24)+DATE(1970,1,1)</f>
        <v>42084.881539351853</v>
      </c>
      <c r="R3799" s="9">
        <f>(((I3799/60)/60)/24)+DATE(1970,1,1)</f>
        <v>42114.881539351853</v>
      </c>
      <c r="S3799">
        <f>YEAR(Q3799)</f>
        <v>2015</v>
      </c>
    </row>
    <row r="3800" spans="1:19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tr">
        <f>O3800&amp;"/"&amp;P3800</f>
        <v>theater/musical</v>
      </c>
      <c r="O3800" t="s">
        <v>8274</v>
      </c>
      <c r="P3800" t="s">
        <v>8316</v>
      </c>
      <c r="Q3800" s="9">
        <f>(((J3800/60)/60)/24)+DATE(1970,1,1)</f>
        <v>41831.722777777781</v>
      </c>
      <c r="R3800" s="9">
        <f>(((I3800/60)/60)/24)+DATE(1970,1,1)</f>
        <v>41861.722777777781</v>
      </c>
      <c r="S3800">
        <f>YEAR(Q3800)</f>
        <v>2014</v>
      </c>
    </row>
    <row r="3801" spans="1:19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tr">
        <f>O3801&amp;"/"&amp;P3801</f>
        <v>theater/musical</v>
      </c>
      <c r="O3801" t="s">
        <v>8274</v>
      </c>
      <c r="P3801" t="s">
        <v>8316</v>
      </c>
      <c r="Q3801" s="9">
        <f>(((J3801/60)/60)/24)+DATE(1970,1,1)</f>
        <v>42410.93105324074</v>
      </c>
      <c r="R3801" s="9">
        <f>(((I3801/60)/60)/24)+DATE(1970,1,1)</f>
        <v>42440.93105324074</v>
      </c>
      <c r="S3801">
        <f>YEAR(Q3801)</f>
        <v>2016</v>
      </c>
    </row>
    <row r="3802" spans="1:19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tr">
        <f>O3802&amp;"/"&amp;P3802</f>
        <v>theater/musical</v>
      </c>
      <c r="O3802" t="s">
        <v>8274</v>
      </c>
      <c r="P3802" t="s">
        <v>8316</v>
      </c>
      <c r="Q3802" s="9">
        <f>(((J3802/60)/60)/24)+DATE(1970,1,1)</f>
        <v>41982.737071759257</v>
      </c>
      <c r="R3802" s="9">
        <f>(((I3802/60)/60)/24)+DATE(1970,1,1)</f>
        <v>42015.207638888889</v>
      </c>
      <c r="S3802">
        <f>YEAR(Q3802)</f>
        <v>2014</v>
      </c>
    </row>
    <row r="3803" spans="1:19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tr">
        <f>O3803&amp;"/"&amp;P3803</f>
        <v>theater/musical</v>
      </c>
      <c r="O3803" t="s">
        <v>8274</v>
      </c>
      <c r="P3803" t="s">
        <v>8316</v>
      </c>
      <c r="Q3803" s="9">
        <f>(((J3803/60)/60)/24)+DATE(1970,1,1)</f>
        <v>41975.676111111112</v>
      </c>
      <c r="R3803" s="9">
        <f>(((I3803/60)/60)/24)+DATE(1970,1,1)</f>
        <v>42006.676111111112</v>
      </c>
      <c r="S3803">
        <f>YEAR(Q3803)</f>
        <v>2014</v>
      </c>
    </row>
    <row r="3804" spans="1:19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tr">
        <f>O3804&amp;"/"&amp;P3804</f>
        <v>theater/musical</v>
      </c>
      <c r="O3804" t="s">
        <v>8274</v>
      </c>
      <c r="P3804" t="s">
        <v>8316</v>
      </c>
      <c r="Q3804" s="9">
        <f>(((J3804/60)/60)/24)+DATE(1970,1,1)</f>
        <v>42269.126226851848</v>
      </c>
      <c r="R3804" s="9">
        <f>(((I3804/60)/60)/24)+DATE(1970,1,1)</f>
        <v>42299.126226851848</v>
      </c>
      <c r="S3804">
        <f>YEAR(Q3804)</f>
        <v>2015</v>
      </c>
    </row>
    <row r="3805" spans="1:19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tr">
        <f>O3805&amp;"/"&amp;P3805</f>
        <v>theater/musical</v>
      </c>
      <c r="O3805" t="s">
        <v>8274</v>
      </c>
      <c r="P3805" t="s">
        <v>8316</v>
      </c>
      <c r="Q3805" s="9">
        <f>(((J3805/60)/60)/24)+DATE(1970,1,1)</f>
        <v>42403.971851851849</v>
      </c>
      <c r="R3805" s="9">
        <f>(((I3805/60)/60)/24)+DATE(1970,1,1)</f>
        <v>42433.971851851849</v>
      </c>
      <c r="S3805">
        <f>YEAR(Q3805)</f>
        <v>2016</v>
      </c>
    </row>
    <row r="3806" spans="1:19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tr">
        <f>O3806&amp;"/"&amp;P3806</f>
        <v>theater/musical</v>
      </c>
      <c r="O3806" t="s">
        <v>8274</v>
      </c>
      <c r="P3806" t="s">
        <v>8316</v>
      </c>
      <c r="Q3806" s="9">
        <f>(((J3806/60)/60)/24)+DATE(1970,1,1)</f>
        <v>42527.00953703704</v>
      </c>
      <c r="R3806" s="9">
        <f>(((I3806/60)/60)/24)+DATE(1970,1,1)</f>
        <v>42582.291666666672</v>
      </c>
      <c r="S3806">
        <f>YEAR(Q3806)</f>
        <v>2016</v>
      </c>
    </row>
    <row r="3807" spans="1:19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tr">
        <f>O3807&amp;"/"&amp;P3807</f>
        <v>theater/musical</v>
      </c>
      <c r="O3807" t="s">
        <v>8274</v>
      </c>
      <c r="P3807" t="s">
        <v>8316</v>
      </c>
      <c r="Q3807" s="9">
        <f>(((J3807/60)/60)/24)+DATE(1970,1,1)</f>
        <v>41849.887037037035</v>
      </c>
      <c r="R3807" s="9">
        <f>(((I3807/60)/60)/24)+DATE(1970,1,1)</f>
        <v>41909.887037037035</v>
      </c>
      <c r="S3807">
        <f>YEAR(Q3807)</f>
        <v>2014</v>
      </c>
    </row>
    <row r="3808" spans="1:19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tr">
        <f>O3808&amp;"/"&amp;P3808</f>
        <v>theater/musical</v>
      </c>
      <c r="O3808" t="s">
        <v>8274</v>
      </c>
      <c r="P3808" t="s">
        <v>8316</v>
      </c>
      <c r="Q3808" s="9">
        <f>(((J3808/60)/60)/24)+DATE(1970,1,1)</f>
        <v>41799.259039351848</v>
      </c>
      <c r="R3808" s="9">
        <f>(((I3808/60)/60)/24)+DATE(1970,1,1)</f>
        <v>41819.259039351848</v>
      </c>
      <c r="S3808">
        <f>YEAR(Q3808)</f>
        <v>2014</v>
      </c>
    </row>
    <row r="3809" spans="1:19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tr">
        <f>O3809&amp;"/"&amp;P3809</f>
        <v>theater/musical</v>
      </c>
      <c r="O3809" t="s">
        <v>8274</v>
      </c>
      <c r="P3809" t="s">
        <v>8316</v>
      </c>
      <c r="Q3809" s="9">
        <f>(((J3809/60)/60)/24)+DATE(1970,1,1)</f>
        <v>42090.909016203703</v>
      </c>
      <c r="R3809" s="9">
        <f>(((I3809/60)/60)/24)+DATE(1970,1,1)</f>
        <v>42097.909016203703</v>
      </c>
      <c r="S3809">
        <f>YEAR(Q3809)</f>
        <v>2015</v>
      </c>
    </row>
    <row r="3810" spans="1:19" ht="60" x14ac:dyDescent="0.25">
      <c r="A3810">
        <v>534</v>
      </c>
      <c r="B3810" s="3" t="s">
        <v>535</v>
      </c>
      <c r="C3810" s="3" t="s">
        <v>4644</v>
      </c>
      <c r="D3810" s="6">
        <v>15000</v>
      </c>
      <c r="E3810" s="8">
        <v>15700</v>
      </c>
      <c r="F3810" t="s">
        <v>8218</v>
      </c>
      <c r="G3810" t="s">
        <v>8233</v>
      </c>
      <c r="H3810" t="s">
        <v>8253</v>
      </c>
      <c r="I3810">
        <v>1446418800</v>
      </c>
      <c r="J3810">
        <v>1443036470</v>
      </c>
      <c r="K3810" t="b">
        <v>0</v>
      </c>
      <c r="L3810">
        <v>48</v>
      </c>
      <c r="M3810" t="b">
        <v>1</v>
      </c>
      <c r="N3810" t="str">
        <f>O3810&amp;"/"&amp;P3810</f>
        <v>theater/plays</v>
      </c>
      <c r="O3810" t="s">
        <v>8274</v>
      </c>
      <c r="P3810" t="s">
        <v>8275</v>
      </c>
      <c r="Q3810" s="9">
        <f>(((J3810/60)/60)/24)+DATE(1970,1,1)</f>
        <v>42270.810995370368</v>
      </c>
      <c r="R3810" s="9">
        <f>(((I3810/60)/60)/24)+DATE(1970,1,1)</f>
        <v>42309.958333333328</v>
      </c>
      <c r="S3810">
        <f>YEAR(Q3810)</f>
        <v>2015</v>
      </c>
    </row>
    <row r="3811" spans="1:19" ht="60" x14ac:dyDescent="0.25">
      <c r="A3811">
        <v>1293</v>
      </c>
      <c r="B3811" s="3" t="s">
        <v>1294</v>
      </c>
      <c r="C3811" s="3" t="s">
        <v>5403</v>
      </c>
      <c r="D3811" s="6">
        <v>15000</v>
      </c>
      <c r="E3811" s="8">
        <v>15335</v>
      </c>
      <c r="F3811" t="s">
        <v>8218</v>
      </c>
      <c r="G3811" t="s">
        <v>8223</v>
      </c>
      <c r="H3811" t="s">
        <v>8245</v>
      </c>
      <c r="I3811">
        <v>1447523371</v>
      </c>
      <c r="J3811">
        <v>1444927771</v>
      </c>
      <c r="K3811" t="b">
        <v>0</v>
      </c>
      <c r="L3811">
        <v>120</v>
      </c>
      <c r="M3811" t="b">
        <v>1</v>
      </c>
      <c r="N3811" t="str">
        <f>O3811&amp;"/"&amp;P3811</f>
        <v>theater/plays</v>
      </c>
      <c r="O3811" t="s">
        <v>8274</v>
      </c>
      <c r="P3811" t="s">
        <v>8275</v>
      </c>
      <c r="Q3811" s="9">
        <f>(((J3811/60)/60)/24)+DATE(1970,1,1)</f>
        <v>42292.701053240744</v>
      </c>
      <c r="R3811" s="9">
        <f>(((I3811/60)/60)/24)+DATE(1970,1,1)</f>
        <v>42322.742719907401</v>
      </c>
      <c r="S3811">
        <f>YEAR(Q3811)</f>
        <v>2015</v>
      </c>
    </row>
    <row r="3812" spans="1:19" ht="60" x14ac:dyDescent="0.25">
      <c r="A3812">
        <v>3187</v>
      </c>
      <c r="B3812" s="3" t="s">
        <v>3187</v>
      </c>
      <c r="C3812" s="3" t="s">
        <v>7297</v>
      </c>
      <c r="D3812" s="6">
        <v>15000</v>
      </c>
      <c r="E3812" s="8">
        <v>17444</v>
      </c>
      <c r="F3812" t="s">
        <v>8218</v>
      </c>
      <c r="G3812" t="s">
        <v>8223</v>
      </c>
      <c r="H3812" t="s">
        <v>8245</v>
      </c>
      <c r="I3812">
        <v>1407167973</v>
      </c>
      <c r="J3812">
        <v>1405439973</v>
      </c>
      <c r="K3812" t="b">
        <v>1</v>
      </c>
      <c r="L3812">
        <v>244</v>
      </c>
      <c r="M3812" t="b">
        <v>1</v>
      </c>
      <c r="N3812" t="str">
        <f>O3812&amp;"/"&amp;P3812</f>
        <v>theater/plays</v>
      </c>
      <c r="O3812" t="s">
        <v>8274</v>
      </c>
      <c r="P3812" t="s">
        <v>8275</v>
      </c>
      <c r="Q3812" s="9">
        <f>(((J3812/60)/60)/24)+DATE(1970,1,1)</f>
        <v>41835.666354166664</v>
      </c>
      <c r="R3812" s="9">
        <f>(((I3812/60)/60)/24)+DATE(1970,1,1)</f>
        <v>41855.666354166664</v>
      </c>
      <c r="S3812">
        <f>YEAR(Q3812)</f>
        <v>2014</v>
      </c>
    </row>
    <row r="3813" spans="1:19" ht="30" x14ac:dyDescent="0.25">
      <c r="A3813">
        <v>3220</v>
      </c>
      <c r="B3813" s="3" t="s">
        <v>3220</v>
      </c>
      <c r="C3813" s="3" t="s">
        <v>7330</v>
      </c>
      <c r="D3813" s="6">
        <v>15000</v>
      </c>
      <c r="E3813" s="8">
        <v>15126</v>
      </c>
      <c r="F3813" t="s">
        <v>8218</v>
      </c>
      <c r="G3813" t="s">
        <v>8223</v>
      </c>
      <c r="H3813" t="s">
        <v>8245</v>
      </c>
      <c r="I3813">
        <v>1489352400</v>
      </c>
      <c r="J3813">
        <v>1486411204</v>
      </c>
      <c r="K3813" t="b">
        <v>1</v>
      </c>
      <c r="L3813">
        <v>59</v>
      </c>
      <c r="M3813" t="b">
        <v>1</v>
      </c>
      <c r="N3813" t="str">
        <f>O3813&amp;"/"&amp;P3813</f>
        <v>theater/plays</v>
      </c>
      <c r="O3813" t="s">
        <v>8274</v>
      </c>
      <c r="P3813" t="s">
        <v>8275</v>
      </c>
      <c r="Q3813" s="9">
        <f>(((J3813/60)/60)/24)+DATE(1970,1,1)</f>
        <v>42772.833379629628</v>
      </c>
      <c r="R3813" s="9">
        <f>(((I3813/60)/60)/24)+DATE(1970,1,1)</f>
        <v>42806.875</v>
      </c>
      <c r="S3813">
        <f>YEAR(Q3813)</f>
        <v>2017</v>
      </c>
    </row>
    <row r="3814" spans="1:19" ht="60" x14ac:dyDescent="0.25">
      <c r="A3814">
        <v>3235</v>
      </c>
      <c r="B3814" s="3" t="s">
        <v>3235</v>
      </c>
      <c r="C3814" s="3" t="s">
        <v>7345</v>
      </c>
      <c r="D3814" s="6">
        <v>15000</v>
      </c>
      <c r="E3814" s="8">
        <v>15481</v>
      </c>
      <c r="F3814" t="s">
        <v>8218</v>
      </c>
      <c r="G3814" t="s">
        <v>8223</v>
      </c>
      <c r="H3814" t="s">
        <v>8245</v>
      </c>
      <c r="I3814">
        <v>1467361251</v>
      </c>
      <c r="J3814">
        <v>1464769251</v>
      </c>
      <c r="K3814" t="b">
        <v>1</v>
      </c>
      <c r="L3814">
        <v>181</v>
      </c>
      <c r="M3814" t="b">
        <v>1</v>
      </c>
      <c r="N3814" t="str">
        <f>O3814&amp;"/"&amp;P3814</f>
        <v>theater/plays</v>
      </c>
      <c r="O3814" t="s">
        <v>8274</v>
      </c>
      <c r="P3814" t="s">
        <v>8275</v>
      </c>
      <c r="Q3814" s="9">
        <f>(((J3814/60)/60)/24)+DATE(1970,1,1)</f>
        <v>42522.347812499997</v>
      </c>
      <c r="R3814" s="9">
        <f>(((I3814/60)/60)/24)+DATE(1970,1,1)</f>
        <v>42552.347812499997</v>
      </c>
      <c r="S3814">
        <f>YEAR(Q3814)</f>
        <v>2016</v>
      </c>
    </row>
    <row r="3815" spans="1:19" ht="60" x14ac:dyDescent="0.25">
      <c r="A3815">
        <v>3267</v>
      </c>
      <c r="B3815" s="3" t="s">
        <v>3267</v>
      </c>
      <c r="C3815" s="3" t="s">
        <v>7377</v>
      </c>
      <c r="D3815" s="6">
        <v>15000</v>
      </c>
      <c r="E3815" s="8">
        <v>15315</v>
      </c>
      <c r="F3815" t="s">
        <v>8218</v>
      </c>
      <c r="G3815" t="s">
        <v>8223</v>
      </c>
      <c r="H3815" t="s">
        <v>8245</v>
      </c>
      <c r="I3815">
        <v>1437156660</v>
      </c>
      <c r="J3815">
        <v>1434564660</v>
      </c>
      <c r="K3815" t="b">
        <v>1</v>
      </c>
      <c r="L3815">
        <v>288</v>
      </c>
      <c r="M3815" t="b">
        <v>1</v>
      </c>
      <c r="N3815" t="str">
        <f>O3815&amp;"/"&amp;P3815</f>
        <v>theater/plays</v>
      </c>
      <c r="O3815" t="s">
        <v>8274</v>
      </c>
      <c r="P3815" t="s">
        <v>8275</v>
      </c>
      <c r="Q3815" s="9">
        <f>(((J3815/60)/60)/24)+DATE(1970,1,1)</f>
        <v>42172.757638888885</v>
      </c>
      <c r="R3815" s="9">
        <f>(((I3815/60)/60)/24)+DATE(1970,1,1)</f>
        <v>42202.757638888885</v>
      </c>
      <c r="S3815">
        <f>YEAR(Q3815)</f>
        <v>2015</v>
      </c>
    </row>
    <row r="3816" spans="1:19" ht="60" x14ac:dyDescent="0.25">
      <c r="A3816">
        <v>3286</v>
      </c>
      <c r="B3816" s="3" t="s">
        <v>3286</v>
      </c>
      <c r="C3816" s="3" t="s">
        <v>7396</v>
      </c>
      <c r="D3816" s="6">
        <v>15000</v>
      </c>
      <c r="E3816" s="8">
        <v>15265</v>
      </c>
      <c r="F3816" t="s">
        <v>8218</v>
      </c>
      <c r="G3816" t="s">
        <v>8223</v>
      </c>
      <c r="H3816" t="s">
        <v>8245</v>
      </c>
      <c r="I3816">
        <v>1471291782</v>
      </c>
      <c r="J3816">
        <v>1468699782</v>
      </c>
      <c r="K3816" t="b">
        <v>0</v>
      </c>
      <c r="L3816">
        <v>122</v>
      </c>
      <c r="M3816" t="b">
        <v>1</v>
      </c>
      <c r="N3816" t="str">
        <f>O3816&amp;"/"&amp;P3816</f>
        <v>theater/plays</v>
      </c>
      <c r="O3816" t="s">
        <v>8274</v>
      </c>
      <c r="P3816" t="s">
        <v>8275</v>
      </c>
      <c r="Q3816" s="9">
        <f>(((J3816/60)/60)/24)+DATE(1970,1,1)</f>
        <v>42567.840069444443</v>
      </c>
      <c r="R3816" s="9">
        <f>(((I3816/60)/60)/24)+DATE(1970,1,1)</f>
        <v>42597.840069444443</v>
      </c>
      <c r="S3816">
        <f>YEAR(Q3816)</f>
        <v>2016</v>
      </c>
    </row>
    <row r="3817" spans="1:19" ht="45" x14ac:dyDescent="0.25">
      <c r="A3817">
        <v>3304</v>
      </c>
      <c r="B3817" s="3" t="s">
        <v>3304</v>
      </c>
      <c r="C3817" s="3" t="s">
        <v>7414</v>
      </c>
      <c r="D3817" s="6">
        <v>15000</v>
      </c>
      <c r="E3817" s="8">
        <v>15677.5</v>
      </c>
      <c r="F3817" t="s">
        <v>8218</v>
      </c>
      <c r="G3817" t="s">
        <v>8223</v>
      </c>
      <c r="H3817" t="s">
        <v>8245</v>
      </c>
      <c r="I3817">
        <v>1482418752</v>
      </c>
      <c r="J3817">
        <v>1479826752</v>
      </c>
      <c r="K3817" t="b">
        <v>0</v>
      </c>
      <c r="L3817">
        <v>175</v>
      </c>
      <c r="M3817" t="b">
        <v>1</v>
      </c>
      <c r="N3817" t="str">
        <f>O3817&amp;"/"&amp;P3817</f>
        <v>theater/plays</v>
      </c>
      <c r="O3817" t="s">
        <v>8274</v>
      </c>
      <c r="P3817" t="s">
        <v>8275</v>
      </c>
      <c r="Q3817" s="9">
        <f>(((J3817/60)/60)/24)+DATE(1970,1,1)</f>
        <v>42696.624444444446</v>
      </c>
      <c r="R3817" s="9">
        <f>(((I3817/60)/60)/24)+DATE(1970,1,1)</f>
        <v>42726.624444444446</v>
      </c>
      <c r="S3817">
        <f>YEAR(Q3817)</f>
        <v>2016</v>
      </c>
    </row>
    <row r="3818" spans="1:19" ht="30" x14ac:dyDescent="0.25">
      <c r="A3818">
        <v>3338</v>
      </c>
      <c r="B3818" s="3" t="s">
        <v>3338</v>
      </c>
      <c r="C3818" s="3" t="s">
        <v>7448</v>
      </c>
      <c r="D3818" s="6">
        <v>15000</v>
      </c>
      <c r="E3818" s="8">
        <v>15327</v>
      </c>
      <c r="F3818" t="s">
        <v>8218</v>
      </c>
      <c r="G3818" t="s">
        <v>8223</v>
      </c>
      <c r="H3818" t="s">
        <v>8245</v>
      </c>
      <c r="I3818">
        <v>1487944080</v>
      </c>
      <c r="J3818">
        <v>1486129680</v>
      </c>
      <c r="K3818" t="b">
        <v>0</v>
      </c>
      <c r="L3818">
        <v>112</v>
      </c>
      <c r="M3818" t="b">
        <v>1</v>
      </c>
      <c r="N3818" t="str">
        <f>O3818&amp;"/"&amp;P3818</f>
        <v>theater/plays</v>
      </c>
      <c r="O3818" t="s">
        <v>8274</v>
      </c>
      <c r="P3818" t="s">
        <v>8275</v>
      </c>
      <c r="Q3818" s="9">
        <f>(((J3818/60)/60)/24)+DATE(1970,1,1)</f>
        <v>42769.574999999997</v>
      </c>
      <c r="R3818" s="9">
        <f>(((I3818/60)/60)/24)+DATE(1970,1,1)</f>
        <v>42790.574999999997</v>
      </c>
      <c r="S3818">
        <f>YEAR(Q3818)</f>
        <v>2017</v>
      </c>
    </row>
    <row r="3819" spans="1:19" ht="45" x14ac:dyDescent="0.25">
      <c r="A3819">
        <v>3402</v>
      </c>
      <c r="B3819" s="3" t="s">
        <v>3401</v>
      </c>
      <c r="C3819" s="3" t="s">
        <v>7512</v>
      </c>
      <c r="D3819" s="6">
        <v>15000</v>
      </c>
      <c r="E3819" s="8">
        <v>16465</v>
      </c>
      <c r="F3819" t="s">
        <v>8218</v>
      </c>
      <c r="G3819" t="s">
        <v>8223</v>
      </c>
      <c r="H3819" t="s">
        <v>8245</v>
      </c>
      <c r="I3819">
        <v>1447295460</v>
      </c>
      <c r="J3819">
        <v>1444747843</v>
      </c>
      <c r="K3819" t="b">
        <v>0</v>
      </c>
      <c r="L3819">
        <v>165</v>
      </c>
      <c r="M3819" t="b">
        <v>1</v>
      </c>
      <c r="N3819" t="str">
        <f>O3819&amp;"/"&amp;P3819</f>
        <v>theater/plays</v>
      </c>
      <c r="O3819" t="s">
        <v>8274</v>
      </c>
      <c r="P3819" t="s">
        <v>8275</v>
      </c>
      <c r="Q3819" s="9">
        <f>(((J3819/60)/60)/24)+DATE(1970,1,1)</f>
        <v>42290.61855324074</v>
      </c>
      <c r="R3819" s="9">
        <f>(((I3819/60)/60)/24)+DATE(1970,1,1)</f>
        <v>42320.104861111111</v>
      </c>
      <c r="S3819">
        <f>YEAR(Q3819)</f>
        <v>2015</v>
      </c>
    </row>
    <row r="3820" spans="1:19" ht="60" x14ac:dyDescent="0.25">
      <c r="A3820">
        <v>3411</v>
      </c>
      <c r="B3820" s="3" t="s">
        <v>3410</v>
      </c>
      <c r="C3820" s="3" t="s">
        <v>7521</v>
      </c>
      <c r="D3820" s="6">
        <v>15000</v>
      </c>
      <c r="E3820" s="8">
        <v>15535</v>
      </c>
      <c r="F3820" t="s">
        <v>8218</v>
      </c>
      <c r="G3820" t="s">
        <v>8223</v>
      </c>
      <c r="H3820" t="s">
        <v>8245</v>
      </c>
      <c r="I3820">
        <v>1444264372</v>
      </c>
      <c r="J3820">
        <v>1442536372</v>
      </c>
      <c r="K3820" t="b">
        <v>0</v>
      </c>
      <c r="L3820">
        <v>78</v>
      </c>
      <c r="M3820" t="b">
        <v>1</v>
      </c>
      <c r="N3820" t="str">
        <f>O3820&amp;"/"&amp;P3820</f>
        <v>theater/plays</v>
      </c>
      <c r="O3820" t="s">
        <v>8274</v>
      </c>
      <c r="P3820" t="s">
        <v>8275</v>
      </c>
      <c r="Q3820" s="9">
        <f>(((J3820/60)/60)/24)+DATE(1970,1,1)</f>
        <v>42265.022824074069</v>
      </c>
      <c r="R3820" s="9">
        <f>(((I3820/60)/60)/24)+DATE(1970,1,1)</f>
        <v>42285.022824074069</v>
      </c>
      <c r="S3820">
        <f>YEAR(Q3820)</f>
        <v>2015</v>
      </c>
    </row>
    <row r="3821" spans="1:19" ht="45" x14ac:dyDescent="0.25">
      <c r="A3821">
        <v>3274</v>
      </c>
      <c r="B3821" s="3" t="s">
        <v>3274</v>
      </c>
      <c r="C3821" s="3" t="s">
        <v>7384</v>
      </c>
      <c r="D3821" s="6">
        <v>15500</v>
      </c>
      <c r="E3821" s="8">
        <v>15705</v>
      </c>
      <c r="F3821" t="s">
        <v>8218</v>
      </c>
      <c r="G3821" t="s">
        <v>8223</v>
      </c>
      <c r="H3821" t="s">
        <v>8245</v>
      </c>
      <c r="I3821">
        <v>1458075600</v>
      </c>
      <c r="J3821">
        <v>1454259272</v>
      </c>
      <c r="K3821" t="b">
        <v>1</v>
      </c>
      <c r="L3821">
        <v>286</v>
      </c>
      <c r="M3821" t="b">
        <v>1</v>
      </c>
      <c r="N3821" t="str">
        <f>O3821&amp;"/"&amp;P3821</f>
        <v>theater/plays</v>
      </c>
      <c r="O3821" t="s">
        <v>8274</v>
      </c>
      <c r="P3821" t="s">
        <v>8275</v>
      </c>
      <c r="Q3821" s="9">
        <f>(((J3821/60)/60)/24)+DATE(1970,1,1)</f>
        <v>42400.704537037032</v>
      </c>
      <c r="R3821" s="9">
        <f>(((I3821/60)/60)/24)+DATE(1970,1,1)</f>
        <v>42444.875</v>
      </c>
      <c r="S3821">
        <f>YEAR(Q3821)</f>
        <v>2016</v>
      </c>
    </row>
    <row r="3822" spans="1:19" ht="60" x14ac:dyDescent="0.25">
      <c r="A3822">
        <v>1297</v>
      </c>
      <c r="B3822" s="3" t="s">
        <v>1298</v>
      </c>
      <c r="C3822" s="3" t="s">
        <v>5407</v>
      </c>
      <c r="D3822" s="6">
        <v>20000</v>
      </c>
      <c r="E3822" s="8">
        <v>21905</v>
      </c>
      <c r="F3822" t="s">
        <v>8218</v>
      </c>
      <c r="G3822" t="s">
        <v>8223</v>
      </c>
      <c r="H3822" t="s">
        <v>8245</v>
      </c>
      <c r="I3822">
        <v>1462125358</v>
      </c>
      <c r="J3822">
        <v>1459533358</v>
      </c>
      <c r="K3822" t="b">
        <v>0</v>
      </c>
      <c r="L3822">
        <v>238</v>
      </c>
      <c r="M3822" t="b">
        <v>1</v>
      </c>
      <c r="N3822" t="str">
        <f>O3822&amp;"/"&amp;P3822</f>
        <v>theater/plays</v>
      </c>
      <c r="O3822" t="s">
        <v>8274</v>
      </c>
      <c r="P3822" t="s">
        <v>8275</v>
      </c>
      <c r="Q3822" s="9">
        <f>(((J3822/60)/60)/24)+DATE(1970,1,1)</f>
        <v>42461.747199074074</v>
      </c>
      <c r="R3822" s="9">
        <f>(((I3822/60)/60)/24)+DATE(1970,1,1)</f>
        <v>42491.747199074074</v>
      </c>
      <c r="S3822">
        <f>YEAR(Q3822)</f>
        <v>2016</v>
      </c>
    </row>
    <row r="3823" spans="1:19" ht="60" x14ac:dyDescent="0.25">
      <c r="A3823">
        <v>3147</v>
      </c>
      <c r="B3823" s="3" t="s">
        <v>3147</v>
      </c>
      <c r="C3823" s="3" t="s">
        <v>7257</v>
      </c>
      <c r="D3823" s="6">
        <v>20000</v>
      </c>
      <c r="E3823" s="8">
        <v>23505</v>
      </c>
      <c r="F3823" t="s">
        <v>8218</v>
      </c>
      <c r="G3823" t="s">
        <v>8223</v>
      </c>
      <c r="H3823" t="s">
        <v>8245</v>
      </c>
      <c r="I3823">
        <v>1415319355</v>
      </c>
      <c r="J3823">
        <v>1411859755</v>
      </c>
      <c r="K3823" t="b">
        <v>1</v>
      </c>
      <c r="L3823">
        <v>213</v>
      </c>
      <c r="M3823" t="b">
        <v>1</v>
      </c>
      <c r="N3823" t="str">
        <f>O3823&amp;"/"&amp;P3823</f>
        <v>theater/plays</v>
      </c>
      <c r="O3823" t="s">
        <v>8274</v>
      </c>
      <c r="P3823" t="s">
        <v>8275</v>
      </c>
      <c r="Q3823" s="9">
        <f>(((J3823/60)/60)/24)+DATE(1970,1,1)</f>
        <v>41909.969386574077</v>
      </c>
      <c r="R3823" s="9">
        <f>(((I3823/60)/60)/24)+DATE(1970,1,1)</f>
        <v>41950.011053240742</v>
      </c>
      <c r="S3823">
        <f>YEAR(Q3823)</f>
        <v>2014</v>
      </c>
    </row>
    <row r="3824" spans="1:19" ht="45" x14ac:dyDescent="0.25">
      <c r="A3824">
        <v>3219</v>
      </c>
      <c r="B3824" s="3" t="s">
        <v>3219</v>
      </c>
      <c r="C3824" s="3" t="s">
        <v>7329</v>
      </c>
      <c r="D3824" s="6">
        <v>20000</v>
      </c>
      <c r="E3824" s="8">
        <v>20022</v>
      </c>
      <c r="F3824" t="s">
        <v>8218</v>
      </c>
      <c r="G3824" t="s">
        <v>8223</v>
      </c>
      <c r="H3824" t="s">
        <v>8245</v>
      </c>
      <c r="I3824">
        <v>1427063747</v>
      </c>
      <c r="J3824">
        <v>1424043347</v>
      </c>
      <c r="K3824" t="b">
        <v>1</v>
      </c>
      <c r="L3824">
        <v>119</v>
      </c>
      <c r="M3824" t="b">
        <v>1</v>
      </c>
      <c r="N3824" t="str">
        <f>O3824&amp;"/"&amp;P3824</f>
        <v>theater/plays</v>
      </c>
      <c r="O3824" t="s">
        <v>8274</v>
      </c>
      <c r="P3824" t="s">
        <v>8275</v>
      </c>
      <c r="Q3824" s="9">
        <f>(((J3824/60)/60)/24)+DATE(1970,1,1)</f>
        <v>42050.983182870375</v>
      </c>
      <c r="R3824" s="9">
        <f>(((I3824/60)/60)/24)+DATE(1970,1,1)</f>
        <v>42085.941516203704</v>
      </c>
      <c r="S3824">
        <f>YEAR(Q3824)</f>
        <v>2015</v>
      </c>
    </row>
    <row r="3825" spans="1:19" ht="45" x14ac:dyDescent="0.25">
      <c r="A3825">
        <v>3229</v>
      </c>
      <c r="B3825" s="3" t="s">
        <v>3229</v>
      </c>
      <c r="C3825" s="3" t="s">
        <v>7339</v>
      </c>
      <c r="D3825" s="6">
        <v>20000</v>
      </c>
      <c r="E3825" s="8">
        <v>21573</v>
      </c>
      <c r="F3825" t="s">
        <v>8218</v>
      </c>
      <c r="G3825" t="s">
        <v>8223</v>
      </c>
      <c r="H3825" t="s">
        <v>8245</v>
      </c>
      <c r="I3825">
        <v>1416470398</v>
      </c>
      <c r="J3825">
        <v>1413874798</v>
      </c>
      <c r="K3825" t="b">
        <v>1</v>
      </c>
      <c r="L3825">
        <v>202</v>
      </c>
      <c r="M3825" t="b">
        <v>1</v>
      </c>
      <c r="N3825" t="str">
        <f>O3825&amp;"/"&amp;P3825</f>
        <v>theater/plays</v>
      </c>
      <c r="O3825" t="s">
        <v>8274</v>
      </c>
      <c r="P3825" t="s">
        <v>8275</v>
      </c>
      <c r="Q3825" s="9">
        <f>(((J3825/60)/60)/24)+DATE(1970,1,1)</f>
        <v>41933.291643518518</v>
      </c>
      <c r="R3825" s="9">
        <f>(((I3825/60)/60)/24)+DATE(1970,1,1)</f>
        <v>41963.333310185189</v>
      </c>
      <c r="S3825">
        <f>YEAR(Q3825)</f>
        <v>2014</v>
      </c>
    </row>
    <row r="3826" spans="1:19" ht="60" x14ac:dyDescent="0.25">
      <c r="A3826">
        <v>3236</v>
      </c>
      <c r="B3826" s="3" t="s">
        <v>3236</v>
      </c>
      <c r="C3826" s="3" t="s">
        <v>7346</v>
      </c>
      <c r="D3826" s="6">
        <v>20000</v>
      </c>
      <c r="E3826" s="8">
        <v>20120</v>
      </c>
      <c r="F3826" t="s">
        <v>8218</v>
      </c>
      <c r="G3826" t="s">
        <v>8223</v>
      </c>
      <c r="H3826" t="s">
        <v>8245</v>
      </c>
      <c r="I3826">
        <v>1482962433</v>
      </c>
      <c r="J3826">
        <v>1480370433</v>
      </c>
      <c r="K3826" t="b">
        <v>0</v>
      </c>
      <c r="L3826">
        <v>110</v>
      </c>
      <c r="M3826" t="b">
        <v>1</v>
      </c>
      <c r="N3826" t="str">
        <f>O3826&amp;"/"&amp;P3826</f>
        <v>theater/plays</v>
      </c>
      <c r="O3826" t="s">
        <v>8274</v>
      </c>
      <c r="P3826" t="s">
        <v>8275</v>
      </c>
      <c r="Q3826" s="9">
        <f>(((J3826/60)/60)/24)+DATE(1970,1,1)</f>
        <v>42702.917048611111</v>
      </c>
      <c r="R3826" s="9">
        <f>(((I3826/60)/60)/24)+DATE(1970,1,1)</f>
        <v>42732.917048611111</v>
      </c>
      <c r="S3826">
        <f>YEAR(Q3826)</f>
        <v>2016</v>
      </c>
    </row>
    <row r="3827" spans="1:19" ht="45" x14ac:dyDescent="0.25">
      <c r="A3827">
        <v>3253</v>
      </c>
      <c r="B3827" s="3" t="s">
        <v>3253</v>
      </c>
      <c r="C3827" s="3" t="s">
        <v>7363</v>
      </c>
      <c r="D3827" s="6">
        <v>20000</v>
      </c>
      <c r="E3827" s="8">
        <v>20365</v>
      </c>
      <c r="F3827" t="s">
        <v>8218</v>
      </c>
      <c r="G3827" t="s">
        <v>8223</v>
      </c>
      <c r="H3827" t="s">
        <v>8245</v>
      </c>
      <c r="I3827">
        <v>1473306300</v>
      </c>
      <c r="J3827">
        <v>1471701028</v>
      </c>
      <c r="K3827" t="b">
        <v>1</v>
      </c>
      <c r="L3827">
        <v>115</v>
      </c>
      <c r="M3827" t="b">
        <v>1</v>
      </c>
      <c r="N3827" t="str">
        <f>O3827&amp;"/"&amp;P3827</f>
        <v>theater/plays</v>
      </c>
      <c r="O3827" t="s">
        <v>8274</v>
      </c>
      <c r="P3827" t="s">
        <v>8275</v>
      </c>
      <c r="Q3827" s="9">
        <f>(((J3827/60)/60)/24)+DATE(1970,1,1)</f>
        <v>42602.576712962968</v>
      </c>
      <c r="R3827" s="9">
        <f>(((I3827/60)/60)/24)+DATE(1970,1,1)</f>
        <v>42621.15625</v>
      </c>
      <c r="S3827">
        <f>YEAR(Q3827)</f>
        <v>2016</v>
      </c>
    </row>
    <row r="3828" spans="1:19" ht="45" x14ac:dyDescent="0.25">
      <c r="A3828">
        <v>3245</v>
      </c>
      <c r="B3828" s="3" t="s">
        <v>3245</v>
      </c>
      <c r="C3828" s="3" t="s">
        <v>7355</v>
      </c>
      <c r="D3828" s="6">
        <v>21000</v>
      </c>
      <c r="E3828" s="8">
        <v>21904</v>
      </c>
      <c r="F3828" t="s">
        <v>8218</v>
      </c>
      <c r="G3828" t="s">
        <v>8223</v>
      </c>
      <c r="H3828" t="s">
        <v>8245</v>
      </c>
      <c r="I3828">
        <v>1434074400</v>
      </c>
      <c r="J3828">
        <v>1431354258</v>
      </c>
      <c r="K3828" t="b">
        <v>0</v>
      </c>
      <c r="L3828">
        <v>270</v>
      </c>
      <c r="M3828" t="b">
        <v>1</v>
      </c>
      <c r="N3828" t="str">
        <f>O3828&amp;"/"&amp;P3828</f>
        <v>theater/plays</v>
      </c>
      <c r="O3828" t="s">
        <v>8274</v>
      </c>
      <c r="P3828" t="s">
        <v>8275</v>
      </c>
      <c r="Q3828" s="9">
        <f>(((J3828/60)/60)/24)+DATE(1970,1,1)</f>
        <v>42135.60020833333</v>
      </c>
      <c r="R3828" s="9">
        <f>(((I3828/60)/60)/24)+DATE(1970,1,1)</f>
        <v>42167.083333333328</v>
      </c>
      <c r="S3828">
        <f>YEAR(Q3828)</f>
        <v>2015</v>
      </c>
    </row>
    <row r="3829" spans="1:19" ht="60" x14ac:dyDescent="0.25">
      <c r="A3829">
        <v>3211</v>
      </c>
      <c r="B3829" s="3" t="s">
        <v>3211</v>
      </c>
      <c r="C3829" s="3" t="s">
        <v>7321</v>
      </c>
      <c r="D3829" s="6">
        <v>23000</v>
      </c>
      <c r="E3829" s="8">
        <v>27541</v>
      </c>
      <c r="F3829" t="s">
        <v>8218</v>
      </c>
      <c r="G3829" t="s">
        <v>8223</v>
      </c>
      <c r="H3829" t="s">
        <v>8245</v>
      </c>
      <c r="I3829">
        <v>1408068000</v>
      </c>
      <c r="J3829">
        <v>1405346680</v>
      </c>
      <c r="K3829" t="b">
        <v>1</v>
      </c>
      <c r="L3829">
        <v>322</v>
      </c>
      <c r="M3829" t="b">
        <v>1</v>
      </c>
      <c r="N3829" t="str">
        <f>O3829&amp;"/"&amp;P3829</f>
        <v>theater/plays</v>
      </c>
      <c r="O3829" t="s">
        <v>8274</v>
      </c>
      <c r="P3829" t="s">
        <v>8275</v>
      </c>
      <c r="Q3829" s="9">
        <f>(((J3829/60)/60)/24)+DATE(1970,1,1)</f>
        <v>41834.586574074077</v>
      </c>
      <c r="R3829" s="9">
        <f>(((I3829/60)/60)/24)+DATE(1970,1,1)</f>
        <v>41866.083333333336</v>
      </c>
      <c r="S3829">
        <f>YEAR(Q3829)</f>
        <v>2014</v>
      </c>
    </row>
    <row r="3830" spans="1:19" ht="60" x14ac:dyDescent="0.25">
      <c r="A3830">
        <v>3259</v>
      </c>
      <c r="B3830" s="3" t="s">
        <v>3259</v>
      </c>
      <c r="C3830" s="3" t="s">
        <v>7369</v>
      </c>
      <c r="D3830" s="6">
        <v>23000</v>
      </c>
      <c r="E3830" s="8">
        <v>24418.6</v>
      </c>
      <c r="F3830" t="s">
        <v>8218</v>
      </c>
      <c r="G3830" t="s">
        <v>8223</v>
      </c>
      <c r="H3830" t="s">
        <v>8245</v>
      </c>
      <c r="I3830">
        <v>1475294340</v>
      </c>
      <c r="J3830">
        <v>1472753745</v>
      </c>
      <c r="K3830" t="b">
        <v>1</v>
      </c>
      <c r="L3830">
        <v>97</v>
      </c>
      <c r="M3830" t="b">
        <v>1</v>
      </c>
      <c r="N3830" t="str">
        <f>O3830&amp;"/"&amp;P3830</f>
        <v>theater/plays</v>
      </c>
      <c r="O3830" t="s">
        <v>8274</v>
      </c>
      <c r="P3830" t="s">
        <v>8275</v>
      </c>
      <c r="Q3830" s="9">
        <f>(((J3830/60)/60)/24)+DATE(1970,1,1)</f>
        <v>42614.760937500003</v>
      </c>
      <c r="R3830" s="9">
        <f>(((I3830/60)/60)/24)+DATE(1970,1,1)</f>
        <v>42644.165972222225</v>
      </c>
      <c r="S3830">
        <f>YEAR(Q3830)</f>
        <v>2016</v>
      </c>
    </row>
    <row r="3831" spans="1:19" ht="60" x14ac:dyDescent="0.25">
      <c r="A3831">
        <v>3250</v>
      </c>
      <c r="B3831" s="3" t="s">
        <v>3250</v>
      </c>
      <c r="C3831" s="3" t="s">
        <v>7360</v>
      </c>
      <c r="D3831" s="6">
        <v>25000</v>
      </c>
      <c r="E3831" s="8">
        <v>25388</v>
      </c>
      <c r="F3831" t="s">
        <v>8218</v>
      </c>
      <c r="G3831" t="s">
        <v>8223</v>
      </c>
      <c r="H3831" t="s">
        <v>8245</v>
      </c>
      <c r="I3831">
        <v>1415213324</v>
      </c>
      <c r="J3831">
        <v>1412617724</v>
      </c>
      <c r="K3831" t="b">
        <v>1</v>
      </c>
      <c r="L3831">
        <v>213</v>
      </c>
      <c r="M3831" t="b">
        <v>1</v>
      </c>
      <c r="N3831" t="str">
        <f>O3831&amp;"/"&amp;P3831</f>
        <v>theater/plays</v>
      </c>
      <c r="O3831" t="s">
        <v>8274</v>
      </c>
      <c r="P3831" t="s">
        <v>8275</v>
      </c>
      <c r="Q3831" s="9">
        <f>(((J3831/60)/60)/24)+DATE(1970,1,1)</f>
        <v>41918.742175925923</v>
      </c>
      <c r="R3831" s="9">
        <f>(((I3831/60)/60)/24)+DATE(1970,1,1)</f>
        <v>41948.783842592595</v>
      </c>
      <c r="S3831">
        <f>YEAR(Q3831)</f>
        <v>2014</v>
      </c>
    </row>
    <row r="3832" spans="1:19" ht="60" x14ac:dyDescent="0.25">
      <c r="A3832">
        <v>3224</v>
      </c>
      <c r="B3832" s="3" t="s">
        <v>3224</v>
      </c>
      <c r="C3832" s="3" t="s">
        <v>7334</v>
      </c>
      <c r="D3832" s="6">
        <v>30000</v>
      </c>
      <c r="E3832" s="8">
        <v>30610</v>
      </c>
      <c r="F3832" t="s">
        <v>8218</v>
      </c>
      <c r="G3832" t="s">
        <v>8223</v>
      </c>
      <c r="H3832" t="s">
        <v>8245</v>
      </c>
      <c r="I3832">
        <v>1484024400</v>
      </c>
      <c r="J3832">
        <v>1479932713</v>
      </c>
      <c r="K3832" t="b">
        <v>1</v>
      </c>
      <c r="L3832">
        <v>216</v>
      </c>
      <c r="M3832" t="b">
        <v>1</v>
      </c>
      <c r="N3832" t="str">
        <f>O3832&amp;"/"&amp;P3832</f>
        <v>theater/plays</v>
      </c>
      <c r="O3832" t="s">
        <v>8274</v>
      </c>
      <c r="P3832" t="s">
        <v>8275</v>
      </c>
      <c r="Q3832" s="9">
        <f>(((J3832/60)/60)/24)+DATE(1970,1,1)</f>
        <v>42697.850844907407</v>
      </c>
      <c r="R3832" s="9">
        <f>(((I3832/60)/60)/24)+DATE(1970,1,1)</f>
        <v>42745.208333333328</v>
      </c>
      <c r="S3832">
        <f>YEAR(Q3832)</f>
        <v>2016</v>
      </c>
    </row>
    <row r="3833" spans="1:19" ht="60" x14ac:dyDescent="0.25">
      <c r="A3833">
        <v>3425</v>
      </c>
      <c r="B3833" s="3" t="s">
        <v>3424</v>
      </c>
      <c r="C3833" s="3" t="s">
        <v>7535</v>
      </c>
      <c r="D3833" s="6">
        <v>30000</v>
      </c>
      <c r="E3833" s="8">
        <v>30891.1</v>
      </c>
      <c r="F3833" t="s">
        <v>8218</v>
      </c>
      <c r="G3833" t="s">
        <v>8223</v>
      </c>
      <c r="H3833" t="s">
        <v>8245</v>
      </c>
      <c r="I3833">
        <v>1412434136</v>
      </c>
      <c r="J3833">
        <v>1409669336</v>
      </c>
      <c r="K3833" t="b">
        <v>0</v>
      </c>
      <c r="L3833">
        <v>104</v>
      </c>
      <c r="M3833" t="b">
        <v>1</v>
      </c>
      <c r="N3833" t="str">
        <f>O3833&amp;"/"&amp;P3833</f>
        <v>theater/plays</v>
      </c>
      <c r="O3833" t="s">
        <v>8274</v>
      </c>
      <c r="P3833" t="s">
        <v>8275</v>
      </c>
      <c r="Q3833" s="9">
        <f>(((J3833/60)/60)/24)+DATE(1970,1,1)</f>
        <v>41884.617314814815</v>
      </c>
      <c r="R3833" s="9">
        <f>(((I3833/60)/60)/24)+DATE(1970,1,1)</f>
        <v>41916.617314814815</v>
      </c>
      <c r="S3833">
        <f>YEAR(Q3833)</f>
        <v>2014</v>
      </c>
    </row>
    <row r="3834" spans="1:19" ht="60" x14ac:dyDescent="0.25">
      <c r="A3834">
        <v>3282</v>
      </c>
      <c r="B3834" s="3" t="s">
        <v>3282</v>
      </c>
      <c r="C3834" s="3" t="s">
        <v>7392</v>
      </c>
      <c r="D3834" s="6">
        <v>31000</v>
      </c>
      <c r="E3834" s="8">
        <v>31820.5</v>
      </c>
      <c r="F3834" t="s">
        <v>8218</v>
      </c>
      <c r="G3834" t="s">
        <v>8223</v>
      </c>
      <c r="H3834" t="s">
        <v>8245</v>
      </c>
      <c r="I3834">
        <v>1461904788</v>
      </c>
      <c r="J3834">
        <v>1458103188</v>
      </c>
      <c r="K3834" t="b">
        <v>0</v>
      </c>
      <c r="L3834">
        <v>237</v>
      </c>
      <c r="M3834" t="b">
        <v>1</v>
      </c>
      <c r="N3834" t="str">
        <f>O3834&amp;"/"&amp;P3834</f>
        <v>theater/plays</v>
      </c>
      <c r="O3834" t="s">
        <v>8274</v>
      </c>
      <c r="P3834" t="s">
        <v>8275</v>
      </c>
      <c r="Q3834" s="9">
        <f>(((J3834/60)/60)/24)+DATE(1970,1,1)</f>
        <v>42445.19430555556</v>
      </c>
      <c r="R3834" s="9">
        <f>(((I3834/60)/60)/24)+DATE(1970,1,1)</f>
        <v>42489.19430555556</v>
      </c>
      <c r="S3834">
        <f>YEAR(Q3834)</f>
        <v>2016</v>
      </c>
    </row>
    <row r="3835" spans="1:19" ht="60" x14ac:dyDescent="0.25">
      <c r="A3835">
        <v>3166</v>
      </c>
      <c r="B3835" s="3" t="s">
        <v>3166</v>
      </c>
      <c r="C3835" s="3" t="s">
        <v>7276</v>
      </c>
      <c r="D3835" s="6">
        <v>35000</v>
      </c>
      <c r="E3835" s="8">
        <v>56079.83</v>
      </c>
      <c r="F3835" t="s">
        <v>8218</v>
      </c>
      <c r="G3835" t="s">
        <v>8223</v>
      </c>
      <c r="H3835" t="s">
        <v>8245</v>
      </c>
      <c r="I3835">
        <v>1416988740</v>
      </c>
      <c r="J3835">
        <v>1414514153</v>
      </c>
      <c r="K3835" t="b">
        <v>1</v>
      </c>
      <c r="L3835">
        <v>930</v>
      </c>
      <c r="M3835" t="b">
        <v>1</v>
      </c>
      <c r="N3835" t="str">
        <f>O3835&amp;"/"&amp;P3835</f>
        <v>theater/plays</v>
      </c>
      <c r="O3835" t="s">
        <v>8274</v>
      </c>
      <c r="P3835" t="s">
        <v>8275</v>
      </c>
      <c r="Q3835" s="9">
        <f>(((J3835/60)/60)/24)+DATE(1970,1,1)</f>
        <v>41940.69158564815</v>
      </c>
      <c r="R3835" s="9">
        <f>(((I3835/60)/60)/24)+DATE(1970,1,1)</f>
        <v>41969.332638888889</v>
      </c>
      <c r="S3835">
        <f>YEAR(Q3835)</f>
        <v>2014</v>
      </c>
    </row>
    <row r="3836" spans="1:19" ht="60" x14ac:dyDescent="0.25">
      <c r="A3836">
        <v>3215</v>
      </c>
      <c r="B3836" s="3" t="s">
        <v>3215</v>
      </c>
      <c r="C3836" s="3" t="s">
        <v>7325</v>
      </c>
      <c r="D3836" s="6">
        <v>35000</v>
      </c>
      <c r="E3836" s="8">
        <v>35123</v>
      </c>
      <c r="F3836" t="s">
        <v>8218</v>
      </c>
      <c r="G3836" t="s">
        <v>8223</v>
      </c>
      <c r="H3836" t="s">
        <v>8245</v>
      </c>
      <c r="I3836">
        <v>1441857540</v>
      </c>
      <c r="J3836">
        <v>1438617471</v>
      </c>
      <c r="K3836" t="b">
        <v>1</v>
      </c>
      <c r="L3836">
        <v>134</v>
      </c>
      <c r="M3836" t="b">
        <v>1</v>
      </c>
      <c r="N3836" t="str">
        <f>O3836&amp;"/"&amp;P3836</f>
        <v>theater/plays</v>
      </c>
      <c r="O3836" t="s">
        <v>8274</v>
      </c>
      <c r="P3836" t="s">
        <v>8275</v>
      </c>
      <c r="Q3836" s="9">
        <f>(((J3836/60)/60)/24)+DATE(1970,1,1)</f>
        <v>42219.665173611109</v>
      </c>
      <c r="R3836" s="9">
        <f>(((I3836/60)/60)/24)+DATE(1970,1,1)</f>
        <v>42257.165972222225</v>
      </c>
      <c r="S3836">
        <f>YEAR(Q3836)</f>
        <v>2015</v>
      </c>
    </row>
    <row r="3837" spans="1:19" ht="30" x14ac:dyDescent="0.25">
      <c r="A3837">
        <v>3237</v>
      </c>
      <c r="B3837" s="3" t="s">
        <v>3237</v>
      </c>
      <c r="C3837" s="3" t="s">
        <v>7347</v>
      </c>
      <c r="D3837" s="6">
        <v>35000</v>
      </c>
      <c r="E3837" s="8">
        <v>35275.64</v>
      </c>
      <c r="F3837" t="s">
        <v>8218</v>
      </c>
      <c r="G3837" t="s">
        <v>8223</v>
      </c>
      <c r="H3837" t="s">
        <v>8245</v>
      </c>
      <c r="I3837">
        <v>1443499140</v>
      </c>
      <c r="J3837">
        <v>1441452184</v>
      </c>
      <c r="K3837" t="b">
        <v>1</v>
      </c>
      <c r="L3837">
        <v>269</v>
      </c>
      <c r="M3837" t="b">
        <v>1</v>
      </c>
      <c r="N3837" t="str">
        <f>O3837&amp;"/"&amp;P3837</f>
        <v>theater/plays</v>
      </c>
      <c r="O3837" t="s">
        <v>8274</v>
      </c>
      <c r="P3837" t="s">
        <v>8275</v>
      </c>
      <c r="Q3837" s="9">
        <f>(((J3837/60)/60)/24)+DATE(1970,1,1)</f>
        <v>42252.474351851852</v>
      </c>
      <c r="R3837" s="9">
        <f>(((I3837/60)/60)/24)+DATE(1970,1,1)</f>
        <v>42276.165972222225</v>
      </c>
      <c r="S3837">
        <f>YEAR(Q3837)</f>
        <v>2015</v>
      </c>
    </row>
    <row r="3838" spans="1:19" ht="45" x14ac:dyDescent="0.25">
      <c r="A3838">
        <v>3547</v>
      </c>
      <c r="B3838" s="3" t="s">
        <v>3546</v>
      </c>
      <c r="C3838" s="3" t="s">
        <v>7657</v>
      </c>
      <c r="D3838" s="6">
        <v>35000</v>
      </c>
      <c r="E3838" s="8">
        <v>40043.25</v>
      </c>
      <c r="F3838" t="s">
        <v>8218</v>
      </c>
      <c r="G3838" t="s">
        <v>8223</v>
      </c>
      <c r="H3838" t="s">
        <v>8245</v>
      </c>
      <c r="I3838">
        <v>1463198340</v>
      </c>
      <c r="J3838">
        <v>1461117201</v>
      </c>
      <c r="K3838" t="b">
        <v>0</v>
      </c>
      <c r="L3838">
        <v>336</v>
      </c>
      <c r="M3838" t="b">
        <v>1</v>
      </c>
      <c r="N3838" t="str">
        <f>O3838&amp;"/"&amp;P3838</f>
        <v>theater/plays</v>
      </c>
      <c r="O3838" t="s">
        <v>8274</v>
      </c>
      <c r="P3838" t="s">
        <v>8275</v>
      </c>
      <c r="Q3838" s="9">
        <f>(((J3838/60)/60)/24)+DATE(1970,1,1)</f>
        <v>42480.078715277778</v>
      </c>
      <c r="R3838" s="9">
        <f>(((I3838/60)/60)/24)+DATE(1970,1,1)</f>
        <v>42504.165972222225</v>
      </c>
      <c r="S3838">
        <f>YEAR(Q3838)</f>
        <v>2016</v>
      </c>
    </row>
    <row r="3839" spans="1:19" ht="30" x14ac:dyDescent="0.25">
      <c r="A3839">
        <v>3648</v>
      </c>
      <c r="B3839" s="3" t="s">
        <v>3646</v>
      </c>
      <c r="C3839" s="3" t="s">
        <v>7758</v>
      </c>
      <c r="D3839" s="6">
        <v>40000</v>
      </c>
      <c r="E3839" s="8">
        <v>40153</v>
      </c>
      <c r="F3839" t="s">
        <v>8218</v>
      </c>
      <c r="G3839" t="s">
        <v>8223</v>
      </c>
      <c r="H3839" t="s">
        <v>8245</v>
      </c>
      <c r="I3839">
        <v>1412492445</v>
      </c>
      <c r="J3839">
        <v>1409900445</v>
      </c>
      <c r="K3839" t="b">
        <v>0</v>
      </c>
      <c r="L3839">
        <v>73</v>
      </c>
      <c r="M3839" t="b">
        <v>1</v>
      </c>
      <c r="N3839" t="str">
        <f>O3839&amp;"/"&amp;P3839</f>
        <v>theater/plays</v>
      </c>
      <c r="O3839" t="s">
        <v>8274</v>
      </c>
      <c r="P3839" t="s">
        <v>8275</v>
      </c>
      <c r="Q3839" s="9">
        <f>(((J3839/60)/60)/24)+DATE(1970,1,1)</f>
        <v>41887.292187500003</v>
      </c>
      <c r="R3839" s="9">
        <f>(((I3839/60)/60)/24)+DATE(1970,1,1)</f>
        <v>41917.292187500003</v>
      </c>
      <c r="S3839">
        <f>YEAR(Q3839)</f>
        <v>2014</v>
      </c>
    </row>
    <row r="3840" spans="1:19" ht="30" x14ac:dyDescent="0.25">
      <c r="A3840">
        <v>3691</v>
      </c>
      <c r="B3840" s="3" t="s">
        <v>3688</v>
      </c>
      <c r="C3840" s="3" t="s">
        <v>7801</v>
      </c>
      <c r="D3840" s="6">
        <v>40000</v>
      </c>
      <c r="E3840" s="8">
        <v>51184</v>
      </c>
      <c r="F3840" t="s">
        <v>8218</v>
      </c>
      <c r="G3840" t="s">
        <v>8223</v>
      </c>
      <c r="H3840" t="s">
        <v>8245</v>
      </c>
      <c r="I3840">
        <v>1425272340</v>
      </c>
      <c r="J3840">
        <v>1421426929</v>
      </c>
      <c r="K3840" t="b">
        <v>0</v>
      </c>
      <c r="L3840">
        <v>274</v>
      </c>
      <c r="M3840" t="b">
        <v>1</v>
      </c>
      <c r="N3840" t="str">
        <f>O3840&amp;"/"&amp;P3840</f>
        <v>theater/plays</v>
      </c>
      <c r="O3840" t="s">
        <v>8274</v>
      </c>
      <c r="P3840" t="s">
        <v>8275</v>
      </c>
      <c r="Q3840" s="9">
        <f>(((J3840/60)/60)/24)+DATE(1970,1,1)</f>
        <v>42020.700567129628</v>
      </c>
      <c r="R3840" s="9">
        <f>(((I3840/60)/60)/24)+DATE(1970,1,1)</f>
        <v>42065.207638888889</v>
      </c>
      <c r="S3840">
        <f>YEAR(Q3840)</f>
        <v>2015</v>
      </c>
    </row>
    <row r="3841" spans="1:19" ht="60" x14ac:dyDescent="0.25">
      <c r="A3841">
        <v>3557</v>
      </c>
      <c r="B3841" s="3" t="s">
        <v>3556</v>
      </c>
      <c r="C3841" s="3" t="s">
        <v>7667</v>
      </c>
      <c r="D3841" s="6">
        <v>100000</v>
      </c>
      <c r="E3841" s="8">
        <v>100036</v>
      </c>
      <c r="F3841" t="s">
        <v>8218</v>
      </c>
      <c r="G3841" t="s">
        <v>8223</v>
      </c>
      <c r="H3841" t="s">
        <v>8245</v>
      </c>
      <c r="I3841">
        <v>1399271911</v>
      </c>
      <c r="J3841">
        <v>1396334311</v>
      </c>
      <c r="K3841" t="b">
        <v>0</v>
      </c>
      <c r="L3841">
        <v>558</v>
      </c>
      <c r="M3841" t="b">
        <v>1</v>
      </c>
      <c r="N3841" t="str">
        <f>O3841&amp;"/"&amp;P3841</f>
        <v>theater/plays</v>
      </c>
      <c r="O3841" t="s">
        <v>8274</v>
      </c>
      <c r="P3841" t="s">
        <v>8275</v>
      </c>
      <c r="Q3841" s="9">
        <f>(((J3841/60)/60)/24)+DATE(1970,1,1)</f>
        <v>41730.276747685188</v>
      </c>
      <c r="R3841" s="9">
        <f>(((I3841/60)/60)/24)+DATE(1970,1,1)</f>
        <v>41764.276747685188</v>
      </c>
      <c r="S3841">
        <f>YEAR(Q3841)</f>
        <v>2014</v>
      </c>
    </row>
    <row r="3842" spans="1:19" ht="60" x14ac:dyDescent="0.25">
      <c r="A3842">
        <v>3838</v>
      </c>
      <c r="B3842" s="3" t="s">
        <v>3835</v>
      </c>
      <c r="C3842" s="3" t="s">
        <v>7947</v>
      </c>
      <c r="D3842" s="6">
        <v>100000</v>
      </c>
      <c r="E3842" s="8">
        <v>100824</v>
      </c>
      <c r="F3842" t="s">
        <v>8218</v>
      </c>
      <c r="G3842" t="s">
        <v>8234</v>
      </c>
      <c r="H3842" t="s">
        <v>8254</v>
      </c>
      <c r="I3842">
        <v>1432314209</v>
      </c>
      <c r="J3842">
        <v>1429722209</v>
      </c>
      <c r="K3842" t="b">
        <v>0</v>
      </c>
      <c r="L3842">
        <v>100</v>
      </c>
      <c r="M3842" t="b">
        <v>1</v>
      </c>
      <c r="N3842" t="str">
        <f>O3842&amp;"/"&amp;P3842</f>
        <v>theater/plays</v>
      </c>
      <c r="O3842" t="s">
        <v>8274</v>
      </c>
      <c r="P3842" t="s">
        <v>8275</v>
      </c>
      <c r="Q3842" s="9">
        <f>(((J3842/60)/60)/24)+DATE(1970,1,1)</f>
        <v>42116.710752314815</v>
      </c>
      <c r="R3842" s="9">
        <f>(((I3842/60)/60)/24)+DATE(1970,1,1)</f>
        <v>42146.710752314815</v>
      </c>
      <c r="S3842">
        <f>YEAR(Q3842)</f>
        <v>2015</v>
      </c>
    </row>
    <row r="3843" spans="1:19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tr">
        <f t="shared" ref="N3843:N3906" si="37">O3843&amp;"/"&amp;P3843</f>
        <v>theater/plays</v>
      </c>
      <c r="O3843" t="s">
        <v>8274</v>
      </c>
      <c r="P3843" t="s">
        <v>8275</v>
      </c>
      <c r="Q3843" s="9">
        <f t="shared" ref="Q3842:Q3905" si="38">(((J3843/60)/60)/24)+DATE(1970,1,1)</f>
        <v>41780.785729166666</v>
      </c>
      <c r="R3843" s="9">
        <f t="shared" ref="R3842:R3905" si="39">(((I3843/60)/60)/24)+DATE(1970,1,1)</f>
        <v>41840.785729166666</v>
      </c>
      <c r="S3843">
        <f t="shared" ref="S3781:S3844" si="40">YEAR(Q3843)</f>
        <v>2014</v>
      </c>
    </row>
    <row r="3844" spans="1:19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tr">
        <f t="shared" si="37"/>
        <v>theater/plays</v>
      </c>
      <c r="O3844" t="s">
        <v>8274</v>
      </c>
      <c r="P3844" t="s">
        <v>8275</v>
      </c>
      <c r="Q3844" s="9">
        <f t="shared" si="38"/>
        <v>41740.493657407409</v>
      </c>
      <c r="R3844" s="9">
        <f t="shared" si="39"/>
        <v>41770.493657407409</v>
      </c>
      <c r="S3844">
        <f t="shared" si="40"/>
        <v>2014</v>
      </c>
    </row>
    <row r="3845" spans="1:19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tr">
        <f t="shared" si="37"/>
        <v>theater/plays</v>
      </c>
      <c r="O3845" t="s">
        <v>8274</v>
      </c>
      <c r="P3845" t="s">
        <v>8275</v>
      </c>
      <c r="Q3845" s="9">
        <f t="shared" si="38"/>
        <v>41766.072500000002</v>
      </c>
      <c r="R3845" s="9">
        <f t="shared" si="39"/>
        <v>41791.072500000002</v>
      </c>
      <c r="S3845">
        <f t="shared" ref="S3845:S3908" si="41">YEAR(Q3845)</f>
        <v>2014</v>
      </c>
    </row>
    <row r="3846" spans="1:19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tr">
        <f t="shared" si="37"/>
        <v>theater/plays</v>
      </c>
      <c r="O3846" t="s">
        <v>8274</v>
      </c>
      <c r="P3846" t="s">
        <v>8275</v>
      </c>
      <c r="Q3846" s="9">
        <f t="shared" si="38"/>
        <v>41766.617291666669</v>
      </c>
      <c r="R3846" s="9">
        <f t="shared" si="39"/>
        <v>41793.290972222225</v>
      </c>
      <c r="S3846">
        <f t="shared" si="41"/>
        <v>2014</v>
      </c>
    </row>
    <row r="3847" spans="1:19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tr">
        <f t="shared" si="37"/>
        <v>theater/plays</v>
      </c>
      <c r="O3847" t="s">
        <v>8274</v>
      </c>
      <c r="P3847" t="s">
        <v>8275</v>
      </c>
      <c r="Q3847" s="9">
        <f t="shared" si="38"/>
        <v>42248.627013888887</v>
      </c>
      <c r="R3847" s="9">
        <f t="shared" si="39"/>
        <v>42278.627013888887</v>
      </c>
      <c r="S3847">
        <f t="shared" si="41"/>
        <v>2015</v>
      </c>
    </row>
    <row r="3848" spans="1:19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tr">
        <f t="shared" si="37"/>
        <v>theater/plays</v>
      </c>
      <c r="O3848" t="s">
        <v>8274</v>
      </c>
      <c r="P3848" t="s">
        <v>8275</v>
      </c>
      <c r="Q3848" s="9">
        <f t="shared" si="38"/>
        <v>41885.221550925926</v>
      </c>
      <c r="R3848" s="9">
        <f t="shared" si="39"/>
        <v>41916.290972222225</v>
      </c>
      <c r="S3848">
        <f t="shared" si="41"/>
        <v>2014</v>
      </c>
    </row>
    <row r="3849" spans="1:19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tr">
        <f t="shared" si="37"/>
        <v>theater/plays</v>
      </c>
      <c r="O3849" t="s">
        <v>8274</v>
      </c>
      <c r="P3849" t="s">
        <v>8275</v>
      </c>
      <c r="Q3849" s="9">
        <f t="shared" si="38"/>
        <v>42159.224432870367</v>
      </c>
      <c r="R3849" s="9">
        <f t="shared" si="39"/>
        <v>42204.224432870367</v>
      </c>
      <c r="S3849">
        <f t="shared" si="41"/>
        <v>2015</v>
      </c>
    </row>
    <row r="3850" spans="1:19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tr">
        <f t="shared" si="37"/>
        <v>theater/plays</v>
      </c>
      <c r="O3850" t="s">
        <v>8274</v>
      </c>
      <c r="P3850" t="s">
        <v>8275</v>
      </c>
      <c r="Q3850" s="9">
        <f t="shared" si="38"/>
        <v>42265.817002314812</v>
      </c>
      <c r="R3850" s="9">
        <f t="shared" si="39"/>
        <v>42295.817002314812</v>
      </c>
      <c r="S3850">
        <f t="shared" si="41"/>
        <v>2015</v>
      </c>
    </row>
    <row r="3851" spans="1:19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tr">
        <f t="shared" si="37"/>
        <v>theater/plays</v>
      </c>
      <c r="O3851" t="s">
        <v>8274</v>
      </c>
      <c r="P3851" t="s">
        <v>8275</v>
      </c>
      <c r="Q3851" s="9">
        <f t="shared" si="38"/>
        <v>42136.767175925925</v>
      </c>
      <c r="R3851" s="9">
        <f t="shared" si="39"/>
        <v>42166.767175925925</v>
      </c>
      <c r="S3851">
        <f t="shared" si="41"/>
        <v>2015</v>
      </c>
    </row>
    <row r="3852" spans="1:19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tr">
        <f t="shared" si="37"/>
        <v>theater/plays</v>
      </c>
      <c r="O3852" t="s">
        <v>8274</v>
      </c>
      <c r="P3852" t="s">
        <v>8275</v>
      </c>
      <c r="Q3852" s="9">
        <f t="shared" si="38"/>
        <v>41975.124340277776</v>
      </c>
      <c r="R3852" s="9">
        <f t="shared" si="39"/>
        <v>42005.124340277776</v>
      </c>
      <c r="S3852">
        <f t="shared" si="41"/>
        <v>2014</v>
      </c>
    </row>
    <row r="3853" spans="1:19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tr">
        <f t="shared" si="37"/>
        <v>theater/plays</v>
      </c>
      <c r="O3853" t="s">
        <v>8274</v>
      </c>
      <c r="P3853" t="s">
        <v>8275</v>
      </c>
      <c r="Q3853" s="9">
        <f t="shared" si="38"/>
        <v>42172.439571759256</v>
      </c>
      <c r="R3853" s="9">
        <f t="shared" si="39"/>
        <v>42202.439571759256</v>
      </c>
      <c r="S3853">
        <f t="shared" si="41"/>
        <v>2015</v>
      </c>
    </row>
    <row r="3854" spans="1:19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tr">
        <f t="shared" si="37"/>
        <v>theater/plays</v>
      </c>
      <c r="O3854" t="s">
        <v>8274</v>
      </c>
      <c r="P3854" t="s">
        <v>8275</v>
      </c>
      <c r="Q3854" s="9">
        <f t="shared" si="38"/>
        <v>42065.190694444449</v>
      </c>
      <c r="R3854" s="9">
        <f t="shared" si="39"/>
        <v>42090.149027777778</v>
      </c>
      <c r="S3854">
        <f t="shared" si="41"/>
        <v>2015</v>
      </c>
    </row>
    <row r="3855" spans="1:19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tr">
        <f t="shared" si="37"/>
        <v>theater/plays</v>
      </c>
      <c r="O3855" t="s">
        <v>8274</v>
      </c>
      <c r="P3855" t="s">
        <v>8275</v>
      </c>
      <c r="Q3855" s="9">
        <f t="shared" si="38"/>
        <v>41848.84002314815</v>
      </c>
      <c r="R3855" s="9">
        <f t="shared" si="39"/>
        <v>41883.84002314815</v>
      </c>
      <c r="S3855">
        <f t="shared" si="41"/>
        <v>2014</v>
      </c>
    </row>
    <row r="3856" spans="1:19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tr">
        <f t="shared" si="37"/>
        <v>theater/plays</v>
      </c>
      <c r="O3856" t="s">
        <v>8274</v>
      </c>
      <c r="P3856" t="s">
        <v>8275</v>
      </c>
      <c r="Q3856" s="9">
        <f t="shared" si="38"/>
        <v>42103.884930555556</v>
      </c>
      <c r="R3856" s="9">
        <f t="shared" si="39"/>
        <v>42133.884930555556</v>
      </c>
      <c r="S3856">
        <f t="shared" si="41"/>
        <v>2015</v>
      </c>
    </row>
    <row r="3857" spans="1:19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tr">
        <f t="shared" si="37"/>
        <v>theater/plays</v>
      </c>
      <c r="O3857" t="s">
        <v>8274</v>
      </c>
      <c r="P3857" t="s">
        <v>8275</v>
      </c>
      <c r="Q3857" s="9">
        <f t="shared" si="38"/>
        <v>42059.970729166671</v>
      </c>
      <c r="R3857" s="9">
        <f t="shared" si="39"/>
        <v>42089.929062499999</v>
      </c>
      <c r="S3857">
        <f t="shared" si="41"/>
        <v>2015</v>
      </c>
    </row>
    <row r="3858" spans="1:19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tr">
        <f t="shared" si="37"/>
        <v>theater/plays</v>
      </c>
      <c r="O3858" t="s">
        <v>8274</v>
      </c>
      <c r="P3858" t="s">
        <v>8275</v>
      </c>
      <c r="Q3858" s="9">
        <f t="shared" si="38"/>
        <v>42041.743090277778</v>
      </c>
      <c r="R3858" s="9">
        <f t="shared" si="39"/>
        <v>42071.701423611114</v>
      </c>
      <c r="S3858">
        <f t="shared" si="41"/>
        <v>2015</v>
      </c>
    </row>
    <row r="3859" spans="1:19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tr">
        <f t="shared" si="37"/>
        <v>theater/plays</v>
      </c>
      <c r="O3859" t="s">
        <v>8274</v>
      </c>
      <c r="P3859" t="s">
        <v>8275</v>
      </c>
      <c r="Q3859" s="9">
        <f t="shared" si="38"/>
        <v>41829.73715277778</v>
      </c>
      <c r="R3859" s="9">
        <f t="shared" si="39"/>
        <v>41852.716666666667</v>
      </c>
      <c r="S3859">
        <f t="shared" si="41"/>
        <v>2014</v>
      </c>
    </row>
    <row r="3860" spans="1:19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tr">
        <f t="shared" si="37"/>
        <v>theater/plays</v>
      </c>
      <c r="O3860" t="s">
        <v>8274</v>
      </c>
      <c r="P3860" t="s">
        <v>8275</v>
      </c>
      <c r="Q3860" s="9">
        <f t="shared" si="38"/>
        <v>42128.431064814817</v>
      </c>
      <c r="R3860" s="9">
        <f t="shared" si="39"/>
        <v>42146.875</v>
      </c>
      <c r="S3860">
        <f t="shared" si="41"/>
        <v>2015</v>
      </c>
    </row>
    <row r="3861" spans="1:19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tr">
        <f t="shared" si="37"/>
        <v>theater/plays</v>
      </c>
      <c r="O3861" t="s">
        <v>8274</v>
      </c>
      <c r="P3861" t="s">
        <v>8275</v>
      </c>
      <c r="Q3861" s="9">
        <f t="shared" si="38"/>
        <v>41789.893599537041</v>
      </c>
      <c r="R3861" s="9">
        <f t="shared" si="39"/>
        <v>41815.875</v>
      </c>
      <c r="S3861">
        <f t="shared" si="41"/>
        <v>2014</v>
      </c>
    </row>
    <row r="3862" spans="1:19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tr">
        <f t="shared" si="37"/>
        <v>theater/plays</v>
      </c>
      <c r="O3862" t="s">
        <v>8274</v>
      </c>
      <c r="P3862" t="s">
        <v>8275</v>
      </c>
      <c r="Q3862" s="9">
        <f t="shared" si="38"/>
        <v>41833.660995370366</v>
      </c>
      <c r="R3862" s="9">
        <f t="shared" si="39"/>
        <v>41863.660995370366</v>
      </c>
      <c r="S3862">
        <f t="shared" si="41"/>
        <v>2014</v>
      </c>
    </row>
    <row r="3863" spans="1:19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tr">
        <f t="shared" si="37"/>
        <v>theater/plays</v>
      </c>
      <c r="O3863" t="s">
        <v>8274</v>
      </c>
      <c r="P3863" t="s">
        <v>8275</v>
      </c>
      <c r="Q3863" s="9">
        <f t="shared" si="38"/>
        <v>41914.590011574073</v>
      </c>
      <c r="R3863" s="9">
        <f t="shared" si="39"/>
        <v>41955.907638888893</v>
      </c>
      <c r="S3863">
        <f t="shared" si="41"/>
        <v>2014</v>
      </c>
    </row>
    <row r="3864" spans="1:19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tr">
        <f t="shared" si="37"/>
        <v>theater/plays</v>
      </c>
      <c r="O3864" t="s">
        <v>8274</v>
      </c>
      <c r="P3864" t="s">
        <v>8275</v>
      </c>
      <c r="Q3864" s="9">
        <f t="shared" si="38"/>
        <v>42611.261064814811</v>
      </c>
      <c r="R3864" s="9">
        <f t="shared" si="39"/>
        <v>42625.707638888889</v>
      </c>
      <c r="S3864">
        <f t="shared" si="41"/>
        <v>2016</v>
      </c>
    </row>
    <row r="3865" spans="1:19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tr">
        <f t="shared" si="37"/>
        <v>theater/plays</v>
      </c>
      <c r="O3865" t="s">
        <v>8274</v>
      </c>
      <c r="P3865" t="s">
        <v>8275</v>
      </c>
      <c r="Q3865" s="9">
        <f t="shared" si="38"/>
        <v>42253.633159722223</v>
      </c>
      <c r="R3865" s="9">
        <f t="shared" si="39"/>
        <v>42313.674826388888</v>
      </c>
      <c r="S3865">
        <f t="shared" si="41"/>
        <v>2015</v>
      </c>
    </row>
    <row r="3866" spans="1:19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tr">
        <f t="shared" si="37"/>
        <v>theater/plays</v>
      </c>
      <c r="O3866" t="s">
        <v>8274</v>
      </c>
      <c r="P3866" t="s">
        <v>8275</v>
      </c>
      <c r="Q3866" s="9">
        <f t="shared" si="38"/>
        <v>42295.891828703709</v>
      </c>
      <c r="R3866" s="9">
        <f t="shared" si="39"/>
        <v>42325.933495370366</v>
      </c>
      <c r="S3866">
        <f t="shared" si="41"/>
        <v>2015</v>
      </c>
    </row>
    <row r="3867" spans="1:19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tr">
        <f t="shared" si="37"/>
        <v>theater/plays</v>
      </c>
      <c r="O3867" t="s">
        <v>8274</v>
      </c>
      <c r="P3867" t="s">
        <v>8275</v>
      </c>
      <c r="Q3867" s="9">
        <f t="shared" si="38"/>
        <v>41841.651597222226</v>
      </c>
      <c r="R3867" s="9">
        <f t="shared" si="39"/>
        <v>41881.229166666664</v>
      </c>
      <c r="S3867">
        <f t="shared" si="41"/>
        <v>2014</v>
      </c>
    </row>
    <row r="3868" spans="1:19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tr">
        <f t="shared" si="37"/>
        <v>theater/plays</v>
      </c>
      <c r="O3868" t="s">
        <v>8274</v>
      </c>
      <c r="P3868" t="s">
        <v>8275</v>
      </c>
      <c r="Q3868" s="9">
        <f t="shared" si="38"/>
        <v>42402.947002314817</v>
      </c>
      <c r="R3868" s="9">
        <f t="shared" si="39"/>
        <v>42452.145138888889</v>
      </c>
      <c r="S3868">
        <f t="shared" si="41"/>
        <v>2016</v>
      </c>
    </row>
    <row r="3869" spans="1:19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tr">
        <f t="shared" si="37"/>
        <v>theater/plays</v>
      </c>
      <c r="O3869" t="s">
        <v>8274</v>
      </c>
      <c r="P3869" t="s">
        <v>8275</v>
      </c>
      <c r="Q3869" s="9">
        <f t="shared" si="38"/>
        <v>42509.814108796301</v>
      </c>
      <c r="R3869" s="9">
        <f t="shared" si="39"/>
        <v>42539.814108796301</v>
      </c>
      <c r="S3869">
        <f t="shared" si="41"/>
        <v>2016</v>
      </c>
    </row>
    <row r="3870" spans="1:19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tr">
        <f t="shared" si="37"/>
        <v>theater/musical</v>
      </c>
      <c r="O3870" t="s">
        <v>8274</v>
      </c>
      <c r="P3870" t="s">
        <v>8316</v>
      </c>
      <c r="Q3870" s="9">
        <f t="shared" si="38"/>
        <v>41865.659780092588</v>
      </c>
      <c r="R3870" s="9">
        <f t="shared" si="39"/>
        <v>41890.659780092588</v>
      </c>
      <c r="S3870">
        <f t="shared" si="41"/>
        <v>2014</v>
      </c>
    </row>
    <row r="3871" spans="1:19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tr">
        <f t="shared" si="37"/>
        <v>theater/musical</v>
      </c>
      <c r="O3871" t="s">
        <v>8274</v>
      </c>
      <c r="P3871" t="s">
        <v>8316</v>
      </c>
      <c r="Q3871" s="9">
        <f t="shared" si="38"/>
        <v>42047.724444444444</v>
      </c>
      <c r="R3871" s="9">
        <f t="shared" si="39"/>
        <v>42077.132638888885</v>
      </c>
      <c r="S3871">
        <f t="shared" si="41"/>
        <v>2015</v>
      </c>
    </row>
    <row r="3872" spans="1:19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tr">
        <f t="shared" si="37"/>
        <v>theater/musical</v>
      </c>
      <c r="O3872" t="s">
        <v>8274</v>
      </c>
      <c r="P3872" t="s">
        <v>8316</v>
      </c>
      <c r="Q3872" s="9">
        <f t="shared" si="38"/>
        <v>41793.17219907407</v>
      </c>
      <c r="R3872" s="9">
        <f t="shared" si="39"/>
        <v>41823.17219907407</v>
      </c>
      <c r="S3872">
        <f t="shared" si="41"/>
        <v>2014</v>
      </c>
    </row>
    <row r="3873" spans="1:19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tr">
        <f t="shared" si="37"/>
        <v>theater/musical</v>
      </c>
      <c r="O3873" t="s">
        <v>8274</v>
      </c>
      <c r="P3873" t="s">
        <v>8316</v>
      </c>
      <c r="Q3873" s="9">
        <f t="shared" si="38"/>
        <v>42763.780671296292</v>
      </c>
      <c r="R3873" s="9">
        <f t="shared" si="39"/>
        <v>42823.739004629635</v>
      </c>
      <c r="S3873">
        <f t="shared" si="41"/>
        <v>2017</v>
      </c>
    </row>
    <row r="3874" spans="1:19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tr">
        <f t="shared" si="37"/>
        <v>theater/musical</v>
      </c>
      <c r="O3874" t="s">
        <v>8274</v>
      </c>
      <c r="P3874" t="s">
        <v>8316</v>
      </c>
      <c r="Q3874" s="9">
        <f t="shared" si="38"/>
        <v>42180.145787037036</v>
      </c>
      <c r="R3874" s="9">
        <f t="shared" si="39"/>
        <v>42230.145787037036</v>
      </c>
      <c r="S3874">
        <f t="shared" si="41"/>
        <v>2015</v>
      </c>
    </row>
    <row r="3875" spans="1:19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tr">
        <f t="shared" si="37"/>
        <v>theater/musical</v>
      </c>
      <c r="O3875" t="s">
        <v>8274</v>
      </c>
      <c r="P3875" t="s">
        <v>8316</v>
      </c>
      <c r="Q3875" s="9">
        <f t="shared" si="38"/>
        <v>42255.696006944447</v>
      </c>
      <c r="R3875" s="9">
        <f t="shared" si="39"/>
        <v>42285.696006944447</v>
      </c>
      <c r="S3875">
        <f t="shared" si="41"/>
        <v>2015</v>
      </c>
    </row>
    <row r="3876" spans="1:19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tr">
        <f t="shared" si="37"/>
        <v>theater/musical</v>
      </c>
      <c r="O3876" t="s">
        <v>8274</v>
      </c>
      <c r="P3876" t="s">
        <v>8316</v>
      </c>
      <c r="Q3876" s="9">
        <f t="shared" si="38"/>
        <v>42007.016458333332</v>
      </c>
      <c r="R3876" s="9">
        <f t="shared" si="39"/>
        <v>42028.041666666672</v>
      </c>
      <c r="S3876">
        <f t="shared" si="41"/>
        <v>2015</v>
      </c>
    </row>
    <row r="3877" spans="1:19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tr">
        <f t="shared" si="37"/>
        <v>theater/musical</v>
      </c>
      <c r="O3877" t="s">
        <v>8274</v>
      </c>
      <c r="P3877" t="s">
        <v>8316</v>
      </c>
      <c r="Q3877" s="9">
        <f t="shared" si="38"/>
        <v>42615.346817129626</v>
      </c>
      <c r="R3877" s="9">
        <f t="shared" si="39"/>
        <v>42616.416666666672</v>
      </c>
      <c r="S3877">
        <f t="shared" si="41"/>
        <v>2016</v>
      </c>
    </row>
    <row r="3878" spans="1:19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tr">
        <f t="shared" si="37"/>
        <v>theater/musical</v>
      </c>
      <c r="O3878" t="s">
        <v>8274</v>
      </c>
      <c r="P3878" t="s">
        <v>8316</v>
      </c>
      <c r="Q3878" s="9">
        <f t="shared" si="38"/>
        <v>42372.624166666668</v>
      </c>
      <c r="R3878" s="9">
        <f t="shared" si="39"/>
        <v>42402.624166666668</v>
      </c>
      <c r="S3878">
        <f t="shared" si="41"/>
        <v>2016</v>
      </c>
    </row>
    <row r="3879" spans="1:19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tr">
        <f t="shared" si="37"/>
        <v>theater/musical</v>
      </c>
      <c r="O3879" t="s">
        <v>8274</v>
      </c>
      <c r="P3879" t="s">
        <v>8316</v>
      </c>
      <c r="Q3879" s="9">
        <f t="shared" si="38"/>
        <v>42682.67768518519</v>
      </c>
      <c r="R3879" s="9">
        <f t="shared" si="39"/>
        <v>42712.67768518519</v>
      </c>
      <c r="S3879">
        <f t="shared" si="41"/>
        <v>2016</v>
      </c>
    </row>
    <row r="3880" spans="1:19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tr">
        <f t="shared" si="37"/>
        <v>theater/musical</v>
      </c>
      <c r="O3880" t="s">
        <v>8274</v>
      </c>
      <c r="P3880" t="s">
        <v>8316</v>
      </c>
      <c r="Q3880" s="9">
        <f t="shared" si="38"/>
        <v>42154.818819444445</v>
      </c>
      <c r="R3880" s="9">
        <f t="shared" si="39"/>
        <v>42185.165972222225</v>
      </c>
      <c r="S3880">
        <f t="shared" si="41"/>
        <v>2015</v>
      </c>
    </row>
    <row r="3881" spans="1:19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tr">
        <f t="shared" si="37"/>
        <v>theater/musical</v>
      </c>
      <c r="O3881" t="s">
        <v>8274</v>
      </c>
      <c r="P3881" t="s">
        <v>8316</v>
      </c>
      <c r="Q3881" s="9">
        <f t="shared" si="38"/>
        <v>41999.861064814817</v>
      </c>
      <c r="R3881" s="9">
        <f t="shared" si="39"/>
        <v>42029.861064814817</v>
      </c>
      <c r="S3881">
        <f t="shared" si="41"/>
        <v>2014</v>
      </c>
    </row>
    <row r="3882" spans="1:19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tr">
        <f t="shared" si="37"/>
        <v>theater/musical</v>
      </c>
      <c r="O3882" t="s">
        <v>8274</v>
      </c>
      <c r="P3882" t="s">
        <v>8316</v>
      </c>
      <c r="Q3882" s="9">
        <f t="shared" si="38"/>
        <v>41815.815046296295</v>
      </c>
      <c r="R3882" s="9">
        <f t="shared" si="39"/>
        <v>41850.958333333336</v>
      </c>
      <c r="S3882">
        <f t="shared" si="41"/>
        <v>2014</v>
      </c>
    </row>
    <row r="3883" spans="1:19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tr">
        <f t="shared" si="37"/>
        <v>theater/musical</v>
      </c>
      <c r="O3883" t="s">
        <v>8274</v>
      </c>
      <c r="P3883" t="s">
        <v>8316</v>
      </c>
      <c r="Q3883" s="9">
        <f t="shared" si="38"/>
        <v>42756.018506944441</v>
      </c>
      <c r="R3883" s="9">
        <f t="shared" si="39"/>
        <v>42786.018506944441</v>
      </c>
      <c r="S3883">
        <f t="shared" si="41"/>
        <v>2017</v>
      </c>
    </row>
    <row r="3884" spans="1:19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tr">
        <f t="shared" si="37"/>
        <v>theater/musical</v>
      </c>
      <c r="O3884" t="s">
        <v>8274</v>
      </c>
      <c r="P3884" t="s">
        <v>8316</v>
      </c>
      <c r="Q3884" s="9">
        <f t="shared" si="38"/>
        <v>42373.983449074076</v>
      </c>
      <c r="R3884" s="9">
        <f t="shared" si="39"/>
        <v>42400.960416666669</v>
      </c>
      <c r="S3884">
        <f t="shared" si="41"/>
        <v>2016</v>
      </c>
    </row>
    <row r="3885" spans="1:19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tr">
        <f t="shared" si="37"/>
        <v>theater/musical</v>
      </c>
      <c r="O3885" t="s">
        <v>8274</v>
      </c>
      <c r="P3885" t="s">
        <v>8316</v>
      </c>
      <c r="Q3885" s="9">
        <f t="shared" si="38"/>
        <v>41854.602650462963</v>
      </c>
      <c r="R3885" s="9">
        <f t="shared" si="39"/>
        <v>41884.602650462963</v>
      </c>
      <c r="S3885">
        <f t="shared" si="41"/>
        <v>2014</v>
      </c>
    </row>
    <row r="3886" spans="1:19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tr">
        <f t="shared" si="37"/>
        <v>theater/musical</v>
      </c>
      <c r="O3886" t="s">
        <v>8274</v>
      </c>
      <c r="P3886" t="s">
        <v>8316</v>
      </c>
      <c r="Q3886" s="9">
        <f t="shared" si="38"/>
        <v>42065.791574074072</v>
      </c>
      <c r="R3886" s="9">
        <f t="shared" si="39"/>
        <v>42090.749907407408</v>
      </c>
      <c r="S3886">
        <f t="shared" si="41"/>
        <v>2015</v>
      </c>
    </row>
    <row r="3887" spans="1:19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tr">
        <f t="shared" si="37"/>
        <v>theater/musical</v>
      </c>
      <c r="O3887" t="s">
        <v>8274</v>
      </c>
      <c r="P3887" t="s">
        <v>8316</v>
      </c>
      <c r="Q3887" s="9">
        <f t="shared" si="38"/>
        <v>42469.951284722221</v>
      </c>
      <c r="R3887" s="9">
        <f t="shared" si="39"/>
        <v>42499.951284722221</v>
      </c>
      <c r="S3887">
        <f t="shared" si="41"/>
        <v>2016</v>
      </c>
    </row>
    <row r="3888" spans="1:19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tr">
        <f t="shared" si="37"/>
        <v>theater/musical</v>
      </c>
      <c r="O3888" t="s">
        <v>8274</v>
      </c>
      <c r="P3888" t="s">
        <v>8316</v>
      </c>
      <c r="Q3888" s="9">
        <f t="shared" si="38"/>
        <v>41954.228032407409</v>
      </c>
      <c r="R3888" s="9">
        <f t="shared" si="39"/>
        <v>41984.228032407409</v>
      </c>
      <c r="S3888">
        <f t="shared" si="41"/>
        <v>2014</v>
      </c>
    </row>
    <row r="3889" spans="1:19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tr">
        <f t="shared" si="37"/>
        <v>theater/musical</v>
      </c>
      <c r="O3889" t="s">
        <v>8274</v>
      </c>
      <c r="P3889" t="s">
        <v>8316</v>
      </c>
      <c r="Q3889" s="9">
        <f t="shared" si="38"/>
        <v>42079.857974537037</v>
      </c>
      <c r="R3889" s="9">
        <f t="shared" si="39"/>
        <v>42125.916666666672</v>
      </c>
      <c r="S3889">
        <f t="shared" si="41"/>
        <v>2015</v>
      </c>
    </row>
    <row r="3890" spans="1:19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tr">
        <f t="shared" si="37"/>
        <v>theater/plays</v>
      </c>
      <c r="O3890" t="s">
        <v>8274</v>
      </c>
      <c r="P3890" t="s">
        <v>8275</v>
      </c>
      <c r="Q3890" s="9">
        <f t="shared" si="38"/>
        <v>42762.545810185184</v>
      </c>
      <c r="R3890" s="9">
        <f t="shared" si="39"/>
        <v>42792.545810185184</v>
      </c>
      <c r="S3890">
        <f t="shared" si="41"/>
        <v>2017</v>
      </c>
    </row>
    <row r="3891" spans="1:19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tr">
        <f t="shared" si="37"/>
        <v>theater/plays</v>
      </c>
      <c r="O3891" t="s">
        <v>8274</v>
      </c>
      <c r="P3891" t="s">
        <v>8275</v>
      </c>
      <c r="Q3891" s="9">
        <f t="shared" si="38"/>
        <v>41977.004976851851</v>
      </c>
      <c r="R3891" s="9">
        <f t="shared" si="39"/>
        <v>42008.976388888885</v>
      </c>
      <c r="S3891">
        <f t="shared" si="41"/>
        <v>2014</v>
      </c>
    </row>
    <row r="3892" spans="1:19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tr">
        <f t="shared" si="37"/>
        <v>theater/plays</v>
      </c>
      <c r="O3892" t="s">
        <v>8274</v>
      </c>
      <c r="P3892" t="s">
        <v>8275</v>
      </c>
      <c r="Q3892" s="9">
        <f t="shared" si="38"/>
        <v>42171.758611111116</v>
      </c>
      <c r="R3892" s="9">
        <f t="shared" si="39"/>
        <v>42231.758611111116</v>
      </c>
      <c r="S3892">
        <f t="shared" si="41"/>
        <v>2015</v>
      </c>
    </row>
    <row r="3893" spans="1:19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tr">
        <f t="shared" si="37"/>
        <v>theater/plays</v>
      </c>
      <c r="O3893" t="s">
        <v>8274</v>
      </c>
      <c r="P3893" t="s">
        <v>8275</v>
      </c>
      <c r="Q3893" s="9">
        <f t="shared" si="38"/>
        <v>42056.1324537037</v>
      </c>
      <c r="R3893" s="9">
        <f t="shared" si="39"/>
        <v>42086.207638888889</v>
      </c>
      <c r="S3893">
        <f t="shared" si="41"/>
        <v>2015</v>
      </c>
    </row>
    <row r="3894" spans="1:19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tr">
        <f t="shared" si="37"/>
        <v>theater/plays</v>
      </c>
      <c r="O3894" t="s">
        <v>8274</v>
      </c>
      <c r="P3894" t="s">
        <v>8275</v>
      </c>
      <c r="Q3894" s="9">
        <f t="shared" si="38"/>
        <v>41867.652280092596</v>
      </c>
      <c r="R3894" s="9">
        <f t="shared" si="39"/>
        <v>41875.291666666664</v>
      </c>
      <c r="S3894">
        <f t="shared" si="41"/>
        <v>2014</v>
      </c>
    </row>
    <row r="3895" spans="1:19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tr">
        <f t="shared" si="37"/>
        <v>theater/plays</v>
      </c>
      <c r="O3895" t="s">
        <v>8274</v>
      </c>
      <c r="P3895" t="s">
        <v>8275</v>
      </c>
      <c r="Q3895" s="9">
        <f t="shared" si="38"/>
        <v>41779.657870370371</v>
      </c>
      <c r="R3895" s="9">
        <f t="shared" si="39"/>
        <v>41821.25</v>
      </c>
      <c r="S3895">
        <f t="shared" si="41"/>
        <v>2014</v>
      </c>
    </row>
    <row r="3896" spans="1:19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tr">
        <f t="shared" si="37"/>
        <v>theater/plays</v>
      </c>
      <c r="O3896" t="s">
        <v>8274</v>
      </c>
      <c r="P3896" t="s">
        <v>8275</v>
      </c>
      <c r="Q3896" s="9">
        <f t="shared" si="38"/>
        <v>42679.958472222221</v>
      </c>
      <c r="R3896" s="9">
        <f t="shared" si="39"/>
        <v>42710.207638888889</v>
      </c>
      <c r="S3896">
        <f t="shared" si="41"/>
        <v>2016</v>
      </c>
    </row>
    <row r="3897" spans="1:19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tr">
        <f t="shared" si="37"/>
        <v>theater/plays</v>
      </c>
      <c r="O3897" t="s">
        <v>8274</v>
      </c>
      <c r="P3897" t="s">
        <v>8275</v>
      </c>
      <c r="Q3897" s="9">
        <f t="shared" si="38"/>
        <v>42032.250208333338</v>
      </c>
      <c r="R3897" s="9">
        <f t="shared" si="39"/>
        <v>42063.250208333338</v>
      </c>
      <c r="S3897">
        <f t="shared" si="41"/>
        <v>2015</v>
      </c>
    </row>
    <row r="3898" spans="1:19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tr">
        <f t="shared" si="37"/>
        <v>theater/plays</v>
      </c>
      <c r="O3898" t="s">
        <v>8274</v>
      </c>
      <c r="P3898" t="s">
        <v>8275</v>
      </c>
      <c r="Q3898" s="9">
        <f t="shared" si="38"/>
        <v>41793.191875000004</v>
      </c>
      <c r="R3898" s="9">
        <f t="shared" si="39"/>
        <v>41807.191875000004</v>
      </c>
      <c r="S3898">
        <f t="shared" si="41"/>
        <v>2014</v>
      </c>
    </row>
    <row r="3899" spans="1:19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tr">
        <f t="shared" si="37"/>
        <v>theater/plays</v>
      </c>
      <c r="O3899" t="s">
        <v>8274</v>
      </c>
      <c r="P3899" t="s">
        <v>8275</v>
      </c>
      <c r="Q3899" s="9">
        <f t="shared" si="38"/>
        <v>41982.87364583333</v>
      </c>
      <c r="R3899" s="9">
        <f t="shared" si="39"/>
        <v>42012.87364583333</v>
      </c>
      <c r="S3899">
        <f t="shared" si="41"/>
        <v>2014</v>
      </c>
    </row>
    <row r="3900" spans="1:19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tr">
        <f t="shared" si="37"/>
        <v>theater/plays</v>
      </c>
      <c r="O3900" t="s">
        <v>8274</v>
      </c>
      <c r="P3900" t="s">
        <v>8275</v>
      </c>
      <c r="Q3900" s="9">
        <f t="shared" si="38"/>
        <v>42193.482291666667</v>
      </c>
      <c r="R3900" s="9">
        <f t="shared" si="39"/>
        <v>42233.666666666672</v>
      </c>
      <c r="S3900">
        <f t="shared" si="41"/>
        <v>2015</v>
      </c>
    </row>
    <row r="3901" spans="1:19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tr">
        <f t="shared" si="37"/>
        <v>theater/plays</v>
      </c>
      <c r="O3901" t="s">
        <v>8274</v>
      </c>
      <c r="P3901" t="s">
        <v>8275</v>
      </c>
      <c r="Q3901" s="9">
        <f t="shared" si="38"/>
        <v>41843.775011574071</v>
      </c>
      <c r="R3901" s="9">
        <f t="shared" si="39"/>
        <v>41863.775011574071</v>
      </c>
      <c r="S3901">
        <f t="shared" si="41"/>
        <v>2014</v>
      </c>
    </row>
    <row r="3902" spans="1:19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tr">
        <f t="shared" si="37"/>
        <v>theater/plays</v>
      </c>
      <c r="O3902" t="s">
        <v>8274</v>
      </c>
      <c r="P3902" t="s">
        <v>8275</v>
      </c>
      <c r="Q3902" s="9">
        <f t="shared" si="38"/>
        <v>42136.092488425929</v>
      </c>
      <c r="R3902" s="9">
        <f t="shared" si="39"/>
        <v>42166.092488425929</v>
      </c>
      <c r="S3902">
        <f t="shared" si="41"/>
        <v>2015</v>
      </c>
    </row>
    <row r="3903" spans="1:19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tr">
        <f t="shared" si="37"/>
        <v>theater/plays</v>
      </c>
      <c r="O3903" t="s">
        <v>8274</v>
      </c>
      <c r="P3903" t="s">
        <v>8275</v>
      </c>
      <c r="Q3903" s="9">
        <f t="shared" si="38"/>
        <v>42317.826377314821</v>
      </c>
      <c r="R3903" s="9">
        <f t="shared" si="39"/>
        <v>42357.826377314821</v>
      </c>
      <c r="S3903">
        <f t="shared" si="41"/>
        <v>2015</v>
      </c>
    </row>
    <row r="3904" spans="1:19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tr">
        <f t="shared" si="37"/>
        <v>theater/plays</v>
      </c>
      <c r="O3904" t="s">
        <v>8274</v>
      </c>
      <c r="P3904" t="s">
        <v>8275</v>
      </c>
      <c r="Q3904" s="9">
        <f t="shared" si="38"/>
        <v>42663.468078703707</v>
      </c>
      <c r="R3904" s="9">
        <f t="shared" si="39"/>
        <v>42688.509745370371</v>
      </c>
      <c r="S3904">
        <f t="shared" si="41"/>
        <v>2016</v>
      </c>
    </row>
    <row r="3905" spans="1:19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tr">
        <f t="shared" si="37"/>
        <v>theater/plays</v>
      </c>
      <c r="O3905" t="s">
        <v>8274</v>
      </c>
      <c r="P3905" t="s">
        <v>8275</v>
      </c>
      <c r="Q3905" s="9">
        <f t="shared" si="38"/>
        <v>42186.01116898148</v>
      </c>
      <c r="R3905" s="9">
        <f t="shared" si="39"/>
        <v>42230.818055555559</v>
      </c>
      <c r="S3905">
        <f t="shared" si="41"/>
        <v>2015</v>
      </c>
    </row>
    <row r="3906" spans="1:19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tr">
        <f t="shared" si="37"/>
        <v>theater/plays</v>
      </c>
      <c r="O3906" t="s">
        <v>8274</v>
      </c>
      <c r="P3906" t="s">
        <v>8275</v>
      </c>
      <c r="Q3906" s="9">
        <f t="shared" ref="Q3906:Q3969" si="42">(((J3906/60)/60)/24)+DATE(1970,1,1)</f>
        <v>42095.229166666672</v>
      </c>
      <c r="R3906" s="9">
        <f t="shared" ref="R3906:R3969" si="43">(((I3906/60)/60)/24)+DATE(1970,1,1)</f>
        <v>42109.211111111115</v>
      </c>
      <c r="S3906">
        <f t="shared" si="41"/>
        <v>2015</v>
      </c>
    </row>
    <row r="3907" spans="1:19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tr">
        <f t="shared" ref="N3907:N3970" si="44">O3907&amp;"/"&amp;P3907</f>
        <v>theater/plays</v>
      </c>
      <c r="O3907" t="s">
        <v>8274</v>
      </c>
      <c r="P3907" t="s">
        <v>8275</v>
      </c>
      <c r="Q3907" s="9">
        <f t="shared" si="42"/>
        <v>42124.623877314814</v>
      </c>
      <c r="R3907" s="9">
        <f t="shared" si="43"/>
        <v>42166.958333333328</v>
      </c>
      <c r="S3907">
        <f t="shared" si="41"/>
        <v>2015</v>
      </c>
    </row>
    <row r="3908" spans="1:19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tr">
        <f t="shared" si="44"/>
        <v>theater/plays</v>
      </c>
      <c r="O3908" t="s">
        <v>8274</v>
      </c>
      <c r="P3908" t="s">
        <v>8275</v>
      </c>
      <c r="Q3908" s="9">
        <f t="shared" si="42"/>
        <v>42143.917743055557</v>
      </c>
      <c r="R3908" s="9">
        <f t="shared" si="43"/>
        <v>42181.559027777781</v>
      </c>
      <c r="S3908">
        <f t="shared" si="41"/>
        <v>2015</v>
      </c>
    </row>
    <row r="3909" spans="1:19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tr">
        <f t="shared" si="44"/>
        <v>theater/plays</v>
      </c>
      <c r="O3909" t="s">
        <v>8274</v>
      </c>
      <c r="P3909" t="s">
        <v>8275</v>
      </c>
      <c r="Q3909" s="9">
        <f t="shared" si="42"/>
        <v>41906.819513888891</v>
      </c>
      <c r="R3909" s="9">
        <f t="shared" si="43"/>
        <v>41938.838888888888</v>
      </c>
      <c r="S3909">
        <f t="shared" ref="S3909:S3972" si="45">YEAR(Q3909)</f>
        <v>2014</v>
      </c>
    </row>
    <row r="3910" spans="1:19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tr">
        <f t="shared" si="44"/>
        <v>theater/plays</v>
      </c>
      <c r="O3910" t="s">
        <v>8274</v>
      </c>
      <c r="P3910" t="s">
        <v>8275</v>
      </c>
      <c r="Q3910" s="9">
        <f t="shared" si="42"/>
        <v>41834.135370370372</v>
      </c>
      <c r="R3910" s="9">
        <f t="shared" si="43"/>
        <v>41849.135370370372</v>
      </c>
      <c r="S3910">
        <f t="shared" si="45"/>
        <v>2014</v>
      </c>
    </row>
    <row r="3911" spans="1:19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tr">
        <f t="shared" si="44"/>
        <v>theater/plays</v>
      </c>
      <c r="O3911" t="s">
        <v>8274</v>
      </c>
      <c r="P3911" t="s">
        <v>8275</v>
      </c>
      <c r="Q3911" s="9">
        <f t="shared" si="42"/>
        <v>41863.359282407408</v>
      </c>
      <c r="R3911" s="9">
        <f t="shared" si="43"/>
        <v>41893.359282407408</v>
      </c>
      <c r="S3911">
        <f t="shared" si="45"/>
        <v>2014</v>
      </c>
    </row>
    <row r="3912" spans="1:19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tr">
        <f t="shared" si="44"/>
        <v>theater/plays</v>
      </c>
      <c r="O3912" t="s">
        <v>8274</v>
      </c>
      <c r="P3912" t="s">
        <v>8275</v>
      </c>
      <c r="Q3912" s="9">
        <f t="shared" si="42"/>
        <v>42224.756909722222</v>
      </c>
      <c r="R3912" s="9">
        <f t="shared" si="43"/>
        <v>42254.756909722222</v>
      </c>
      <c r="S3912">
        <f t="shared" si="45"/>
        <v>2015</v>
      </c>
    </row>
    <row r="3913" spans="1:19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tr">
        <f t="shared" si="44"/>
        <v>theater/plays</v>
      </c>
      <c r="O3913" t="s">
        <v>8274</v>
      </c>
      <c r="P3913" t="s">
        <v>8275</v>
      </c>
      <c r="Q3913" s="9">
        <f t="shared" si="42"/>
        <v>41939.8122337963</v>
      </c>
      <c r="R3913" s="9">
        <f t="shared" si="43"/>
        <v>41969.853900462964</v>
      </c>
      <c r="S3913">
        <f t="shared" si="45"/>
        <v>2014</v>
      </c>
    </row>
    <row r="3914" spans="1:19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tr">
        <f t="shared" si="44"/>
        <v>theater/plays</v>
      </c>
      <c r="O3914" t="s">
        <v>8274</v>
      </c>
      <c r="P3914" t="s">
        <v>8275</v>
      </c>
      <c r="Q3914" s="9">
        <f t="shared" si="42"/>
        <v>42059.270023148143</v>
      </c>
      <c r="R3914" s="9">
        <f t="shared" si="43"/>
        <v>42119.190972222219</v>
      </c>
      <c r="S3914">
        <f t="shared" si="45"/>
        <v>2015</v>
      </c>
    </row>
    <row r="3915" spans="1:19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tr">
        <f t="shared" si="44"/>
        <v>theater/plays</v>
      </c>
      <c r="O3915" t="s">
        <v>8274</v>
      </c>
      <c r="P3915" t="s">
        <v>8275</v>
      </c>
      <c r="Q3915" s="9">
        <f t="shared" si="42"/>
        <v>42308.211215277777</v>
      </c>
      <c r="R3915" s="9">
        <f t="shared" si="43"/>
        <v>42338.252881944441</v>
      </c>
      <c r="S3915">
        <f t="shared" si="45"/>
        <v>2015</v>
      </c>
    </row>
    <row r="3916" spans="1:19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tr">
        <f t="shared" si="44"/>
        <v>theater/plays</v>
      </c>
      <c r="O3916" t="s">
        <v>8274</v>
      </c>
      <c r="P3916" t="s">
        <v>8275</v>
      </c>
      <c r="Q3916" s="9">
        <f t="shared" si="42"/>
        <v>42114.818935185183</v>
      </c>
      <c r="R3916" s="9">
        <f t="shared" si="43"/>
        <v>42134.957638888889</v>
      </c>
      <c r="S3916">
        <f t="shared" si="45"/>
        <v>2015</v>
      </c>
    </row>
    <row r="3917" spans="1:19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tr">
        <f t="shared" si="44"/>
        <v>theater/plays</v>
      </c>
      <c r="O3917" t="s">
        <v>8274</v>
      </c>
      <c r="P3917" t="s">
        <v>8275</v>
      </c>
      <c r="Q3917" s="9">
        <f t="shared" si="42"/>
        <v>42492.98505787037</v>
      </c>
      <c r="R3917" s="9">
        <f t="shared" si="43"/>
        <v>42522.98505787037</v>
      </c>
      <c r="S3917">
        <f t="shared" si="45"/>
        <v>2016</v>
      </c>
    </row>
    <row r="3918" spans="1:19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tr">
        <f t="shared" si="44"/>
        <v>theater/plays</v>
      </c>
      <c r="O3918" t="s">
        <v>8274</v>
      </c>
      <c r="P3918" t="s">
        <v>8275</v>
      </c>
      <c r="Q3918" s="9">
        <f t="shared" si="42"/>
        <v>42494.471666666665</v>
      </c>
      <c r="R3918" s="9">
        <f t="shared" si="43"/>
        <v>42524.471666666665</v>
      </c>
      <c r="S3918">
        <f t="shared" si="45"/>
        <v>2016</v>
      </c>
    </row>
    <row r="3919" spans="1:19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tr">
        <f t="shared" si="44"/>
        <v>theater/plays</v>
      </c>
      <c r="O3919" t="s">
        <v>8274</v>
      </c>
      <c r="P3919" t="s">
        <v>8275</v>
      </c>
      <c r="Q3919" s="9">
        <f t="shared" si="42"/>
        <v>41863.527326388888</v>
      </c>
      <c r="R3919" s="9">
        <f t="shared" si="43"/>
        <v>41893.527326388888</v>
      </c>
      <c r="S3919">
        <f t="shared" si="45"/>
        <v>2014</v>
      </c>
    </row>
    <row r="3920" spans="1:19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tr">
        <f t="shared" si="44"/>
        <v>theater/plays</v>
      </c>
      <c r="O3920" t="s">
        <v>8274</v>
      </c>
      <c r="P3920" t="s">
        <v>8275</v>
      </c>
      <c r="Q3920" s="9">
        <f t="shared" si="42"/>
        <v>41843.664618055554</v>
      </c>
      <c r="R3920" s="9">
        <f t="shared" si="43"/>
        <v>41855.666666666664</v>
      </c>
      <c r="S3920">
        <f t="shared" si="45"/>
        <v>2014</v>
      </c>
    </row>
    <row r="3921" spans="1:19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tr">
        <f t="shared" si="44"/>
        <v>theater/plays</v>
      </c>
      <c r="O3921" t="s">
        <v>8274</v>
      </c>
      <c r="P3921" t="s">
        <v>8275</v>
      </c>
      <c r="Q3921" s="9">
        <f t="shared" si="42"/>
        <v>42358.684872685189</v>
      </c>
      <c r="R3921" s="9">
        <f t="shared" si="43"/>
        <v>42387</v>
      </c>
      <c r="S3921">
        <f t="shared" si="45"/>
        <v>2015</v>
      </c>
    </row>
    <row r="3922" spans="1:19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tr">
        <f t="shared" si="44"/>
        <v>theater/plays</v>
      </c>
      <c r="O3922" t="s">
        <v>8274</v>
      </c>
      <c r="P3922" t="s">
        <v>8275</v>
      </c>
      <c r="Q3922" s="9">
        <f t="shared" si="42"/>
        <v>42657.38726851852</v>
      </c>
      <c r="R3922" s="9">
        <f t="shared" si="43"/>
        <v>42687.428935185191</v>
      </c>
      <c r="S3922">
        <f t="shared" si="45"/>
        <v>2016</v>
      </c>
    </row>
    <row r="3923" spans="1:19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tr">
        <f t="shared" si="44"/>
        <v>theater/plays</v>
      </c>
      <c r="O3923" t="s">
        <v>8274</v>
      </c>
      <c r="P3923" t="s">
        <v>8275</v>
      </c>
      <c r="Q3923" s="9">
        <f t="shared" si="42"/>
        <v>41926.542303240742</v>
      </c>
      <c r="R3923" s="9">
        <f t="shared" si="43"/>
        <v>41938.75</v>
      </c>
      <c r="S3923">
        <f t="shared" si="45"/>
        <v>2014</v>
      </c>
    </row>
    <row r="3924" spans="1:19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tr">
        <f t="shared" si="44"/>
        <v>theater/plays</v>
      </c>
      <c r="O3924" t="s">
        <v>8274</v>
      </c>
      <c r="P3924" t="s">
        <v>8275</v>
      </c>
      <c r="Q3924" s="9">
        <f t="shared" si="42"/>
        <v>42020.768634259264</v>
      </c>
      <c r="R3924" s="9">
        <f t="shared" si="43"/>
        <v>42065.958333333328</v>
      </c>
      <c r="S3924">
        <f t="shared" si="45"/>
        <v>2015</v>
      </c>
    </row>
    <row r="3925" spans="1:19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tr">
        <f t="shared" si="44"/>
        <v>theater/plays</v>
      </c>
      <c r="O3925" t="s">
        <v>8274</v>
      </c>
      <c r="P3925" t="s">
        <v>8275</v>
      </c>
      <c r="Q3925" s="9">
        <f t="shared" si="42"/>
        <v>42075.979988425926</v>
      </c>
      <c r="R3925" s="9">
        <f t="shared" si="43"/>
        <v>42103.979988425926</v>
      </c>
      <c r="S3925">
        <f t="shared" si="45"/>
        <v>2015</v>
      </c>
    </row>
    <row r="3926" spans="1:19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tr">
        <f t="shared" si="44"/>
        <v>theater/plays</v>
      </c>
      <c r="O3926" t="s">
        <v>8274</v>
      </c>
      <c r="P3926" t="s">
        <v>8275</v>
      </c>
      <c r="Q3926" s="9">
        <f t="shared" si="42"/>
        <v>41786.959745370368</v>
      </c>
      <c r="R3926" s="9">
        <f t="shared" si="43"/>
        <v>41816.959745370368</v>
      </c>
      <c r="S3926">
        <f t="shared" si="45"/>
        <v>2014</v>
      </c>
    </row>
    <row r="3927" spans="1:19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tr">
        <f t="shared" si="44"/>
        <v>theater/plays</v>
      </c>
      <c r="O3927" t="s">
        <v>8274</v>
      </c>
      <c r="P3927" t="s">
        <v>8275</v>
      </c>
      <c r="Q3927" s="9">
        <f t="shared" si="42"/>
        <v>41820.870821759258</v>
      </c>
      <c r="R3927" s="9">
        <f t="shared" si="43"/>
        <v>41850.870821759258</v>
      </c>
      <c r="S3927">
        <f t="shared" si="45"/>
        <v>2014</v>
      </c>
    </row>
    <row r="3928" spans="1:19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tr">
        <f t="shared" si="44"/>
        <v>theater/plays</v>
      </c>
      <c r="O3928" t="s">
        <v>8274</v>
      </c>
      <c r="P3928" t="s">
        <v>8275</v>
      </c>
      <c r="Q3928" s="9">
        <f t="shared" si="42"/>
        <v>41970.085046296299</v>
      </c>
      <c r="R3928" s="9">
        <f t="shared" si="43"/>
        <v>42000.085046296299</v>
      </c>
      <c r="S3928">
        <f t="shared" si="45"/>
        <v>2014</v>
      </c>
    </row>
    <row r="3929" spans="1:19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tr">
        <f t="shared" si="44"/>
        <v>theater/plays</v>
      </c>
      <c r="O3929" t="s">
        <v>8274</v>
      </c>
      <c r="P3929" t="s">
        <v>8275</v>
      </c>
      <c r="Q3929" s="9">
        <f t="shared" si="42"/>
        <v>41830.267407407409</v>
      </c>
      <c r="R3929" s="9">
        <f t="shared" si="43"/>
        <v>41860.267407407409</v>
      </c>
      <c r="S3929">
        <f t="shared" si="45"/>
        <v>2014</v>
      </c>
    </row>
    <row r="3930" spans="1:19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tr">
        <f t="shared" si="44"/>
        <v>theater/plays</v>
      </c>
      <c r="O3930" t="s">
        <v>8274</v>
      </c>
      <c r="P3930" t="s">
        <v>8275</v>
      </c>
      <c r="Q3930" s="9">
        <f t="shared" si="42"/>
        <v>42265.683182870373</v>
      </c>
      <c r="R3930" s="9">
        <f t="shared" si="43"/>
        <v>42293.207638888889</v>
      </c>
      <c r="S3930">
        <f t="shared" si="45"/>
        <v>2015</v>
      </c>
    </row>
    <row r="3931" spans="1:19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tr">
        <f t="shared" si="44"/>
        <v>theater/plays</v>
      </c>
      <c r="O3931" t="s">
        <v>8274</v>
      </c>
      <c r="P3931" t="s">
        <v>8275</v>
      </c>
      <c r="Q3931" s="9">
        <f t="shared" si="42"/>
        <v>42601.827141203699</v>
      </c>
      <c r="R3931" s="9">
        <f t="shared" si="43"/>
        <v>42631.827141203699</v>
      </c>
      <c r="S3931">
        <f t="shared" si="45"/>
        <v>2016</v>
      </c>
    </row>
    <row r="3932" spans="1:19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tr">
        <f t="shared" si="44"/>
        <v>theater/plays</v>
      </c>
      <c r="O3932" t="s">
        <v>8274</v>
      </c>
      <c r="P3932" t="s">
        <v>8275</v>
      </c>
      <c r="Q3932" s="9">
        <f t="shared" si="42"/>
        <v>42433.338749999995</v>
      </c>
      <c r="R3932" s="9">
        <f t="shared" si="43"/>
        <v>42461.25</v>
      </c>
      <c r="S3932">
        <f t="shared" si="45"/>
        <v>2016</v>
      </c>
    </row>
    <row r="3933" spans="1:19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tr">
        <f t="shared" si="44"/>
        <v>theater/plays</v>
      </c>
      <c r="O3933" t="s">
        <v>8274</v>
      </c>
      <c r="P3933" t="s">
        <v>8275</v>
      </c>
      <c r="Q3933" s="9">
        <f t="shared" si="42"/>
        <v>42228.151701388888</v>
      </c>
      <c r="R3933" s="9">
        <f t="shared" si="43"/>
        <v>42253.151701388888</v>
      </c>
      <c r="S3933">
        <f t="shared" si="45"/>
        <v>2015</v>
      </c>
    </row>
    <row r="3934" spans="1:19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tr">
        <f t="shared" si="44"/>
        <v>theater/plays</v>
      </c>
      <c r="O3934" t="s">
        <v>8274</v>
      </c>
      <c r="P3934" t="s">
        <v>8275</v>
      </c>
      <c r="Q3934" s="9">
        <f t="shared" si="42"/>
        <v>42415.168564814812</v>
      </c>
      <c r="R3934" s="9">
        <f t="shared" si="43"/>
        <v>42445.126898148148</v>
      </c>
      <c r="S3934">
        <f t="shared" si="45"/>
        <v>2016</v>
      </c>
    </row>
    <row r="3935" spans="1:19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tr">
        <f t="shared" si="44"/>
        <v>theater/plays</v>
      </c>
      <c r="O3935" t="s">
        <v>8274</v>
      </c>
      <c r="P3935" t="s">
        <v>8275</v>
      </c>
      <c r="Q3935" s="9">
        <f t="shared" si="42"/>
        <v>42538.968310185184</v>
      </c>
      <c r="R3935" s="9">
        <f t="shared" si="43"/>
        <v>42568.029861111107</v>
      </c>
      <c r="S3935">
        <f t="shared" si="45"/>
        <v>2016</v>
      </c>
    </row>
    <row r="3936" spans="1:19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tr">
        <f t="shared" si="44"/>
        <v>theater/plays</v>
      </c>
      <c r="O3936" t="s">
        <v>8274</v>
      </c>
      <c r="P3936" t="s">
        <v>8275</v>
      </c>
      <c r="Q3936" s="9">
        <f t="shared" si="42"/>
        <v>42233.671747685185</v>
      </c>
      <c r="R3936" s="9">
        <f t="shared" si="43"/>
        <v>42278.541666666672</v>
      </c>
      <c r="S3936">
        <f t="shared" si="45"/>
        <v>2015</v>
      </c>
    </row>
    <row r="3937" spans="1:19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tr">
        <f t="shared" si="44"/>
        <v>theater/plays</v>
      </c>
      <c r="O3937" t="s">
        <v>8274</v>
      </c>
      <c r="P3937" t="s">
        <v>8275</v>
      </c>
      <c r="Q3937" s="9">
        <f t="shared" si="42"/>
        <v>42221.656782407401</v>
      </c>
      <c r="R3937" s="9">
        <f t="shared" si="43"/>
        <v>42281.656782407401</v>
      </c>
      <c r="S3937">
        <f t="shared" si="45"/>
        <v>2015</v>
      </c>
    </row>
    <row r="3938" spans="1:19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tr">
        <f t="shared" si="44"/>
        <v>theater/plays</v>
      </c>
      <c r="O3938" t="s">
        <v>8274</v>
      </c>
      <c r="P3938" t="s">
        <v>8275</v>
      </c>
      <c r="Q3938" s="9">
        <f t="shared" si="42"/>
        <v>42675.262962962966</v>
      </c>
      <c r="R3938" s="9">
        <f t="shared" si="43"/>
        <v>42705.304629629631</v>
      </c>
      <c r="S3938">
        <f t="shared" si="45"/>
        <v>2016</v>
      </c>
    </row>
    <row r="3939" spans="1:19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tr">
        <f t="shared" si="44"/>
        <v>theater/plays</v>
      </c>
      <c r="O3939" t="s">
        <v>8274</v>
      </c>
      <c r="P3939" t="s">
        <v>8275</v>
      </c>
      <c r="Q3939" s="9">
        <f t="shared" si="42"/>
        <v>42534.631481481483</v>
      </c>
      <c r="R3939" s="9">
        <f t="shared" si="43"/>
        <v>42562.631481481483</v>
      </c>
      <c r="S3939">
        <f t="shared" si="45"/>
        <v>2016</v>
      </c>
    </row>
    <row r="3940" spans="1:19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tr">
        <f t="shared" si="44"/>
        <v>theater/plays</v>
      </c>
      <c r="O3940" t="s">
        <v>8274</v>
      </c>
      <c r="P3940" t="s">
        <v>8275</v>
      </c>
      <c r="Q3940" s="9">
        <f t="shared" si="42"/>
        <v>42151.905717592599</v>
      </c>
      <c r="R3940" s="9">
        <f t="shared" si="43"/>
        <v>42182.905717592599</v>
      </c>
      <c r="S3940">
        <f t="shared" si="45"/>
        <v>2015</v>
      </c>
    </row>
    <row r="3941" spans="1:19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tr">
        <f t="shared" si="44"/>
        <v>theater/plays</v>
      </c>
      <c r="O3941" t="s">
        <v>8274</v>
      </c>
      <c r="P3941" t="s">
        <v>8275</v>
      </c>
      <c r="Q3941" s="9">
        <f t="shared" si="42"/>
        <v>41915.400219907409</v>
      </c>
      <c r="R3941" s="9">
        <f t="shared" si="43"/>
        <v>41919.1875</v>
      </c>
      <c r="S3941">
        <f t="shared" si="45"/>
        <v>2014</v>
      </c>
    </row>
    <row r="3942" spans="1:19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tr">
        <f t="shared" si="44"/>
        <v>theater/plays</v>
      </c>
      <c r="O3942" t="s">
        <v>8274</v>
      </c>
      <c r="P3942" t="s">
        <v>8275</v>
      </c>
      <c r="Q3942" s="9">
        <f t="shared" si="42"/>
        <v>41961.492488425924</v>
      </c>
      <c r="R3942" s="9">
        <f t="shared" si="43"/>
        <v>42006.492488425924</v>
      </c>
      <c r="S3942">
        <f t="shared" si="45"/>
        <v>2014</v>
      </c>
    </row>
    <row r="3943" spans="1:19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tr">
        <f t="shared" si="44"/>
        <v>theater/plays</v>
      </c>
      <c r="O3943" t="s">
        <v>8274</v>
      </c>
      <c r="P3943" t="s">
        <v>8275</v>
      </c>
      <c r="Q3943" s="9">
        <f t="shared" si="42"/>
        <v>41940.587233796294</v>
      </c>
      <c r="R3943" s="9">
        <f t="shared" si="43"/>
        <v>41968.041666666672</v>
      </c>
      <c r="S3943">
        <f t="shared" si="45"/>
        <v>2014</v>
      </c>
    </row>
    <row r="3944" spans="1:19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tr">
        <f t="shared" si="44"/>
        <v>theater/plays</v>
      </c>
      <c r="O3944" t="s">
        <v>8274</v>
      </c>
      <c r="P3944" t="s">
        <v>8275</v>
      </c>
      <c r="Q3944" s="9">
        <f t="shared" si="42"/>
        <v>42111.904097222221</v>
      </c>
      <c r="R3944" s="9">
        <f t="shared" si="43"/>
        <v>42171.904097222221</v>
      </c>
      <c r="S3944">
        <f t="shared" si="45"/>
        <v>2015</v>
      </c>
    </row>
    <row r="3945" spans="1:19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tr">
        <f t="shared" si="44"/>
        <v>theater/plays</v>
      </c>
      <c r="O3945" t="s">
        <v>8274</v>
      </c>
      <c r="P3945" t="s">
        <v>8275</v>
      </c>
      <c r="Q3945" s="9">
        <f t="shared" si="42"/>
        <v>42279.778564814813</v>
      </c>
      <c r="R3945" s="9">
        <f t="shared" si="43"/>
        <v>42310.701388888891</v>
      </c>
      <c r="S3945">
        <f t="shared" si="45"/>
        <v>2015</v>
      </c>
    </row>
    <row r="3946" spans="1:19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tr">
        <f t="shared" si="44"/>
        <v>theater/plays</v>
      </c>
      <c r="O3946" t="s">
        <v>8274</v>
      </c>
      <c r="P3946" t="s">
        <v>8275</v>
      </c>
      <c r="Q3946" s="9">
        <f t="shared" si="42"/>
        <v>42213.662905092591</v>
      </c>
      <c r="R3946" s="9">
        <f t="shared" si="43"/>
        <v>42243.662905092591</v>
      </c>
      <c r="S3946">
        <f t="shared" si="45"/>
        <v>2015</v>
      </c>
    </row>
    <row r="3947" spans="1:19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tr">
        <f t="shared" si="44"/>
        <v>theater/plays</v>
      </c>
      <c r="O3947" t="s">
        <v>8274</v>
      </c>
      <c r="P3947" t="s">
        <v>8275</v>
      </c>
      <c r="Q3947" s="9">
        <f t="shared" si="42"/>
        <v>42109.801712962959</v>
      </c>
      <c r="R3947" s="9">
        <f t="shared" si="43"/>
        <v>42139.801712962959</v>
      </c>
      <c r="S3947">
        <f t="shared" si="45"/>
        <v>2015</v>
      </c>
    </row>
    <row r="3948" spans="1:19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tr">
        <f t="shared" si="44"/>
        <v>theater/plays</v>
      </c>
      <c r="O3948" t="s">
        <v>8274</v>
      </c>
      <c r="P3948" t="s">
        <v>8275</v>
      </c>
      <c r="Q3948" s="9">
        <f t="shared" si="42"/>
        <v>42031.833587962959</v>
      </c>
      <c r="R3948" s="9">
        <f t="shared" si="43"/>
        <v>42063.333333333328</v>
      </c>
      <c r="S3948">
        <f t="shared" si="45"/>
        <v>2015</v>
      </c>
    </row>
    <row r="3949" spans="1:19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tr">
        <f t="shared" si="44"/>
        <v>theater/plays</v>
      </c>
      <c r="O3949" t="s">
        <v>8274</v>
      </c>
      <c r="P3949" t="s">
        <v>8275</v>
      </c>
      <c r="Q3949" s="9">
        <f t="shared" si="42"/>
        <v>42615.142870370371</v>
      </c>
      <c r="R3949" s="9">
        <f t="shared" si="43"/>
        <v>42645.142870370371</v>
      </c>
      <c r="S3949">
        <f t="shared" si="45"/>
        <v>2016</v>
      </c>
    </row>
    <row r="3950" spans="1:19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tr">
        <f t="shared" si="44"/>
        <v>theater/plays</v>
      </c>
      <c r="O3950" t="s">
        <v>8274</v>
      </c>
      <c r="P3950" t="s">
        <v>8275</v>
      </c>
      <c r="Q3950" s="9">
        <f t="shared" si="42"/>
        <v>41829.325497685182</v>
      </c>
      <c r="R3950" s="9">
        <f t="shared" si="43"/>
        <v>41889.325497685182</v>
      </c>
      <c r="S3950">
        <f t="shared" si="45"/>
        <v>2014</v>
      </c>
    </row>
    <row r="3951" spans="1:19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tr">
        <f t="shared" si="44"/>
        <v>theater/plays</v>
      </c>
      <c r="O3951" t="s">
        <v>8274</v>
      </c>
      <c r="P3951" t="s">
        <v>8275</v>
      </c>
      <c r="Q3951" s="9">
        <f t="shared" si="42"/>
        <v>42016.120613425926</v>
      </c>
      <c r="R3951" s="9">
        <f t="shared" si="43"/>
        <v>42046.120613425926</v>
      </c>
      <c r="S3951">
        <f t="shared" si="45"/>
        <v>2015</v>
      </c>
    </row>
    <row r="3952" spans="1:19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tr">
        <f t="shared" si="44"/>
        <v>theater/plays</v>
      </c>
      <c r="O3952" t="s">
        <v>8274</v>
      </c>
      <c r="P3952" t="s">
        <v>8275</v>
      </c>
      <c r="Q3952" s="9">
        <f t="shared" si="42"/>
        <v>42439.702314814815</v>
      </c>
      <c r="R3952" s="9">
        <f t="shared" si="43"/>
        <v>42468.774305555555</v>
      </c>
      <c r="S3952">
        <f t="shared" si="45"/>
        <v>2016</v>
      </c>
    </row>
    <row r="3953" spans="1:19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tr">
        <f t="shared" si="44"/>
        <v>theater/plays</v>
      </c>
      <c r="O3953" t="s">
        <v>8274</v>
      </c>
      <c r="P3953" t="s">
        <v>8275</v>
      </c>
      <c r="Q3953" s="9">
        <f t="shared" si="42"/>
        <v>42433.825717592597</v>
      </c>
      <c r="R3953" s="9">
        <f t="shared" si="43"/>
        <v>42493.784050925926</v>
      </c>
      <c r="S3953">
        <f t="shared" si="45"/>
        <v>2016</v>
      </c>
    </row>
    <row r="3954" spans="1:19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tr">
        <f t="shared" si="44"/>
        <v>theater/plays</v>
      </c>
      <c r="O3954" t="s">
        <v>8274</v>
      </c>
      <c r="P3954" t="s">
        <v>8275</v>
      </c>
      <c r="Q3954" s="9">
        <f t="shared" si="42"/>
        <v>42243.790393518517</v>
      </c>
      <c r="R3954" s="9">
        <f t="shared" si="43"/>
        <v>42303.790393518517</v>
      </c>
      <c r="S3954">
        <f t="shared" si="45"/>
        <v>2015</v>
      </c>
    </row>
    <row r="3955" spans="1:19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tr">
        <f t="shared" si="44"/>
        <v>theater/plays</v>
      </c>
      <c r="O3955" t="s">
        <v>8274</v>
      </c>
      <c r="P3955" t="s">
        <v>8275</v>
      </c>
      <c r="Q3955" s="9">
        <f t="shared" si="42"/>
        <v>42550.048449074078</v>
      </c>
      <c r="R3955" s="9">
        <f t="shared" si="43"/>
        <v>42580.978472222225</v>
      </c>
      <c r="S3955">
        <f t="shared" si="45"/>
        <v>2016</v>
      </c>
    </row>
    <row r="3956" spans="1:19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tr">
        <f t="shared" si="44"/>
        <v>theater/plays</v>
      </c>
      <c r="O3956" t="s">
        <v>8274</v>
      </c>
      <c r="P3956" t="s">
        <v>8275</v>
      </c>
      <c r="Q3956" s="9">
        <f t="shared" si="42"/>
        <v>41774.651203703703</v>
      </c>
      <c r="R3956" s="9">
        <f t="shared" si="43"/>
        <v>41834.651203703703</v>
      </c>
      <c r="S3956">
        <f t="shared" si="45"/>
        <v>2014</v>
      </c>
    </row>
    <row r="3957" spans="1:19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tr">
        <f t="shared" si="44"/>
        <v>theater/plays</v>
      </c>
      <c r="O3957" t="s">
        <v>8274</v>
      </c>
      <c r="P3957" t="s">
        <v>8275</v>
      </c>
      <c r="Q3957" s="9">
        <f t="shared" si="42"/>
        <v>42306.848854166667</v>
      </c>
      <c r="R3957" s="9">
        <f t="shared" si="43"/>
        <v>42336.890520833331</v>
      </c>
      <c r="S3957">
        <f t="shared" si="45"/>
        <v>2015</v>
      </c>
    </row>
    <row r="3958" spans="1:19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tr">
        <f t="shared" si="44"/>
        <v>theater/plays</v>
      </c>
      <c r="O3958" t="s">
        <v>8274</v>
      </c>
      <c r="P3958" t="s">
        <v>8275</v>
      </c>
      <c r="Q3958" s="9">
        <f t="shared" si="42"/>
        <v>42457.932025462964</v>
      </c>
      <c r="R3958" s="9">
        <f t="shared" si="43"/>
        <v>42485.013888888891</v>
      </c>
      <c r="S3958">
        <f t="shared" si="45"/>
        <v>2016</v>
      </c>
    </row>
    <row r="3959" spans="1:19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tr">
        <f t="shared" si="44"/>
        <v>theater/plays</v>
      </c>
      <c r="O3959" t="s">
        <v>8274</v>
      </c>
      <c r="P3959" t="s">
        <v>8275</v>
      </c>
      <c r="Q3959" s="9">
        <f t="shared" si="42"/>
        <v>42513.976319444439</v>
      </c>
      <c r="R3959" s="9">
        <f t="shared" si="43"/>
        <v>42559.976319444439</v>
      </c>
      <c r="S3959">
        <f t="shared" si="45"/>
        <v>2016</v>
      </c>
    </row>
    <row r="3960" spans="1:19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tr">
        <f t="shared" si="44"/>
        <v>theater/plays</v>
      </c>
      <c r="O3960" t="s">
        <v>8274</v>
      </c>
      <c r="P3960" t="s">
        <v>8275</v>
      </c>
      <c r="Q3960" s="9">
        <f t="shared" si="42"/>
        <v>41816.950370370374</v>
      </c>
      <c r="R3960" s="9">
        <f t="shared" si="43"/>
        <v>41853.583333333336</v>
      </c>
      <c r="S3960">
        <f t="shared" si="45"/>
        <v>2014</v>
      </c>
    </row>
    <row r="3961" spans="1:19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tr">
        <f t="shared" si="44"/>
        <v>theater/plays</v>
      </c>
      <c r="O3961" t="s">
        <v>8274</v>
      </c>
      <c r="P3961" t="s">
        <v>8275</v>
      </c>
      <c r="Q3961" s="9">
        <f t="shared" si="42"/>
        <v>41880.788842592592</v>
      </c>
      <c r="R3961" s="9">
        <f t="shared" si="43"/>
        <v>41910.788842592592</v>
      </c>
      <c r="S3961">
        <f t="shared" si="45"/>
        <v>2014</v>
      </c>
    </row>
    <row r="3962" spans="1:19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tr">
        <f t="shared" si="44"/>
        <v>theater/plays</v>
      </c>
      <c r="O3962" t="s">
        <v>8274</v>
      </c>
      <c r="P3962" t="s">
        <v>8275</v>
      </c>
      <c r="Q3962" s="9">
        <f t="shared" si="42"/>
        <v>42342.845555555556</v>
      </c>
      <c r="R3962" s="9">
        <f t="shared" si="43"/>
        <v>42372.845555555556</v>
      </c>
      <c r="S3962">
        <f t="shared" si="45"/>
        <v>2015</v>
      </c>
    </row>
    <row r="3963" spans="1:19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tr">
        <f t="shared" si="44"/>
        <v>theater/plays</v>
      </c>
      <c r="O3963" t="s">
        <v>8274</v>
      </c>
      <c r="P3963" t="s">
        <v>8275</v>
      </c>
      <c r="Q3963" s="9">
        <f t="shared" si="42"/>
        <v>41745.891319444447</v>
      </c>
      <c r="R3963" s="9">
        <f t="shared" si="43"/>
        <v>41767.891319444447</v>
      </c>
      <c r="S3963">
        <f t="shared" si="45"/>
        <v>2014</v>
      </c>
    </row>
    <row r="3964" spans="1:19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tr">
        <f t="shared" si="44"/>
        <v>theater/plays</v>
      </c>
      <c r="O3964" t="s">
        <v>8274</v>
      </c>
      <c r="P3964" t="s">
        <v>8275</v>
      </c>
      <c r="Q3964" s="9">
        <f t="shared" si="42"/>
        <v>42311.621458333335</v>
      </c>
      <c r="R3964" s="9">
        <f t="shared" si="43"/>
        <v>42336.621458333335</v>
      </c>
      <c r="S3964">
        <f t="shared" si="45"/>
        <v>2015</v>
      </c>
    </row>
    <row r="3965" spans="1:19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tr">
        <f t="shared" si="44"/>
        <v>theater/plays</v>
      </c>
      <c r="O3965" t="s">
        <v>8274</v>
      </c>
      <c r="P3965" t="s">
        <v>8275</v>
      </c>
      <c r="Q3965" s="9">
        <f t="shared" si="42"/>
        <v>42296.154131944444</v>
      </c>
      <c r="R3965" s="9">
        <f t="shared" si="43"/>
        <v>42326.195798611108</v>
      </c>
      <c r="S3965">
        <f t="shared" si="45"/>
        <v>2015</v>
      </c>
    </row>
    <row r="3966" spans="1:19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tr">
        <f t="shared" si="44"/>
        <v>theater/plays</v>
      </c>
      <c r="O3966" t="s">
        <v>8274</v>
      </c>
      <c r="P3966" t="s">
        <v>8275</v>
      </c>
      <c r="Q3966" s="9">
        <f t="shared" si="42"/>
        <v>42053.722060185188</v>
      </c>
      <c r="R3966" s="9">
        <f t="shared" si="43"/>
        <v>42113.680393518516</v>
      </c>
      <c r="S3966">
        <f t="shared" si="45"/>
        <v>2015</v>
      </c>
    </row>
    <row r="3967" spans="1:19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tr">
        <f t="shared" si="44"/>
        <v>theater/plays</v>
      </c>
      <c r="O3967" t="s">
        <v>8274</v>
      </c>
      <c r="P3967" t="s">
        <v>8275</v>
      </c>
      <c r="Q3967" s="9">
        <f t="shared" si="42"/>
        <v>42414.235879629632</v>
      </c>
      <c r="R3967" s="9">
        <f t="shared" si="43"/>
        <v>42474.194212962961</v>
      </c>
      <c r="S3967">
        <f t="shared" si="45"/>
        <v>2016</v>
      </c>
    </row>
    <row r="3968" spans="1:19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tr">
        <f t="shared" si="44"/>
        <v>theater/plays</v>
      </c>
      <c r="O3968" t="s">
        <v>8274</v>
      </c>
      <c r="P3968" t="s">
        <v>8275</v>
      </c>
      <c r="Q3968" s="9">
        <f t="shared" si="42"/>
        <v>41801.711550925924</v>
      </c>
      <c r="R3968" s="9">
        <f t="shared" si="43"/>
        <v>41844.124305555553</v>
      </c>
      <c r="S3968">
        <f t="shared" si="45"/>
        <v>2014</v>
      </c>
    </row>
    <row r="3969" spans="1:19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tr">
        <f t="shared" si="44"/>
        <v>theater/plays</v>
      </c>
      <c r="O3969" t="s">
        <v>8274</v>
      </c>
      <c r="P3969" t="s">
        <v>8275</v>
      </c>
      <c r="Q3969" s="9">
        <f t="shared" si="42"/>
        <v>42770.290590277778</v>
      </c>
      <c r="R3969" s="9">
        <f t="shared" si="43"/>
        <v>42800.290590277778</v>
      </c>
      <c r="S3969">
        <f t="shared" si="45"/>
        <v>2017</v>
      </c>
    </row>
    <row r="3970" spans="1:19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tr">
        <f t="shared" si="44"/>
        <v>theater/plays</v>
      </c>
      <c r="O3970" t="s">
        <v>8274</v>
      </c>
      <c r="P3970" t="s">
        <v>8275</v>
      </c>
      <c r="Q3970" s="9">
        <f t="shared" ref="Q3970:Q4033" si="46">(((J3970/60)/60)/24)+DATE(1970,1,1)</f>
        <v>42452.815659722226</v>
      </c>
      <c r="R3970" s="9">
        <f t="shared" ref="R3970:R4033" si="47">(((I3970/60)/60)/24)+DATE(1970,1,1)</f>
        <v>42512.815659722226</v>
      </c>
      <c r="S3970">
        <f t="shared" si="45"/>
        <v>2016</v>
      </c>
    </row>
    <row r="3971" spans="1:19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tr">
        <f t="shared" ref="N3971:N4034" si="48">O3971&amp;"/"&amp;P3971</f>
        <v>theater/plays</v>
      </c>
      <c r="O3971" t="s">
        <v>8274</v>
      </c>
      <c r="P3971" t="s">
        <v>8275</v>
      </c>
      <c r="Q3971" s="9">
        <f t="shared" si="46"/>
        <v>42601.854699074072</v>
      </c>
      <c r="R3971" s="9">
        <f t="shared" si="47"/>
        <v>42611.163194444445</v>
      </c>
      <c r="S3971">
        <f t="shared" si="45"/>
        <v>2016</v>
      </c>
    </row>
    <row r="3972" spans="1:19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tr">
        <f t="shared" si="48"/>
        <v>theater/plays</v>
      </c>
      <c r="O3972" t="s">
        <v>8274</v>
      </c>
      <c r="P3972" t="s">
        <v>8275</v>
      </c>
      <c r="Q3972" s="9">
        <f t="shared" si="46"/>
        <v>42447.863553240735</v>
      </c>
      <c r="R3972" s="9">
        <f t="shared" si="47"/>
        <v>42477.863553240735</v>
      </c>
      <c r="S3972">
        <f t="shared" si="45"/>
        <v>2016</v>
      </c>
    </row>
    <row r="3973" spans="1:19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tr">
        <f t="shared" si="48"/>
        <v>theater/plays</v>
      </c>
      <c r="O3973" t="s">
        <v>8274</v>
      </c>
      <c r="P3973" t="s">
        <v>8275</v>
      </c>
      <c r="Q3973" s="9">
        <f t="shared" si="46"/>
        <v>41811.536180555559</v>
      </c>
      <c r="R3973" s="9">
        <f t="shared" si="47"/>
        <v>41841.536180555559</v>
      </c>
      <c r="S3973">
        <f t="shared" ref="S3973:S4036" si="49">YEAR(Q3973)</f>
        <v>2014</v>
      </c>
    </row>
    <row r="3974" spans="1:19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tr">
        <f t="shared" si="48"/>
        <v>theater/plays</v>
      </c>
      <c r="O3974" t="s">
        <v>8274</v>
      </c>
      <c r="P3974" t="s">
        <v>8275</v>
      </c>
      <c r="Q3974" s="9">
        <f t="shared" si="46"/>
        <v>41981.067523148144</v>
      </c>
      <c r="R3974" s="9">
        <f t="shared" si="47"/>
        <v>42041.067523148144</v>
      </c>
      <c r="S3974">
        <f t="shared" si="49"/>
        <v>2014</v>
      </c>
    </row>
    <row r="3975" spans="1:19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tr">
        <f t="shared" si="48"/>
        <v>theater/plays</v>
      </c>
      <c r="O3975" t="s">
        <v>8274</v>
      </c>
      <c r="P3975" t="s">
        <v>8275</v>
      </c>
      <c r="Q3975" s="9">
        <f t="shared" si="46"/>
        <v>42469.68414351852</v>
      </c>
      <c r="R3975" s="9">
        <f t="shared" si="47"/>
        <v>42499.166666666672</v>
      </c>
      <c r="S3975">
        <f t="shared" si="49"/>
        <v>2016</v>
      </c>
    </row>
    <row r="3976" spans="1:19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tr">
        <f t="shared" si="48"/>
        <v>theater/plays</v>
      </c>
      <c r="O3976" t="s">
        <v>8274</v>
      </c>
      <c r="P3976" t="s">
        <v>8275</v>
      </c>
      <c r="Q3976" s="9">
        <f t="shared" si="46"/>
        <v>42493.546851851846</v>
      </c>
      <c r="R3976" s="9">
        <f t="shared" si="47"/>
        <v>42523.546851851846</v>
      </c>
      <c r="S3976">
        <f t="shared" si="49"/>
        <v>2016</v>
      </c>
    </row>
    <row r="3977" spans="1:19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tr">
        <f t="shared" si="48"/>
        <v>theater/plays</v>
      </c>
      <c r="O3977" t="s">
        <v>8274</v>
      </c>
      <c r="P3977" t="s">
        <v>8275</v>
      </c>
      <c r="Q3977" s="9">
        <f t="shared" si="46"/>
        <v>42534.866875</v>
      </c>
      <c r="R3977" s="9">
        <f t="shared" si="47"/>
        <v>42564.866875</v>
      </c>
      <c r="S3977">
        <f t="shared" si="49"/>
        <v>2016</v>
      </c>
    </row>
    <row r="3978" spans="1:19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tr">
        <f t="shared" si="48"/>
        <v>theater/plays</v>
      </c>
      <c r="O3978" t="s">
        <v>8274</v>
      </c>
      <c r="P3978" t="s">
        <v>8275</v>
      </c>
      <c r="Q3978" s="9">
        <f t="shared" si="46"/>
        <v>41830.858344907407</v>
      </c>
      <c r="R3978" s="9">
        <f t="shared" si="47"/>
        <v>41852.291666666664</v>
      </c>
      <c r="S3978">
        <f t="shared" si="49"/>
        <v>2014</v>
      </c>
    </row>
    <row r="3979" spans="1:19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tr">
        <f t="shared" si="48"/>
        <v>theater/plays</v>
      </c>
      <c r="O3979" t="s">
        <v>8274</v>
      </c>
      <c r="P3979" t="s">
        <v>8275</v>
      </c>
      <c r="Q3979" s="9">
        <f t="shared" si="46"/>
        <v>42543.788564814815</v>
      </c>
      <c r="R3979" s="9">
        <f t="shared" si="47"/>
        <v>42573.788564814815</v>
      </c>
      <c r="S3979">
        <f t="shared" si="49"/>
        <v>2016</v>
      </c>
    </row>
    <row r="3980" spans="1:19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tr">
        <f t="shared" si="48"/>
        <v>theater/plays</v>
      </c>
      <c r="O3980" t="s">
        <v>8274</v>
      </c>
      <c r="P3980" t="s">
        <v>8275</v>
      </c>
      <c r="Q3980" s="9">
        <f t="shared" si="46"/>
        <v>41975.642974537041</v>
      </c>
      <c r="R3980" s="9">
        <f t="shared" si="47"/>
        <v>42035.642974537041</v>
      </c>
      <c r="S3980">
        <f t="shared" si="49"/>
        <v>2014</v>
      </c>
    </row>
    <row r="3981" spans="1:19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tr">
        <f t="shared" si="48"/>
        <v>theater/plays</v>
      </c>
      <c r="O3981" t="s">
        <v>8274</v>
      </c>
      <c r="P3981" t="s">
        <v>8275</v>
      </c>
      <c r="Q3981" s="9">
        <f t="shared" si="46"/>
        <v>42069.903437500005</v>
      </c>
      <c r="R3981" s="9">
        <f t="shared" si="47"/>
        <v>42092.833333333328</v>
      </c>
      <c r="S3981">
        <f t="shared" si="49"/>
        <v>2015</v>
      </c>
    </row>
    <row r="3982" spans="1:19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tr">
        <f t="shared" si="48"/>
        <v>theater/plays</v>
      </c>
      <c r="O3982" t="s">
        <v>8274</v>
      </c>
      <c r="P3982" t="s">
        <v>8275</v>
      </c>
      <c r="Q3982" s="9">
        <f t="shared" si="46"/>
        <v>41795.598923611113</v>
      </c>
      <c r="R3982" s="9">
        <f t="shared" si="47"/>
        <v>41825.598923611113</v>
      </c>
      <c r="S3982">
        <f t="shared" si="49"/>
        <v>2014</v>
      </c>
    </row>
    <row r="3983" spans="1:19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tr">
        <f t="shared" si="48"/>
        <v>theater/plays</v>
      </c>
      <c r="O3983" t="s">
        <v>8274</v>
      </c>
      <c r="P3983" t="s">
        <v>8275</v>
      </c>
      <c r="Q3983" s="9">
        <f t="shared" si="46"/>
        <v>42508.179965277777</v>
      </c>
      <c r="R3983" s="9">
        <f t="shared" si="47"/>
        <v>42568.179965277777</v>
      </c>
      <c r="S3983">
        <f t="shared" si="49"/>
        <v>2016</v>
      </c>
    </row>
    <row r="3984" spans="1:19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tr">
        <f t="shared" si="48"/>
        <v>theater/plays</v>
      </c>
      <c r="O3984" t="s">
        <v>8274</v>
      </c>
      <c r="P3984" t="s">
        <v>8275</v>
      </c>
      <c r="Q3984" s="9">
        <f t="shared" si="46"/>
        <v>42132.809953703705</v>
      </c>
      <c r="R3984" s="9">
        <f t="shared" si="47"/>
        <v>42192.809953703705</v>
      </c>
      <c r="S3984">
        <f t="shared" si="49"/>
        <v>2015</v>
      </c>
    </row>
    <row r="3985" spans="1:19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tr">
        <f t="shared" si="48"/>
        <v>theater/plays</v>
      </c>
      <c r="O3985" t="s">
        <v>8274</v>
      </c>
      <c r="P3985" t="s">
        <v>8275</v>
      </c>
      <c r="Q3985" s="9">
        <f t="shared" si="46"/>
        <v>41747.86986111111</v>
      </c>
      <c r="R3985" s="9">
        <f t="shared" si="47"/>
        <v>41779.290972222225</v>
      </c>
      <c r="S3985">
        <f t="shared" si="49"/>
        <v>2014</v>
      </c>
    </row>
    <row r="3986" spans="1:19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tr">
        <f t="shared" si="48"/>
        <v>theater/plays</v>
      </c>
      <c r="O3986" t="s">
        <v>8274</v>
      </c>
      <c r="P3986" t="s">
        <v>8275</v>
      </c>
      <c r="Q3986" s="9">
        <f t="shared" si="46"/>
        <v>41920.963472222218</v>
      </c>
      <c r="R3986" s="9">
        <f t="shared" si="47"/>
        <v>41951</v>
      </c>
      <c r="S3986">
        <f t="shared" si="49"/>
        <v>2014</v>
      </c>
    </row>
    <row r="3987" spans="1:19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tr">
        <f t="shared" si="48"/>
        <v>theater/plays</v>
      </c>
      <c r="O3987" t="s">
        <v>8274</v>
      </c>
      <c r="P3987" t="s">
        <v>8275</v>
      </c>
      <c r="Q3987" s="9">
        <f t="shared" si="46"/>
        <v>42399.707407407404</v>
      </c>
      <c r="R3987" s="9">
        <f t="shared" si="47"/>
        <v>42420.878472222219</v>
      </c>
      <c r="S3987">
        <f t="shared" si="49"/>
        <v>2016</v>
      </c>
    </row>
    <row r="3988" spans="1:19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tr">
        <f t="shared" si="48"/>
        <v>theater/plays</v>
      </c>
      <c r="O3988" t="s">
        <v>8274</v>
      </c>
      <c r="P3988" t="s">
        <v>8275</v>
      </c>
      <c r="Q3988" s="9">
        <f t="shared" si="46"/>
        <v>42467.548541666663</v>
      </c>
      <c r="R3988" s="9">
        <f t="shared" si="47"/>
        <v>42496.544444444444</v>
      </c>
      <c r="S3988">
        <f t="shared" si="49"/>
        <v>2016</v>
      </c>
    </row>
    <row r="3989" spans="1:19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tr">
        <f t="shared" si="48"/>
        <v>theater/plays</v>
      </c>
      <c r="O3989" t="s">
        <v>8274</v>
      </c>
      <c r="P3989" t="s">
        <v>8275</v>
      </c>
      <c r="Q3989" s="9">
        <f t="shared" si="46"/>
        <v>41765.92465277778</v>
      </c>
      <c r="R3989" s="9">
        <f t="shared" si="47"/>
        <v>41775.92465277778</v>
      </c>
      <c r="S3989">
        <f t="shared" si="49"/>
        <v>2014</v>
      </c>
    </row>
    <row r="3990" spans="1:19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tr">
        <f t="shared" si="48"/>
        <v>theater/plays</v>
      </c>
      <c r="O3990" t="s">
        <v>8274</v>
      </c>
      <c r="P3990" t="s">
        <v>8275</v>
      </c>
      <c r="Q3990" s="9">
        <f t="shared" si="46"/>
        <v>42230.08116898148</v>
      </c>
      <c r="R3990" s="9">
        <f t="shared" si="47"/>
        <v>42245.08116898148</v>
      </c>
      <c r="S3990">
        <f t="shared" si="49"/>
        <v>2015</v>
      </c>
    </row>
    <row r="3991" spans="1:19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tr">
        <f t="shared" si="48"/>
        <v>theater/plays</v>
      </c>
      <c r="O3991" t="s">
        <v>8274</v>
      </c>
      <c r="P3991" t="s">
        <v>8275</v>
      </c>
      <c r="Q3991" s="9">
        <f t="shared" si="46"/>
        <v>42286.749780092592</v>
      </c>
      <c r="R3991" s="9">
        <f t="shared" si="47"/>
        <v>42316.791446759264</v>
      </c>
      <c r="S3991">
        <f t="shared" si="49"/>
        <v>2015</v>
      </c>
    </row>
    <row r="3992" spans="1:19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tr">
        <f t="shared" si="48"/>
        <v>theater/plays</v>
      </c>
      <c r="O3992" t="s">
        <v>8274</v>
      </c>
      <c r="P3992" t="s">
        <v>8275</v>
      </c>
      <c r="Q3992" s="9">
        <f t="shared" si="46"/>
        <v>42401.672372685185</v>
      </c>
      <c r="R3992" s="9">
        <f t="shared" si="47"/>
        <v>42431.672372685185</v>
      </c>
      <c r="S3992">
        <f t="shared" si="49"/>
        <v>2016</v>
      </c>
    </row>
    <row r="3993" spans="1:19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tr">
        <f t="shared" si="48"/>
        <v>theater/plays</v>
      </c>
      <c r="O3993" t="s">
        <v>8274</v>
      </c>
      <c r="P3993" t="s">
        <v>8275</v>
      </c>
      <c r="Q3993" s="9">
        <f t="shared" si="46"/>
        <v>42125.644467592589</v>
      </c>
      <c r="R3993" s="9">
        <f t="shared" si="47"/>
        <v>42155.644467592589</v>
      </c>
      <c r="S3993">
        <f t="shared" si="49"/>
        <v>2015</v>
      </c>
    </row>
    <row r="3994" spans="1:19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tr">
        <f t="shared" si="48"/>
        <v>theater/plays</v>
      </c>
      <c r="O3994" t="s">
        <v>8274</v>
      </c>
      <c r="P3994" t="s">
        <v>8275</v>
      </c>
      <c r="Q3994" s="9">
        <f t="shared" si="46"/>
        <v>42289.94049768518</v>
      </c>
      <c r="R3994" s="9">
        <f t="shared" si="47"/>
        <v>42349.982164351852</v>
      </c>
      <c r="S3994">
        <f t="shared" si="49"/>
        <v>2015</v>
      </c>
    </row>
    <row r="3995" spans="1:19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tr">
        <f t="shared" si="48"/>
        <v>theater/plays</v>
      </c>
      <c r="O3995" t="s">
        <v>8274</v>
      </c>
      <c r="P3995" t="s">
        <v>8275</v>
      </c>
      <c r="Q3995" s="9">
        <f t="shared" si="46"/>
        <v>42107.864722222221</v>
      </c>
      <c r="R3995" s="9">
        <f t="shared" si="47"/>
        <v>42137.864722222221</v>
      </c>
      <c r="S3995">
        <f t="shared" si="49"/>
        <v>2015</v>
      </c>
    </row>
    <row r="3996" spans="1:19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tr">
        <f t="shared" si="48"/>
        <v>theater/plays</v>
      </c>
      <c r="O3996" t="s">
        <v>8274</v>
      </c>
      <c r="P3996" t="s">
        <v>8275</v>
      </c>
      <c r="Q3996" s="9">
        <f t="shared" si="46"/>
        <v>41809.389930555553</v>
      </c>
      <c r="R3996" s="9">
        <f t="shared" si="47"/>
        <v>41839.389930555553</v>
      </c>
      <c r="S3996">
        <f t="shared" si="49"/>
        <v>2014</v>
      </c>
    </row>
    <row r="3997" spans="1:19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tr">
        <f t="shared" si="48"/>
        <v>theater/plays</v>
      </c>
      <c r="O3997" t="s">
        <v>8274</v>
      </c>
      <c r="P3997" t="s">
        <v>8275</v>
      </c>
      <c r="Q3997" s="9">
        <f t="shared" si="46"/>
        <v>42019.683761574073</v>
      </c>
      <c r="R3997" s="9">
        <f t="shared" si="47"/>
        <v>42049.477083333331</v>
      </c>
      <c r="S3997">
        <f t="shared" si="49"/>
        <v>2015</v>
      </c>
    </row>
    <row r="3998" spans="1:19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tr">
        <f t="shared" si="48"/>
        <v>theater/plays</v>
      </c>
      <c r="O3998" t="s">
        <v>8274</v>
      </c>
      <c r="P3998" t="s">
        <v>8275</v>
      </c>
      <c r="Q3998" s="9">
        <f t="shared" si="46"/>
        <v>41950.26694444444</v>
      </c>
      <c r="R3998" s="9">
        <f t="shared" si="47"/>
        <v>41963.669444444444</v>
      </c>
      <c r="S3998">
        <f t="shared" si="49"/>
        <v>2014</v>
      </c>
    </row>
    <row r="3999" spans="1:19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tr">
        <f t="shared" si="48"/>
        <v>theater/plays</v>
      </c>
      <c r="O3999" t="s">
        <v>8274</v>
      </c>
      <c r="P3999" t="s">
        <v>8275</v>
      </c>
      <c r="Q3999" s="9">
        <f t="shared" si="46"/>
        <v>42069.391446759255</v>
      </c>
      <c r="R3999" s="9">
        <f t="shared" si="47"/>
        <v>42099.349780092598</v>
      </c>
      <c r="S3999">
        <f t="shared" si="49"/>
        <v>2015</v>
      </c>
    </row>
    <row r="4000" spans="1:19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tr">
        <f t="shared" si="48"/>
        <v>theater/plays</v>
      </c>
      <c r="O4000" t="s">
        <v>8274</v>
      </c>
      <c r="P4000" t="s">
        <v>8275</v>
      </c>
      <c r="Q4000" s="9">
        <f t="shared" si="46"/>
        <v>42061.963263888887</v>
      </c>
      <c r="R4000" s="9">
        <f t="shared" si="47"/>
        <v>42091.921597222223</v>
      </c>
      <c r="S4000">
        <f t="shared" si="49"/>
        <v>2015</v>
      </c>
    </row>
    <row r="4001" spans="1:19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tr">
        <f t="shared" si="48"/>
        <v>theater/plays</v>
      </c>
      <c r="O4001" t="s">
        <v>8274</v>
      </c>
      <c r="P4001" t="s">
        <v>8275</v>
      </c>
      <c r="Q4001" s="9">
        <f t="shared" si="46"/>
        <v>41842.828680555554</v>
      </c>
      <c r="R4001" s="9">
        <f t="shared" si="47"/>
        <v>41882.827650462961</v>
      </c>
      <c r="S4001">
        <f t="shared" si="49"/>
        <v>2014</v>
      </c>
    </row>
    <row r="4002" spans="1:19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tr">
        <f t="shared" si="48"/>
        <v>theater/plays</v>
      </c>
      <c r="O4002" t="s">
        <v>8274</v>
      </c>
      <c r="P4002" t="s">
        <v>8275</v>
      </c>
      <c r="Q4002" s="9">
        <f t="shared" si="46"/>
        <v>42437.64534722222</v>
      </c>
      <c r="R4002" s="9">
        <f t="shared" si="47"/>
        <v>42497.603680555556</v>
      </c>
      <c r="S4002">
        <f t="shared" si="49"/>
        <v>2016</v>
      </c>
    </row>
    <row r="4003" spans="1:19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tr">
        <f t="shared" si="48"/>
        <v>theater/plays</v>
      </c>
      <c r="O4003" t="s">
        <v>8274</v>
      </c>
      <c r="P4003" t="s">
        <v>8275</v>
      </c>
      <c r="Q4003" s="9">
        <f t="shared" si="46"/>
        <v>42775.964212962965</v>
      </c>
      <c r="R4003" s="9">
        <f t="shared" si="47"/>
        <v>42795.791666666672</v>
      </c>
      <c r="S4003">
        <f t="shared" si="49"/>
        <v>2017</v>
      </c>
    </row>
    <row r="4004" spans="1:19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tr">
        <f t="shared" si="48"/>
        <v>theater/plays</v>
      </c>
      <c r="O4004" t="s">
        <v>8274</v>
      </c>
      <c r="P4004" t="s">
        <v>8275</v>
      </c>
      <c r="Q4004" s="9">
        <f t="shared" si="46"/>
        <v>41879.043530092589</v>
      </c>
      <c r="R4004" s="9">
        <f t="shared" si="47"/>
        <v>41909.043530092589</v>
      </c>
      <c r="S4004">
        <f t="shared" si="49"/>
        <v>2014</v>
      </c>
    </row>
    <row r="4005" spans="1:19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tr">
        <f t="shared" si="48"/>
        <v>theater/plays</v>
      </c>
      <c r="O4005" t="s">
        <v>8274</v>
      </c>
      <c r="P4005" t="s">
        <v>8275</v>
      </c>
      <c r="Q4005" s="9">
        <f t="shared" si="46"/>
        <v>42020.587349537032</v>
      </c>
      <c r="R4005" s="9">
        <f t="shared" si="47"/>
        <v>42050.587349537032</v>
      </c>
      <c r="S4005">
        <f t="shared" si="49"/>
        <v>2015</v>
      </c>
    </row>
    <row r="4006" spans="1:19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tr">
        <f t="shared" si="48"/>
        <v>theater/plays</v>
      </c>
      <c r="O4006" t="s">
        <v>8274</v>
      </c>
      <c r="P4006" t="s">
        <v>8275</v>
      </c>
      <c r="Q4006" s="9">
        <f t="shared" si="46"/>
        <v>41890.16269675926</v>
      </c>
      <c r="R4006" s="9">
        <f t="shared" si="47"/>
        <v>41920.16269675926</v>
      </c>
      <c r="S4006">
        <f t="shared" si="49"/>
        <v>2014</v>
      </c>
    </row>
    <row r="4007" spans="1:19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tr">
        <f t="shared" si="48"/>
        <v>theater/plays</v>
      </c>
      <c r="O4007" t="s">
        <v>8274</v>
      </c>
      <c r="P4007" t="s">
        <v>8275</v>
      </c>
      <c r="Q4007" s="9">
        <f t="shared" si="46"/>
        <v>41872.807696759257</v>
      </c>
      <c r="R4007" s="9">
        <f t="shared" si="47"/>
        <v>41932.807696759257</v>
      </c>
      <c r="S4007">
        <f t="shared" si="49"/>
        <v>2014</v>
      </c>
    </row>
    <row r="4008" spans="1:19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tr">
        <f t="shared" si="48"/>
        <v>theater/plays</v>
      </c>
      <c r="O4008" t="s">
        <v>8274</v>
      </c>
      <c r="P4008" t="s">
        <v>8275</v>
      </c>
      <c r="Q4008" s="9">
        <f t="shared" si="46"/>
        <v>42391.772997685184</v>
      </c>
      <c r="R4008" s="9">
        <f t="shared" si="47"/>
        <v>42416.772997685184</v>
      </c>
      <c r="S4008">
        <f t="shared" si="49"/>
        <v>2016</v>
      </c>
    </row>
    <row r="4009" spans="1:19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tr">
        <f t="shared" si="48"/>
        <v>theater/plays</v>
      </c>
      <c r="O4009" t="s">
        <v>8274</v>
      </c>
      <c r="P4009" t="s">
        <v>8275</v>
      </c>
      <c r="Q4009" s="9">
        <f t="shared" si="46"/>
        <v>41848.772928240738</v>
      </c>
      <c r="R4009" s="9">
        <f t="shared" si="47"/>
        <v>41877.686111111114</v>
      </c>
      <c r="S4009">
        <f t="shared" si="49"/>
        <v>2014</v>
      </c>
    </row>
    <row r="4010" spans="1:19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tr">
        <f t="shared" si="48"/>
        <v>theater/plays</v>
      </c>
      <c r="O4010" t="s">
        <v>8274</v>
      </c>
      <c r="P4010" t="s">
        <v>8275</v>
      </c>
      <c r="Q4010" s="9">
        <f t="shared" si="46"/>
        <v>42177.964201388888</v>
      </c>
      <c r="R4010" s="9">
        <f t="shared" si="47"/>
        <v>42207.964201388888</v>
      </c>
      <c r="S4010">
        <f t="shared" si="49"/>
        <v>2015</v>
      </c>
    </row>
    <row r="4011" spans="1:19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tr">
        <f t="shared" si="48"/>
        <v>theater/plays</v>
      </c>
      <c r="O4011" t="s">
        <v>8274</v>
      </c>
      <c r="P4011" t="s">
        <v>8275</v>
      </c>
      <c r="Q4011" s="9">
        <f t="shared" si="46"/>
        <v>41851.700925925928</v>
      </c>
      <c r="R4011" s="9">
        <f t="shared" si="47"/>
        <v>41891.700925925928</v>
      </c>
      <c r="S4011">
        <f t="shared" si="49"/>
        <v>2014</v>
      </c>
    </row>
    <row r="4012" spans="1:19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tr">
        <f t="shared" si="48"/>
        <v>theater/plays</v>
      </c>
      <c r="O4012" t="s">
        <v>8274</v>
      </c>
      <c r="P4012" t="s">
        <v>8275</v>
      </c>
      <c r="Q4012" s="9">
        <f t="shared" si="46"/>
        <v>41921.770439814813</v>
      </c>
      <c r="R4012" s="9">
        <f t="shared" si="47"/>
        <v>41938.770439814813</v>
      </c>
      <c r="S4012">
        <f t="shared" si="49"/>
        <v>2014</v>
      </c>
    </row>
    <row r="4013" spans="1:19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tr">
        <f t="shared" si="48"/>
        <v>theater/plays</v>
      </c>
      <c r="O4013" t="s">
        <v>8274</v>
      </c>
      <c r="P4013" t="s">
        <v>8275</v>
      </c>
      <c r="Q4013" s="9">
        <f t="shared" si="46"/>
        <v>42002.54488425926</v>
      </c>
      <c r="R4013" s="9">
        <f t="shared" si="47"/>
        <v>42032.54488425926</v>
      </c>
      <c r="S4013">
        <f t="shared" si="49"/>
        <v>2014</v>
      </c>
    </row>
    <row r="4014" spans="1:19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tr">
        <f t="shared" si="48"/>
        <v>theater/plays</v>
      </c>
      <c r="O4014" t="s">
        <v>8274</v>
      </c>
      <c r="P4014" t="s">
        <v>8275</v>
      </c>
      <c r="Q4014" s="9">
        <f t="shared" si="46"/>
        <v>42096.544548611113</v>
      </c>
      <c r="R4014" s="9">
        <f t="shared" si="47"/>
        <v>42126.544548611113</v>
      </c>
      <c r="S4014">
        <f t="shared" si="49"/>
        <v>2015</v>
      </c>
    </row>
    <row r="4015" spans="1:19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tr">
        <f t="shared" si="48"/>
        <v>theater/plays</v>
      </c>
      <c r="O4015" t="s">
        <v>8274</v>
      </c>
      <c r="P4015" t="s">
        <v>8275</v>
      </c>
      <c r="Q4015" s="9">
        <f t="shared" si="46"/>
        <v>42021.301192129627</v>
      </c>
      <c r="R4015" s="9">
        <f t="shared" si="47"/>
        <v>42051.301192129627</v>
      </c>
      <c r="S4015">
        <f t="shared" si="49"/>
        <v>2015</v>
      </c>
    </row>
    <row r="4016" spans="1:19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tr">
        <f t="shared" si="48"/>
        <v>theater/plays</v>
      </c>
      <c r="O4016" t="s">
        <v>8274</v>
      </c>
      <c r="P4016" t="s">
        <v>8275</v>
      </c>
      <c r="Q4016" s="9">
        <f t="shared" si="46"/>
        <v>42419.246168981481</v>
      </c>
      <c r="R4016" s="9">
        <f t="shared" si="47"/>
        <v>42434.246168981481</v>
      </c>
      <c r="S4016">
        <f t="shared" si="49"/>
        <v>2016</v>
      </c>
    </row>
    <row r="4017" spans="1:19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tr">
        <f t="shared" si="48"/>
        <v>theater/plays</v>
      </c>
      <c r="O4017" t="s">
        <v>8274</v>
      </c>
      <c r="P4017" t="s">
        <v>8275</v>
      </c>
      <c r="Q4017" s="9">
        <f t="shared" si="46"/>
        <v>42174.780821759254</v>
      </c>
      <c r="R4017" s="9">
        <f t="shared" si="47"/>
        <v>42204.780821759254</v>
      </c>
      <c r="S4017">
        <f t="shared" si="49"/>
        <v>2015</v>
      </c>
    </row>
    <row r="4018" spans="1:19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tr">
        <f t="shared" si="48"/>
        <v>theater/plays</v>
      </c>
      <c r="O4018" t="s">
        <v>8274</v>
      </c>
      <c r="P4018" t="s">
        <v>8275</v>
      </c>
      <c r="Q4018" s="9">
        <f t="shared" si="46"/>
        <v>41869.872685185182</v>
      </c>
      <c r="R4018" s="9">
        <f t="shared" si="47"/>
        <v>41899.872685185182</v>
      </c>
      <c r="S4018">
        <f t="shared" si="49"/>
        <v>2014</v>
      </c>
    </row>
    <row r="4019" spans="1:19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tr">
        <f t="shared" si="48"/>
        <v>theater/plays</v>
      </c>
      <c r="O4019" t="s">
        <v>8274</v>
      </c>
      <c r="P4019" t="s">
        <v>8275</v>
      </c>
      <c r="Q4019" s="9">
        <f t="shared" si="46"/>
        <v>41856.672152777777</v>
      </c>
      <c r="R4019" s="9">
        <f t="shared" si="47"/>
        <v>41886.672152777777</v>
      </c>
      <c r="S4019">
        <f t="shared" si="49"/>
        <v>2014</v>
      </c>
    </row>
    <row r="4020" spans="1:19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tr">
        <f t="shared" si="48"/>
        <v>theater/plays</v>
      </c>
      <c r="O4020" t="s">
        <v>8274</v>
      </c>
      <c r="P4020" t="s">
        <v>8275</v>
      </c>
      <c r="Q4020" s="9">
        <f t="shared" si="46"/>
        <v>42620.91097222222</v>
      </c>
      <c r="R4020" s="9">
        <f t="shared" si="47"/>
        <v>42650.91097222222</v>
      </c>
      <c r="S4020">
        <f t="shared" si="49"/>
        <v>2016</v>
      </c>
    </row>
    <row r="4021" spans="1:19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tr">
        <f t="shared" si="48"/>
        <v>theater/plays</v>
      </c>
      <c r="O4021" t="s">
        <v>8274</v>
      </c>
      <c r="P4021" t="s">
        <v>8275</v>
      </c>
      <c r="Q4021" s="9">
        <f t="shared" si="46"/>
        <v>42417.675879629634</v>
      </c>
      <c r="R4021" s="9">
        <f t="shared" si="47"/>
        <v>42475.686111111107</v>
      </c>
      <c r="S4021">
        <f t="shared" si="49"/>
        <v>2016</v>
      </c>
    </row>
    <row r="4022" spans="1:19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tr">
        <f t="shared" si="48"/>
        <v>theater/plays</v>
      </c>
      <c r="O4022" t="s">
        <v>8274</v>
      </c>
      <c r="P4022" t="s">
        <v>8275</v>
      </c>
      <c r="Q4022" s="9">
        <f t="shared" si="46"/>
        <v>42057.190960648149</v>
      </c>
      <c r="R4022" s="9">
        <f t="shared" si="47"/>
        <v>42087.149293981478</v>
      </c>
      <c r="S4022">
        <f t="shared" si="49"/>
        <v>2015</v>
      </c>
    </row>
    <row r="4023" spans="1:19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tr">
        <f t="shared" si="48"/>
        <v>theater/plays</v>
      </c>
      <c r="O4023" t="s">
        <v>8274</v>
      </c>
      <c r="P4023" t="s">
        <v>8275</v>
      </c>
      <c r="Q4023" s="9">
        <f t="shared" si="46"/>
        <v>41878.911550925928</v>
      </c>
      <c r="R4023" s="9">
        <f t="shared" si="47"/>
        <v>41938.911550925928</v>
      </c>
      <c r="S4023">
        <f t="shared" si="49"/>
        <v>2014</v>
      </c>
    </row>
    <row r="4024" spans="1:19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tr">
        <f t="shared" si="48"/>
        <v>theater/plays</v>
      </c>
      <c r="O4024" t="s">
        <v>8274</v>
      </c>
      <c r="P4024" t="s">
        <v>8275</v>
      </c>
      <c r="Q4024" s="9">
        <f t="shared" si="46"/>
        <v>41990.584108796291</v>
      </c>
      <c r="R4024" s="9">
        <f t="shared" si="47"/>
        <v>42036.120833333334</v>
      </c>
      <c r="S4024">
        <f t="shared" si="49"/>
        <v>2014</v>
      </c>
    </row>
    <row r="4025" spans="1:19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tr">
        <f t="shared" si="48"/>
        <v>theater/plays</v>
      </c>
      <c r="O4025" t="s">
        <v>8274</v>
      </c>
      <c r="P4025" t="s">
        <v>8275</v>
      </c>
      <c r="Q4025" s="9">
        <f t="shared" si="46"/>
        <v>42408.999571759254</v>
      </c>
      <c r="R4025" s="9">
        <f t="shared" si="47"/>
        <v>42453.957905092597</v>
      </c>
      <c r="S4025">
        <f t="shared" si="49"/>
        <v>2016</v>
      </c>
    </row>
    <row r="4026" spans="1:19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tr">
        <f t="shared" si="48"/>
        <v>theater/plays</v>
      </c>
      <c r="O4026" t="s">
        <v>8274</v>
      </c>
      <c r="P4026" t="s">
        <v>8275</v>
      </c>
      <c r="Q4026" s="9">
        <f t="shared" si="46"/>
        <v>42217.670104166667</v>
      </c>
      <c r="R4026" s="9">
        <f t="shared" si="47"/>
        <v>42247.670104166667</v>
      </c>
      <c r="S4026">
        <f t="shared" si="49"/>
        <v>2015</v>
      </c>
    </row>
    <row r="4027" spans="1:19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tr">
        <f t="shared" si="48"/>
        <v>theater/plays</v>
      </c>
      <c r="O4027" t="s">
        <v>8274</v>
      </c>
      <c r="P4027" t="s">
        <v>8275</v>
      </c>
      <c r="Q4027" s="9">
        <f t="shared" si="46"/>
        <v>42151.237685185188</v>
      </c>
      <c r="R4027" s="9">
        <f t="shared" si="47"/>
        <v>42211.237685185188</v>
      </c>
      <c r="S4027">
        <f t="shared" si="49"/>
        <v>2015</v>
      </c>
    </row>
    <row r="4028" spans="1:19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tr">
        <f t="shared" si="48"/>
        <v>theater/plays</v>
      </c>
      <c r="O4028" t="s">
        <v>8274</v>
      </c>
      <c r="P4028" t="s">
        <v>8275</v>
      </c>
      <c r="Q4028" s="9">
        <f t="shared" si="46"/>
        <v>42282.655543981484</v>
      </c>
      <c r="R4028" s="9">
        <f t="shared" si="47"/>
        <v>42342.697210648148</v>
      </c>
      <c r="S4028">
        <f t="shared" si="49"/>
        <v>2015</v>
      </c>
    </row>
    <row r="4029" spans="1:19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tr">
        <f t="shared" si="48"/>
        <v>theater/plays</v>
      </c>
      <c r="O4029" t="s">
        <v>8274</v>
      </c>
      <c r="P4029" t="s">
        <v>8275</v>
      </c>
      <c r="Q4029" s="9">
        <f t="shared" si="46"/>
        <v>42768.97084490741</v>
      </c>
      <c r="R4029" s="9">
        <f t="shared" si="47"/>
        <v>42789.041666666672</v>
      </c>
      <c r="S4029">
        <f t="shared" si="49"/>
        <v>2017</v>
      </c>
    </row>
    <row r="4030" spans="1:19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tr">
        <f t="shared" si="48"/>
        <v>theater/plays</v>
      </c>
      <c r="O4030" t="s">
        <v>8274</v>
      </c>
      <c r="P4030" t="s">
        <v>8275</v>
      </c>
      <c r="Q4030" s="9">
        <f t="shared" si="46"/>
        <v>41765.938657407409</v>
      </c>
      <c r="R4030" s="9">
        <f t="shared" si="47"/>
        <v>41795.938657407409</v>
      </c>
      <c r="S4030">
        <f t="shared" si="49"/>
        <v>2014</v>
      </c>
    </row>
    <row r="4031" spans="1:19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tr">
        <f t="shared" si="48"/>
        <v>theater/plays</v>
      </c>
      <c r="O4031" t="s">
        <v>8274</v>
      </c>
      <c r="P4031" t="s">
        <v>8275</v>
      </c>
      <c r="Q4031" s="9">
        <f t="shared" si="46"/>
        <v>42322.025115740747</v>
      </c>
      <c r="R4031" s="9">
        <f t="shared" si="47"/>
        <v>42352.025115740747</v>
      </c>
      <c r="S4031">
        <f t="shared" si="49"/>
        <v>2015</v>
      </c>
    </row>
    <row r="4032" spans="1:19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tr">
        <f t="shared" si="48"/>
        <v>theater/plays</v>
      </c>
      <c r="O4032" t="s">
        <v>8274</v>
      </c>
      <c r="P4032" t="s">
        <v>8275</v>
      </c>
      <c r="Q4032" s="9">
        <f t="shared" si="46"/>
        <v>42374.655081018514</v>
      </c>
      <c r="R4032" s="9">
        <f t="shared" si="47"/>
        <v>42403.784027777772</v>
      </c>
      <c r="S4032">
        <f t="shared" si="49"/>
        <v>2016</v>
      </c>
    </row>
    <row r="4033" spans="1:19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tr">
        <f t="shared" si="48"/>
        <v>theater/plays</v>
      </c>
      <c r="O4033" t="s">
        <v>8274</v>
      </c>
      <c r="P4033" t="s">
        <v>8275</v>
      </c>
      <c r="Q4033" s="9">
        <f t="shared" si="46"/>
        <v>41941.585231481484</v>
      </c>
      <c r="R4033" s="9">
        <f t="shared" si="47"/>
        <v>41991.626898148148</v>
      </c>
      <c r="S4033">
        <f t="shared" si="49"/>
        <v>2014</v>
      </c>
    </row>
    <row r="4034" spans="1:19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tr">
        <f t="shared" si="48"/>
        <v>theater/plays</v>
      </c>
      <c r="O4034" t="s">
        <v>8274</v>
      </c>
      <c r="P4034" t="s">
        <v>8275</v>
      </c>
      <c r="Q4034" s="9">
        <f t="shared" ref="Q4034:Q4097" si="50">(((J4034/60)/60)/24)+DATE(1970,1,1)</f>
        <v>42293.809212962966</v>
      </c>
      <c r="R4034" s="9">
        <f t="shared" ref="R4034:R4097" si="51">(((I4034/60)/60)/24)+DATE(1970,1,1)</f>
        <v>42353.85087962963</v>
      </c>
      <c r="S4034">
        <f t="shared" si="49"/>
        <v>2015</v>
      </c>
    </row>
    <row r="4035" spans="1:19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tr">
        <f t="shared" ref="N4035:N4098" si="52">O4035&amp;"/"&amp;P4035</f>
        <v>theater/plays</v>
      </c>
      <c r="O4035" t="s">
        <v>8274</v>
      </c>
      <c r="P4035" t="s">
        <v>8275</v>
      </c>
      <c r="Q4035" s="9">
        <f t="shared" si="50"/>
        <v>42614.268796296295</v>
      </c>
      <c r="R4035" s="9">
        <f t="shared" si="51"/>
        <v>42645.375</v>
      </c>
      <c r="S4035">
        <f t="shared" si="49"/>
        <v>2016</v>
      </c>
    </row>
    <row r="4036" spans="1:19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tr">
        <f t="shared" si="52"/>
        <v>theater/plays</v>
      </c>
      <c r="O4036" t="s">
        <v>8274</v>
      </c>
      <c r="P4036" t="s">
        <v>8275</v>
      </c>
      <c r="Q4036" s="9">
        <f t="shared" si="50"/>
        <v>42067.947337962964</v>
      </c>
      <c r="R4036" s="9">
        <f t="shared" si="51"/>
        <v>42097.905671296292</v>
      </c>
      <c r="S4036">
        <f t="shared" si="49"/>
        <v>2015</v>
      </c>
    </row>
    <row r="4037" spans="1:19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tr">
        <f t="shared" si="52"/>
        <v>theater/plays</v>
      </c>
      <c r="O4037" t="s">
        <v>8274</v>
      </c>
      <c r="P4037" t="s">
        <v>8275</v>
      </c>
      <c r="Q4037" s="9">
        <f t="shared" si="50"/>
        <v>41903.882951388885</v>
      </c>
      <c r="R4037" s="9">
        <f t="shared" si="51"/>
        <v>41933.882951388885</v>
      </c>
      <c r="S4037">
        <f t="shared" ref="S4037:S4100" si="53">YEAR(Q4037)</f>
        <v>2014</v>
      </c>
    </row>
    <row r="4038" spans="1:19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tr">
        <f t="shared" si="52"/>
        <v>theater/plays</v>
      </c>
      <c r="O4038" t="s">
        <v>8274</v>
      </c>
      <c r="P4038" t="s">
        <v>8275</v>
      </c>
      <c r="Q4038" s="9">
        <f t="shared" si="50"/>
        <v>41804.937083333331</v>
      </c>
      <c r="R4038" s="9">
        <f t="shared" si="51"/>
        <v>41821.9375</v>
      </c>
      <c r="S4038">
        <f t="shared" si="53"/>
        <v>2014</v>
      </c>
    </row>
    <row r="4039" spans="1:19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tr">
        <f t="shared" si="52"/>
        <v>theater/plays</v>
      </c>
      <c r="O4039" t="s">
        <v>8274</v>
      </c>
      <c r="P4039" t="s">
        <v>8275</v>
      </c>
      <c r="Q4039" s="9">
        <f t="shared" si="50"/>
        <v>42497.070775462969</v>
      </c>
      <c r="R4039" s="9">
        <f t="shared" si="51"/>
        <v>42514.600694444445</v>
      </c>
      <c r="S4039">
        <f t="shared" si="53"/>
        <v>2016</v>
      </c>
    </row>
    <row r="4040" spans="1:19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tr">
        <f t="shared" si="52"/>
        <v>theater/plays</v>
      </c>
      <c r="O4040" t="s">
        <v>8274</v>
      </c>
      <c r="P4040" t="s">
        <v>8275</v>
      </c>
      <c r="Q4040" s="9">
        <f t="shared" si="50"/>
        <v>41869.798726851855</v>
      </c>
      <c r="R4040" s="9">
        <f t="shared" si="51"/>
        <v>41929.798726851855</v>
      </c>
      <c r="S4040">
        <f t="shared" si="53"/>
        <v>2014</v>
      </c>
    </row>
    <row r="4041" spans="1:19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tr">
        <f t="shared" si="52"/>
        <v>theater/plays</v>
      </c>
      <c r="O4041" t="s">
        <v>8274</v>
      </c>
      <c r="P4041" t="s">
        <v>8275</v>
      </c>
      <c r="Q4041" s="9">
        <f t="shared" si="50"/>
        <v>42305.670914351853</v>
      </c>
      <c r="R4041" s="9">
        <f t="shared" si="51"/>
        <v>42339.249305555553</v>
      </c>
      <c r="S4041">
        <f t="shared" si="53"/>
        <v>2015</v>
      </c>
    </row>
    <row r="4042" spans="1:19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tr">
        <f t="shared" si="52"/>
        <v>theater/plays</v>
      </c>
      <c r="O4042" t="s">
        <v>8274</v>
      </c>
      <c r="P4042" t="s">
        <v>8275</v>
      </c>
      <c r="Q4042" s="9">
        <f t="shared" si="50"/>
        <v>42144.231527777782</v>
      </c>
      <c r="R4042" s="9">
        <f t="shared" si="51"/>
        <v>42203.125</v>
      </c>
      <c r="S4042">
        <f t="shared" si="53"/>
        <v>2015</v>
      </c>
    </row>
    <row r="4043" spans="1:19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tr">
        <f t="shared" si="52"/>
        <v>theater/plays</v>
      </c>
      <c r="O4043" t="s">
        <v>8274</v>
      </c>
      <c r="P4043" t="s">
        <v>8275</v>
      </c>
      <c r="Q4043" s="9">
        <f t="shared" si="50"/>
        <v>42559.474004629628</v>
      </c>
      <c r="R4043" s="9">
        <f t="shared" si="51"/>
        <v>42619.474004629628</v>
      </c>
      <c r="S4043">
        <f t="shared" si="53"/>
        <v>2016</v>
      </c>
    </row>
    <row r="4044" spans="1:19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tr">
        <f t="shared" si="52"/>
        <v>theater/plays</v>
      </c>
      <c r="O4044" t="s">
        <v>8274</v>
      </c>
      <c r="P4044" t="s">
        <v>8275</v>
      </c>
      <c r="Q4044" s="9">
        <f t="shared" si="50"/>
        <v>41995.084074074075</v>
      </c>
      <c r="R4044" s="9">
        <f t="shared" si="51"/>
        <v>42024.802777777775</v>
      </c>
      <c r="S4044">
        <f t="shared" si="53"/>
        <v>2014</v>
      </c>
    </row>
    <row r="4045" spans="1:19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tr">
        <f t="shared" si="52"/>
        <v>theater/plays</v>
      </c>
      <c r="O4045" t="s">
        <v>8274</v>
      </c>
      <c r="P4045" t="s">
        <v>8275</v>
      </c>
      <c r="Q4045" s="9">
        <f t="shared" si="50"/>
        <v>41948.957465277781</v>
      </c>
      <c r="R4045" s="9">
        <f t="shared" si="51"/>
        <v>41963.957465277781</v>
      </c>
      <c r="S4045">
        <f t="shared" si="53"/>
        <v>2014</v>
      </c>
    </row>
    <row r="4046" spans="1:19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tr">
        <f t="shared" si="52"/>
        <v>theater/plays</v>
      </c>
      <c r="O4046" t="s">
        <v>8274</v>
      </c>
      <c r="P4046" t="s">
        <v>8275</v>
      </c>
      <c r="Q4046" s="9">
        <f t="shared" si="50"/>
        <v>42074.219699074078</v>
      </c>
      <c r="R4046" s="9">
        <f t="shared" si="51"/>
        <v>42104.208333333328</v>
      </c>
      <c r="S4046">
        <f t="shared" si="53"/>
        <v>2015</v>
      </c>
    </row>
    <row r="4047" spans="1:19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tr">
        <f t="shared" si="52"/>
        <v>theater/plays</v>
      </c>
      <c r="O4047" t="s">
        <v>8274</v>
      </c>
      <c r="P4047" t="s">
        <v>8275</v>
      </c>
      <c r="Q4047" s="9">
        <f t="shared" si="50"/>
        <v>41842.201261574075</v>
      </c>
      <c r="R4047" s="9">
        <f t="shared" si="51"/>
        <v>41872.201261574075</v>
      </c>
      <c r="S4047">
        <f t="shared" si="53"/>
        <v>2014</v>
      </c>
    </row>
    <row r="4048" spans="1:19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tr">
        <f t="shared" si="52"/>
        <v>theater/plays</v>
      </c>
      <c r="O4048" t="s">
        <v>8274</v>
      </c>
      <c r="P4048" t="s">
        <v>8275</v>
      </c>
      <c r="Q4048" s="9">
        <f t="shared" si="50"/>
        <v>41904.650578703702</v>
      </c>
      <c r="R4048" s="9">
        <f t="shared" si="51"/>
        <v>41934.650578703702</v>
      </c>
      <c r="S4048">
        <f t="shared" si="53"/>
        <v>2014</v>
      </c>
    </row>
    <row r="4049" spans="1:19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tr">
        <f t="shared" si="52"/>
        <v>theater/plays</v>
      </c>
      <c r="O4049" t="s">
        <v>8274</v>
      </c>
      <c r="P4049" t="s">
        <v>8275</v>
      </c>
      <c r="Q4049" s="9">
        <f t="shared" si="50"/>
        <v>41991.022488425922</v>
      </c>
      <c r="R4049" s="9">
        <f t="shared" si="51"/>
        <v>42015.041666666672</v>
      </c>
      <c r="S4049">
        <f t="shared" si="53"/>
        <v>2014</v>
      </c>
    </row>
    <row r="4050" spans="1:19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tr">
        <f t="shared" si="52"/>
        <v>theater/plays</v>
      </c>
      <c r="O4050" t="s">
        <v>8274</v>
      </c>
      <c r="P4050" t="s">
        <v>8275</v>
      </c>
      <c r="Q4050" s="9">
        <f t="shared" si="50"/>
        <v>42436.509108796294</v>
      </c>
      <c r="R4050" s="9">
        <f t="shared" si="51"/>
        <v>42471.467442129629</v>
      </c>
      <c r="S4050">
        <f t="shared" si="53"/>
        <v>2016</v>
      </c>
    </row>
    <row r="4051" spans="1:19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tr">
        <f t="shared" si="52"/>
        <v>theater/plays</v>
      </c>
      <c r="O4051" t="s">
        <v>8274</v>
      </c>
      <c r="P4051" t="s">
        <v>8275</v>
      </c>
      <c r="Q4051" s="9">
        <f t="shared" si="50"/>
        <v>42169.958506944444</v>
      </c>
      <c r="R4051" s="9">
        <f t="shared" si="51"/>
        <v>42199.958506944444</v>
      </c>
      <c r="S4051">
        <f t="shared" si="53"/>
        <v>2015</v>
      </c>
    </row>
    <row r="4052" spans="1:19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tr">
        <f t="shared" si="52"/>
        <v>theater/plays</v>
      </c>
      <c r="O4052" t="s">
        <v>8274</v>
      </c>
      <c r="P4052" t="s">
        <v>8275</v>
      </c>
      <c r="Q4052" s="9">
        <f t="shared" si="50"/>
        <v>41905.636469907404</v>
      </c>
      <c r="R4052" s="9">
        <f t="shared" si="51"/>
        <v>41935.636469907404</v>
      </c>
      <c r="S4052">
        <f t="shared" si="53"/>
        <v>2014</v>
      </c>
    </row>
    <row r="4053" spans="1:19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tr">
        <f t="shared" si="52"/>
        <v>theater/plays</v>
      </c>
      <c r="O4053" t="s">
        <v>8274</v>
      </c>
      <c r="P4053" t="s">
        <v>8275</v>
      </c>
      <c r="Q4053" s="9">
        <f t="shared" si="50"/>
        <v>41761.810150462967</v>
      </c>
      <c r="R4053" s="9">
        <f t="shared" si="51"/>
        <v>41768.286805555559</v>
      </c>
      <c r="S4053">
        <f t="shared" si="53"/>
        <v>2014</v>
      </c>
    </row>
    <row r="4054" spans="1:19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tr">
        <f t="shared" si="52"/>
        <v>theater/plays</v>
      </c>
      <c r="O4054" t="s">
        <v>8274</v>
      </c>
      <c r="P4054" t="s">
        <v>8275</v>
      </c>
      <c r="Q4054" s="9">
        <f t="shared" si="50"/>
        <v>41865.878657407404</v>
      </c>
      <c r="R4054" s="9">
        <f t="shared" si="51"/>
        <v>41925.878657407404</v>
      </c>
      <c r="S4054">
        <f t="shared" si="53"/>
        <v>2014</v>
      </c>
    </row>
    <row r="4055" spans="1:19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tr">
        <f t="shared" si="52"/>
        <v>theater/plays</v>
      </c>
      <c r="O4055" t="s">
        <v>8274</v>
      </c>
      <c r="P4055" t="s">
        <v>8275</v>
      </c>
      <c r="Q4055" s="9">
        <f t="shared" si="50"/>
        <v>41928.690138888887</v>
      </c>
      <c r="R4055" s="9">
        <f t="shared" si="51"/>
        <v>41958.833333333328</v>
      </c>
      <c r="S4055">
        <f t="shared" si="53"/>
        <v>2014</v>
      </c>
    </row>
    <row r="4056" spans="1:19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tr">
        <f t="shared" si="52"/>
        <v>theater/plays</v>
      </c>
      <c r="O4056" t="s">
        <v>8274</v>
      </c>
      <c r="P4056" t="s">
        <v>8275</v>
      </c>
      <c r="Q4056" s="9">
        <f t="shared" si="50"/>
        <v>42613.841261574074</v>
      </c>
      <c r="R4056" s="9">
        <f t="shared" si="51"/>
        <v>42644.166666666672</v>
      </c>
      <c r="S4056">
        <f t="shared" si="53"/>
        <v>2016</v>
      </c>
    </row>
    <row r="4057" spans="1:19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tr">
        <f t="shared" si="52"/>
        <v>theater/plays</v>
      </c>
      <c r="O4057" t="s">
        <v>8274</v>
      </c>
      <c r="P4057" t="s">
        <v>8275</v>
      </c>
      <c r="Q4057" s="9">
        <f t="shared" si="50"/>
        <v>41779.648506944446</v>
      </c>
      <c r="R4057" s="9">
        <f t="shared" si="51"/>
        <v>41809.648506944446</v>
      </c>
      <c r="S4057">
        <f t="shared" si="53"/>
        <v>2014</v>
      </c>
    </row>
    <row r="4058" spans="1:19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tr">
        <f t="shared" si="52"/>
        <v>theater/plays</v>
      </c>
      <c r="O4058" t="s">
        <v>8274</v>
      </c>
      <c r="P4058" t="s">
        <v>8275</v>
      </c>
      <c r="Q4058" s="9">
        <f t="shared" si="50"/>
        <v>42534.933321759265</v>
      </c>
      <c r="R4058" s="9">
        <f t="shared" si="51"/>
        <v>42554.832638888889</v>
      </c>
      <c r="S4058">
        <f t="shared" si="53"/>
        <v>2016</v>
      </c>
    </row>
    <row r="4059" spans="1:19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tr">
        <f t="shared" si="52"/>
        <v>theater/plays</v>
      </c>
      <c r="O4059" t="s">
        <v>8274</v>
      </c>
      <c r="P4059" t="s">
        <v>8275</v>
      </c>
      <c r="Q4059" s="9">
        <f t="shared" si="50"/>
        <v>42310.968518518523</v>
      </c>
      <c r="R4059" s="9">
        <f t="shared" si="51"/>
        <v>42333.958333333328</v>
      </c>
      <c r="S4059">
        <f t="shared" si="53"/>
        <v>2015</v>
      </c>
    </row>
    <row r="4060" spans="1:19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tr">
        <f t="shared" si="52"/>
        <v>theater/plays</v>
      </c>
      <c r="O4060" t="s">
        <v>8274</v>
      </c>
      <c r="P4060" t="s">
        <v>8275</v>
      </c>
      <c r="Q4060" s="9">
        <f t="shared" si="50"/>
        <v>42446.060694444444</v>
      </c>
      <c r="R4060" s="9">
        <f t="shared" si="51"/>
        <v>42461.165972222225</v>
      </c>
      <c r="S4060">
        <f t="shared" si="53"/>
        <v>2016</v>
      </c>
    </row>
    <row r="4061" spans="1:19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tr">
        <f t="shared" si="52"/>
        <v>theater/plays</v>
      </c>
      <c r="O4061" t="s">
        <v>8274</v>
      </c>
      <c r="P4061" t="s">
        <v>8275</v>
      </c>
      <c r="Q4061" s="9">
        <f t="shared" si="50"/>
        <v>41866.640648148146</v>
      </c>
      <c r="R4061" s="9">
        <f t="shared" si="51"/>
        <v>41898.125</v>
      </c>
      <c r="S4061">
        <f t="shared" si="53"/>
        <v>2014</v>
      </c>
    </row>
    <row r="4062" spans="1:19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tr">
        <f t="shared" si="52"/>
        <v>theater/plays</v>
      </c>
      <c r="O4062" t="s">
        <v>8274</v>
      </c>
      <c r="P4062" t="s">
        <v>8275</v>
      </c>
      <c r="Q4062" s="9">
        <f t="shared" si="50"/>
        <v>41779.695092592592</v>
      </c>
      <c r="R4062" s="9">
        <f t="shared" si="51"/>
        <v>41813.666666666664</v>
      </c>
      <c r="S4062">
        <f t="shared" si="53"/>
        <v>2014</v>
      </c>
    </row>
    <row r="4063" spans="1:19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tr">
        <f t="shared" si="52"/>
        <v>theater/plays</v>
      </c>
      <c r="O4063" t="s">
        <v>8274</v>
      </c>
      <c r="P4063" t="s">
        <v>8275</v>
      </c>
      <c r="Q4063" s="9">
        <f t="shared" si="50"/>
        <v>42421.141469907408</v>
      </c>
      <c r="R4063" s="9">
        <f t="shared" si="51"/>
        <v>42481.099803240737</v>
      </c>
      <c r="S4063">
        <f t="shared" si="53"/>
        <v>2016</v>
      </c>
    </row>
    <row r="4064" spans="1:19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tr">
        <f t="shared" si="52"/>
        <v>theater/plays</v>
      </c>
      <c r="O4064" t="s">
        <v>8274</v>
      </c>
      <c r="P4064" t="s">
        <v>8275</v>
      </c>
      <c r="Q4064" s="9">
        <f t="shared" si="50"/>
        <v>42523.739212962959</v>
      </c>
      <c r="R4064" s="9">
        <f t="shared" si="51"/>
        <v>42553.739212962959</v>
      </c>
      <c r="S4064">
        <f t="shared" si="53"/>
        <v>2016</v>
      </c>
    </row>
    <row r="4065" spans="1:19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tr">
        <f t="shared" si="52"/>
        <v>theater/plays</v>
      </c>
      <c r="O4065" t="s">
        <v>8274</v>
      </c>
      <c r="P4065" t="s">
        <v>8275</v>
      </c>
      <c r="Q4065" s="9">
        <f t="shared" si="50"/>
        <v>41787.681527777779</v>
      </c>
      <c r="R4065" s="9">
        <f t="shared" si="51"/>
        <v>41817.681527777779</v>
      </c>
      <c r="S4065">
        <f t="shared" si="53"/>
        <v>2014</v>
      </c>
    </row>
    <row r="4066" spans="1:19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tr">
        <f t="shared" si="52"/>
        <v>theater/plays</v>
      </c>
      <c r="O4066" t="s">
        <v>8274</v>
      </c>
      <c r="P4066" t="s">
        <v>8275</v>
      </c>
      <c r="Q4066" s="9">
        <f t="shared" si="50"/>
        <v>42093.588263888887</v>
      </c>
      <c r="R4066" s="9">
        <f t="shared" si="51"/>
        <v>42123.588263888887</v>
      </c>
      <c r="S4066">
        <f t="shared" si="53"/>
        <v>2015</v>
      </c>
    </row>
    <row r="4067" spans="1:19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tr">
        <f t="shared" si="52"/>
        <v>theater/plays</v>
      </c>
      <c r="O4067" t="s">
        <v>8274</v>
      </c>
      <c r="P4067" t="s">
        <v>8275</v>
      </c>
      <c r="Q4067" s="9">
        <f t="shared" si="50"/>
        <v>41833.951516203706</v>
      </c>
      <c r="R4067" s="9">
        <f t="shared" si="51"/>
        <v>41863.951516203706</v>
      </c>
      <c r="S4067">
        <f t="shared" si="53"/>
        <v>2014</v>
      </c>
    </row>
    <row r="4068" spans="1:19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tr">
        <f t="shared" si="52"/>
        <v>theater/plays</v>
      </c>
      <c r="O4068" t="s">
        <v>8274</v>
      </c>
      <c r="P4068" t="s">
        <v>8275</v>
      </c>
      <c r="Q4068" s="9">
        <f t="shared" si="50"/>
        <v>42479.039212962962</v>
      </c>
      <c r="R4068" s="9">
        <f t="shared" si="51"/>
        <v>42509.039212962962</v>
      </c>
      <c r="S4068">
        <f t="shared" si="53"/>
        <v>2016</v>
      </c>
    </row>
    <row r="4069" spans="1:19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tr">
        <f t="shared" si="52"/>
        <v>theater/plays</v>
      </c>
      <c r="O4069" t="s">
        <v>8274</v>
      </c>
      <c r="P4069" t="s">
        <v>8275</v>
      </c>
      <c r="Q4069" s="9">
        <f t="shared" si="50"/>
        <v>42235.117476851854</v>
      </c>
      <c r="R4069" s="9">
        <f t="shared" si="51"/>
        <v>42275.117476851854</v>
      </c>
      <c r="S4069">
        <f t="shared" si="53"/>
        <v>2015</v>
      </c>
    </row>
    <row r="4070" spans="1:19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tr">
        <f t="shared" si="52"/>
        <v>theater/plays</v>
      </c>
      <c r="O4070" t="s">
        <v>8274</v>
      </c>
      <c r="P4070" t="s">
        <v>8275</v>
      </c>
      <c r="Q4070" s="9">
        <f t="shared" si="50"/>
        <v>42718.963599537034</v>
      </c>
      <c r="R4070" s="9">
        <f t="shared" si="51"/>
        <v>42748.961805555555</v>
      </c>
      <c r="S4070">
        <f t="shared" si="53"/>
        <v>2016</v>
      </c>
    </row>
    <row r="4071" spans="1:19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tr">
        <f t="shared" si="52"/>
        <v>theater/plays</v>
      </c>
      <c r="O4071" t="s">
        <v>8274</v>
      </c>
      <c r="P4071" t="s">
        <v>8275</v>
      </c>
      <c r="Q4071" s="9">
        <f t="shared" si="50"/>
        <v>42022.661527777775</v>
      </c>
      <c r="R4071" s="9">
        <f t="shared" si="51"/>
        <v>42063.5</v>
      </c>
      <c r="S4071">
        <f t="shared" si="53"/>
        <v>2015</v>
      </c>
    </row>
    <row r="4072" spans="1:19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tr">
        <f t="shared" si="52"/>
        <v>theater/plays</v>
      </c>
      <c r="O4072" t="s">
        <v>8274</v>
      </c>
      <c r="P4072" t="s">
        <v>8275</v>
      </c>
      <c r="Q4072" s="9">
        <f t="shared" si="50"/>
        <v>42031.666898148149</v>
      </c>
      <c r="R4072" s="9">
        <f t="shared" si="51"/>
        <v>42064.125</v>
      </c>
      <c r="S4072">
        <f t="shared" si="53"/>
        <v>2015</v>
      </c>
    </row>
    <row r="4073" spans="1:19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tr">
        <f t="shared" si="52"/>
        <v>theater/plays</v>
      </c>
      <c r="O4073" t="s">
        <v>8274</v>
      </c>
      <c r="P4073" t="s">
        <v>8275</v>
      </c>
      <c r="Q4073" s="9">
        <f t="shared" si="50"/>
        <v>42700.804756944446</v>
      </c>
      <c r="R4073" s="9">
        <f t="shared" si="51"/>
        <v>42730.804756944446</v>
      </c>
      <c r="S4073">
        <f t="shared" si="53"/>
        <v>2016</v>
      </c>
    </row>
    <row r="4074" spans="1:19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tr">
        <f t="shared" si="52"/>
        <v>theater/plays</v>
      </c>
      <c r="O4074" t="s">
        <v>8274</v>
      </c>
      <c r="P4074" t="s">
        <v>8275</v>
      </c>
      <c r="Q4074" s="9">
        <f t="shared" si="50"/>
        <v>41812.77443287037</v>
      </c>
      <c r="R4074" s="9">
        <f t="shared" si="51"/>
        <v>41872.77443287037</v>
      </c>
      <c r="S4074">
        <f t="shared" si="53"/>
        <v>2014</v>
      </c>
    </row>
    <row r="4075" spans="1:19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tr">
        <f t="shared" si="52"/>
        <v>theater/plays</v>
      </c>
      <c r="O4075" t="s">
        <v>8274</v>
      </c>
      <c r="P4075" t="s">
        <v>8275</v>
      </c>
      <c r="Q4075" s="9">
        <f t="shared" si="50"/>
        <v>42078.34520833334</v>
      </c>
      <c r="R4075" s="9">
        <f t="shared" si="51"/>
        <v>42133.166666666672</v>
      </c>
      <c r="S4075">
        <f t="shared" si="53"/>
        <v>2015</v>
      </c>
    </row>
    <row r="4076" spans="1:19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tr">
        <f t="shared" si="52"/>
        <v>theater/plays</v>
      </c>
      <c r="O4076" t="s">
        <v>8274</v>
      </c>
      <c r="P4076" t="s">
        <v>8275</v>
      </c>
      <c r="Q4076" s="9">
        <f t="shared" si="50"/>
        <v>42283.552951388891</v>
      </c>
      <c r="R4076" s="9">
        <f t="shared" si="51"/>
        <v>42313.594618055555</v>
      </c>
      <c r="S4076">
        <f t="shared" si="53"/>
        <v>2015</v>
      </c>
    </row>
    <row r="4077" spans="1:19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tr">
        <f t="shared" si="52"/>
        <v>theater/plays</v>
      </c>
      <c r="O4077" t="s">
        <v>8274</v>
      </c>
      <c r="P4077" t="s">
        <v>8275</v>
      </c>
      <c r="Q4077" s="9">
        <f t="shared" si="50"/>
        <v>41779.045937499999</v>
      </c>
      <c r="R4077" s="9">
        <f t="shared" si="51"/>
        <v>41820.727777777778</v>
      </c>
      <c r="S4077">
        <f t="shared" si="53"/>
        <v>2014</v>
      </c>
    </row>
    <row r="4078" spans="1:19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tr">
        <f t="shared" si="52"/>
        <v>theater/plays</v>
      </c>
      <c r="O4078" t="s">
        <v>8274</v>
      </c>
      <c r="P4078" t="s">
        <v>8275</v>
      </c>
      <c r="Q4078" s="9">
        <f t="shared" si="50"/>
        <v>41905.795706018522</v>
      </c>
      <c r="R4078" s="9">
        <f t="shared" si="51"/>
        <v>41933.82708333333</v>
      </c>
      <c r="S4078">
        <f t="shared" si="53"/>
        <v>2014</v>
      </c>
    </row>
    <row r="4079" spans="1:19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tr">
        <f t="shared" si="52"/>
        <v>theater/plays</v>
      </c>
      <c r="O4079" t="s">
        <v>8274</v>
      </c>
      <c r="P4079" t="s">
        <v>8275</v>
      </c>
      <c r="Q4079" s="9">
        <f t="shared" si="50"/>
        <v>42695.7105787037</v>
      </c>
      <c r="R4079" s="9">
        <f t="shared" si="51"/>
        <v>42725.7105787037</v>
      </c>
      <c r="S4079">
        <f t="shared" si="53"/>
        <v>2016</v>
      </c>
    </row>
    <row r="4080" spans="1:19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tr">
        <f t="shared" si="52"/>
        <v>theater/plays</v>
      </c>
      <c r="O4080" t="s">
        <v>8274</v>
      </c>
      <c r="P4080" t="s">
        <v>8275</v>
      </c>
      <c r="Q4080" s="9">
        <f t="shared" si="50"/>
        <v>42732.787523148145</v>
      </c>
      <c r="R4080" s="9">
        <f t="shared" si="51"/>
        <v>42762.787523148145</v>
      </c>
      <c r="S4080">
        <f t="shared" si="53"/>
        <v>2016</v>
      </c>
    </row>
    <row r="4081" spans="1:19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tr">
        <f t="shared" si="52"/>
        <v>theater/plays</v>
      </c>
      <c r="O4081" t="s">
        <v>8274</v>
      </c>
      <c r="P4081" t="s">
        <v>8275</v>
      </c>
      <c r="Q4081" s="9">
        <f t="shared" si="50"/>
        <v>42510.938900462963</v>
      </c>
      <c r="R4081" s="9">
        <f t="shared" si="51"/>
        <v>42540.938900462963</v>
      </c>
      <c r="S4081">
        <f t="shared" si="53"/>
        <v>2016</v>
      </c>
    </row>
    <row r="4082" spans="1:19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tr">
        <f t="shared" si="52"/>
        <v>theater/plays</v>
      </c>
      <c r="O4082" t="s">
        <v>8274</v>
      </c>
      <c r="P4082" t="s">
        <v>8275</v>
      </c>
      <c r="Q4082" s="9">
        <f t="shared" si="50"/>
        <v>42511.698101851856</v>
      </c>
      <c r="R4082" s="9">
        <f t="shared" si="51"/>
        <v>42535.787500000006</v>
      </c>
      <c r="S4082">
        <f t="shared" si="53"/>
        <v>2016</v>
      </c>
    </row>
    <row r="4083" spans="1:19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tr">
        <f t="shared" si="52"/>
        <v>theater/plays</v>
      </c>
      <c r="O4083" t="s">
        <v>8274</v>
      </c>
      <c r="P4083" t="s">
        <v>8275</v>
      </c>
      <c r="Q4083" s="9">
        <f t="shared" si="50"/>
        <v>42041.581307870365</v>
      </c>
      <c r="R4083" s="9">
        <f t="shared" si="51"/>
        <v>42071.539641203708</v>
      </c>
      <c r="S4083">
        <f t="shared" si="53"/>
        <v>2015</v>
      </c>
    </row>
    <row r="4084" spans="1:19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tr">
        <f t="shared" si="52"/>
        <v>theater/plays</v>
      </c>
      <c r="O4084" t="s">
        <v>8274</v>
      </c>
      <c r="P4084" t="s">
        <v>8275</v>
      </c>
      <c r="Q4084" s="9">
        <f t="shared" si="50"/>
        <v>42307.189270833333</v>
      </c>
      <c r="R4084" s="9">
        <f t="shared" si="51"/>
        <v>42322.958333333328</v>
      </c>
      <c r="S4084">
        <f t="shared" si="53"/>
        <v>2015</v>
      </c>
    </row>
    <row r="4085" spans="1:19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tr">
        <f t="shared" si="52"/>
        <v>theater/plays</v>
      </c>
      <c r="O4085" t="s">
        <v>8274</v>
      </c>
      <c r="P4085" t="s">
        <v>8275</v>
      </c>
      <c r="Q4085" s="9">
        <f t="shared" si="50"/>
        <v>42353.761759259258</v>
      </c>
      <c r="R4085" s="9">
        <f t="shared" si="51"/>
        <v>42383.761759259258</v>
      </c>
      <c r="S4085">
        <f t="shared" si="53"/>
        <v>2015</v>
      </c>
    </row>
    <row r="4086" spans="1:19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tr">
        <f t="shared" si="52"/>
        <v>theater/plays</v>
      </c>
      <c r="O4086" t="s">
        <v>8274</v>
      </c>
      <c r="P4086" t="s">
        <v>8275</v>
      </c>
      <c r="Q4086" s="9">
        <f t="shared" si="50"/>
        <v>42622.436412037037</v>
      </c>
      <c r="R4086" s="9">
        <f t="shared" si="51"/>
        <v>42652.436412037037</v>
      </c>
      <c r="S4086">
        <f t="shared" si="53"/>
        <v>2016</v>
      </c>
    </row>
    <row r="4087" spans="1:19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tr">
        <f t="shared" si="52"/>
        <v>theater/plays</v>
      </c>
      <c r="O4087" t="s">
        <v>8274</v>
      </c>
      <c r="P4087" t="s">
        <v>8275</v>
      </c>
      <c r="Q4087" s="9">
        <f t="shared" si="50"/>
        <v>42058.603877314818</v>
      </c>
      <c r="R4087" s="9">
        <f t="shared" si="51"/>
        <v>42087.165972222225</v>
      </c>
      <c r="S4087">
        <f t="shared" si="53"/>
        <v>2015</v>
      </c>
    </row>
    <row r="4088" spans="1:19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tr">
        <f t="shared" si="52"/>
        <v>theater/plays</v>
      </c>
      <c r="O4088" t="s">
        <v>8274</v>
      </c>
      <c r="P4088" t="s">
        <v>8275</v>
      </c>
      <c r="Q4088" s="9">
        <f t="shared" si="50"/>
        <v>42304.940960648149</v>
      </c>
      <c r="R4088" s="9">
        <f t="shared" si="51"/>
        <v>42329.166666666672</v>
      </c>
      <c r="S4088">
        <f t="shared" si="53"/>
        <v>2015</v>
      </c>
    </row>
    <row r="4089" spans="1:19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tr">
        <f t="shared" si="52"/>
        <v>theater/plays</v>
      </c>
      <c r="O4089" t="s">
        <v>8274</v>
      </c>
      <c r="P4089" t="s">
        <v>8275</v>
      </c>
      <c r="Q4089" s="9">
        <f t="shared" si="50"/>
        <v>42538.742893518516</v>
      </c>
      <c r="R4089" s="9">
        <f t="shared" si="51"/>
        <v>42568.742893518516</v>
      </c>
      <c r="S4089">
        <f t="shared" si="53"/>
        <v>2016</v>
      </c>
    </row>
    <row r="4090" spans="1:19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tr">
        <f t="shared" si="52"/>
        <v>theater/plays</v>
      </c>
      <c r="O4090" t="s">
        <v>8274</v>
      </c>
      <c r="P4090" t="s">
        <v>8275</v>
      </c>
      <c r="Q4090" s="9">
        <f t="shared" si="50"/>
        <v>41990.612546296295</v>
      </c>
      <c r="R4090" s="9">
        <f t="shared" si="51"/>
        <v>42020.434722222228</v>
      </c>
      <c r="S4090">
        <f t="shared" si="53"/>
        <v>2014</v>
      </c>
    </row>
    <row r="4091" spans="1:19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tr">
        <f t="shared" si="52"/>
        <v>theater/plays</v>
      </c>
      <c r="O4091" t="s">
        <v>8274</v>
      </c>
      <c r="P4091" t="s">
        <v>8275</v>
      </c>
      <c r="Q4091" s="9">
        <f t="shared" si="50"/>
        <v>42122.732499999998</v>
      </c>
      <c r="R4091" s="9">
        <f t="shared" si="51"/>
        <v>42155.732638888891</v>
      </c>
      <c r="S4091">
        <f t="shared" si="53"/>
        <v>2015</v>
      </c>
    </row>
    <row r="4092" spans="1:19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tr">
        <f t="shared" si="52"/>
        <v>theater/plays</v>
      </c>
      <c r="O4092" t="s">
        <v>8274</v>
      </c>
      <c r="P4092" t="s">
        <v>8275</v>
      </c>
      <c r="Q4092" s="9">
        <f t="shared" si="50"/>
        <v>42209.67288194444</v>
      </c>
      <c r="R4092" s="9">
        <f t="shared" si="51"/>
        <v>42223.625</v>
      </c>
      <c r="S4092">
        <f t="shared" si="53"/>
        <v>2015</v>
      </c>
    </row>
    <row r="4093" spans="1:19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tr">
        <f t="shared" si="52"/>
        <v>theater/plays</v>
      </c>
      <c r="O4093" t="s">
        <v>8274</v>
      </c>
      <c r="P4093" t="s">
        <v>8275</v>
      </c>
      <c r="Q4093" s="9">
        <f t="shared" si="50"/>
        <v>41990.506377314814</v>
      </c>
      <c r="R4093" s="9">
        <f t="shared" si="51"/>
        <v>42020.506377314814</v>
      </c>
      <c r="S4093">
        <f t="shared" si="53"/>
        <v>2014</v>
      </c>
    </row>
    <row r="4094" spans="1:19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tr">
        <f t="shared" si="52"/>
        <v>theater/plays</v>
      </c>
      <c r="O4094" t="s">
        <v>8274</v>
      </c>
      <c r="P4094" t="s">
        <v>8275</v>
      </c>
      <c r="Q4094" s="9">
        <f t="shared" si="50"/>
        <v>42039.194988425923</v>
      </c>
      <c r="R4094" s="9">
        <f t="shared" si="51"/>
        <v>42099.153321759266</v>
      </c>
      <c r="S4094">
        <f t="shared" si="53"/>
        <v>2015</v>
      </c>
    </row>
    <row r="4095" spans="1:19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tr">
        <f t="shared" si="52"/>
        <v>theater/plays</v>
      </c>
      <c r="O4095" t="s">
        <v>8274</v>
      </c>
      <c r="P4095" t="s">
        <v>8275</v>
      </c>
      <c r="Q4095" s="9">
        <f t="shared" si="50"/>
        <v>42178.815891203703</v>
      </c>
      <c r="R4095" s="9">
        <f t="shared" si="51"/>
        <v>42238.815891203703</v>
      </c>
      <c r="S4095">
        <f t="shared" si="53"/>
        <v>2015</v>
      </c>
    </row>
    <row r="4096" spans="1:19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tr">
        <f t="shared" si="52"/>
        <v>theater/plays</v>
      </c>
      <c r="O4096" t="s">
        <v>8274</v>
      </c>
      <c r="P4096" t="s">
        <v>8275</v>
      </c>
      <c r="Q4096" s="9">
        <f t="shared" si="50"/>
        <v>41890.086805555555</v>
      </c>
      <c r="R4096" s="9">
        <f t="shared" si="51"/>
        <v>41934.207638888889</v>
      </c>
      <c r="S4096">
        <f t="shared" si="53"/>
        <v>2014</v>
      </c>
    </row>
    <row r="4097" spans="1:19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tr">
        <f t="shared" si="52"/>
        <v>theater/plays</v>
      </c>
      <c r="O4097" t="s">
        <v>8274</v>
      </c>
      <c r="P4097" t="s">
        <v>8275</v>
      </c>
      <c r="Q4097" s="9">
        <f t="shared" si="50"/>
        <v>42693.031828703708</v>
      </c>
      <c r="R4097" s="9">
        <f t="shared" si="51"/>
        <v>42723.031828703708</v>
      </c>
      <c r="S4097">
        <f t="shared" si="53"/>
        <v>2016</v>
      </c>
    </row>
    <row r="4098" spans="1:19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tr">
        <f t="shared" si="52"/>
        <v>theater/plays</v>
      </c>
      <c r="O4098" t="s">
        <v>8274</v>
      </c>
      <c r="P4098" t="s">
        <v>8275</v>
      </c>
      <c r="Q4098" s="9">
        <f t="shared" ref="Q4098:Q4115" si="54">(((J4098/60)/60)/24)+DATE(1970,1,1)</f>
        <v>42750.530312499999</v>
      </c>
      <c r="R4098" s="9">
        <f t="shared" ref="R4098:R4115" si="55">(((I4098/60)/60)/24)+DATE(1970,1,1)</f>
        <v>42794.368749999994</v>
      </c>
      <c r="S4098">
        <f t="shared" si="53"/>
        <v>2017</v>
      </c>
    </row>
    <row r="4099" spans="1:19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tr">
        <f t="shared" ref="N4099:N4115" si="56">O4099&amp;"/"&amp;P4099</f>
        <v>theater/plays</v>
      </c>
      <c r="O4099" t="s">
        <v>8274</v>
      </c>
      <c r="P4099" t="s">
        <v>8275</v>
      </c>
      <c r="Q4099" s="9">
        <f t="shared" si="54"/>
        <v>42344.824502314819</v>
      </c>
      <c r="R4099" s="9">
        <f t="shared" si="55"/>
        <v>42400.996527777781</v>
      </c>
      <c r="S4099">
        <f t="shared" si="53"/>
        <v>2015</v>
      </c>
    </row>
    <row r="4100" spans="1:19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tr">
        <f t="shared" si="56"/>
        <v>theater/plays</v>
      </c>
      <c r="O4100" t="s">
        <v>8274</v>
      </c>
      <c r="P4100" t="s">
        <v>8275</v>
      </c>
      <c r="Q4100" s="9">
        <f t="shared" si="54"/>
        <v>42495.722187499996</v>
      </c>
      <c r="R4100" s="9">
        <f t="shared" si="55"/>
        <v>42525.722187499996</v>
      </c>
      <c r="S4100">
        <f t="shared" si="53"/>
        <v>2016</v>
      </c>
    </row>
    <row r="4101" spans="1:19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tr">
        <f t="shared" si="56"/>
        <v>theater/plays</v>
      </c>
      <c r="O4101" t="s">
        <v>8274</v>
      </c>
      <c r="P4101" t="s">
        <v>8275</v>
      </c>
      <c r="Q4101" s="9">
        <f t="shared" si="54"/>
        <v>42570.850381944445</v>
      </c>
      <c r="R4101" s="9">
        <f t="shared" si="55"/>
        <v>42615.850381944445</v>
      </c>
      <c r="S4101">
        <f t="shared" ref="S4101:S4115" si="57">YEAR(Q4101)</f>
        <v>2016</v>
      </c>
    </row>
    <row r="4102" spans="1:19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tr">
        <f t="shared" si="56"/>
        <v>theater/plays</v>
      </c>
      <c r="O4102" t="s">
        <v>8274</v>
      </c>
      <c r="P4102" t="s">
        <v>8275</v>
      </c>
      <c r="Q4102" s="9">
        <f t="shared" si="54"/>
        <v>41927.124884259261</v>
      </c>
      <c r="R4102" s="9">
        <f t="shared" si="55"/>
        <v>41937.124884259261</v>
      </c>
      <c r="S4102">
        <f t="shared" si="57"/>
        <v>2014</v>
      </c>
    </row>
    <row r="4103" spans="1:19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tr">
        <f t="shared" si="56"/>
        <v>theater/plays</v>
      </c>
      <c r="O4103" t="s">
        <v>8274</v>
      </c>
      <c r="P4103" t="s">
        <v>8275</v>
      </c>
      <c r="Q4103" s="9">
        <f t="shared" si="54"/>
        <v>42730.903726851851</v>
      </c>
      <c r="R4103" s="9">
        <f t="shared" si="55"/>
        <v>42760.903726851851</v>
      </c>
      <c r="S4103">
        <f t="shared" si="57"/>
        <v>2016</v>
      </c>
    </row>
    <row r="4104" spans="1:19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tr">
        <f t="shared" si="56"/>
        <v>theater/plays</v>
      </c>
      <c r="O4104" t="s">
        <v>8274</v>
      </c>
      <c r="P4104" t="s">
        <v>8275</v>
      </c>
      <c r="Q4104" s="9">
        <f t="shared" si="54"/>
        <v>42475.848067129627</v>
      </c>
      <c r="R4104" s="9">
        <f t="shared" si="55"/>
        <v>42505.848067129627</v>
      </c>
      <c r="S4104">
        <f t="shared" si="57"/>
        <v>2016</v>
      </c>
    </row>
    <row r="4105" spans="1:19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tr">
        <f t="shared" si="56"/>
        <v>theater/plays</v>
      </c>
      <c r="O4105" t="s">
        <v>8274</v>
      </c>
      <c r="P4105" t="s">
        <v>8275</v>
      </c>
      <c r="Q4105" s="9">
        <f t="shared" si="54"/>
        <v>42188.83293981482</v>
      </c>
      <c r="R4105" s="9">
        <f t="shared" si="55"/>
        <v>42242.772222222222</v>
      </c>
      <c r="S4105">
        <f t="shared" si="57"/>
        <v>2015</v>
      </c>
    </row>
    <row r="4106" spans="1:19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tr">
        <f t="shared" si="56"/>
        <v>theater/plays</v>
      </c>
      <c r="O4106" t="s">
        <v>8274</v>
      </c>
      <c r="P4106" t="s">
        <v>8275</v>
      </c>
      <c r="Q4106" s="9">
        <f t="shared" si="54"/>
        <v>42640.278171296297</v>
      </c>
      <c r="R4106" s="9">
        <f t="shared" si="55"/>
        <v>42670.278171296297</v>
      </c>
      <c r="S4106">
        <f t="shared" si="57"/>
        <v>2016</v>
      </c>
    </row>
    <row r="4107" spans="1:19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tr">
        <f t="shared" si="56"/>
        <v>theater/plays</v>
      </c>
      <c r="O4107" t="s">
        <v>8274</v>
      </c>
      <c r="P4107" t="s">
        <v>8275</v>
      </c>
      <c r="Q4107" s="9">
        <f t="shared" si="54"/>
        <v>42697.010520833333</v>
      </c>
      <c r="R4107" s="9">
        <f t="shared" si="55"/>
        <v>42730.010520833333</v>
      </c>
      <c r="S4107">
        <f t="shared" si="57"/>
        <v>2016</v>
      </c>
    </row>
    <row r="4108" spans="1:19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tr">
        <f t="shared" si="56"/>
        <v>theater/plays</v>
      </c>
      <c r="O4108" t="s">
        <v>8274</v>
      </c>
      <c r="P4108" t="s">
        <v>8275</v>
      </c>
      <c r="Q4108" s="9">
        <f t="shared" si="54"/>
        <v>42053.049375000002</v>
      </c>
      <c r="R4108" s="9">
        <f t="shared" si="55"/>
        <v>42096.041666666672</v>
      </c>
      <c r="S4108">
        <f t="shared" si="57"/>
        <v>2015</v>
      </c>
    </row>
    <row r="4109" spans="1:19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tr">
        <f t="shared" si="56"/>
        <v>theater/plays</v>
      </c>
      <c r="O4109" t="s">
        <v>8274</v>
      </c>
      <c r="P4109" t="s">
        <v>8275</v>
      </c>
      <c r="Q4109" s="9">
        <f t="shared" si="54"/>
        <v>41883.916678240741</v>
      </c>
      <c r="R4109" s="9">
        <f t="shared" si="55"/>
        <v>41906.916678240741</v>
      </c>
      <c r="S4109">
        <f t="shared" si="57"/>
        <v>2014</v>
      </c>
    </row>
    <row r="4110" spans="1:19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tr">
        <f t="shared" si="56"/>
        <v>theater/plays</v>
      </c>
      <c r="O4110" t="s">
        <v>8274</v>
      </c>
      <c r="P4110" t="s">
        <v>8275</v>
      </c>
      <c r="Q4110" s="9">
        <f t="shared" si="54"/>
        <v>42767.031678240746</v>
      </c>
      <c r="R4110" s="9">
        <f t="shared" si="55"/>
        <v>42797.208333333328</v>
      </c>
      <c r="S4110">
        <f t="shared" si="57"/>
        <v>2017</v>
      </c>
    </row>
    <row r="4111" spans="1:19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tr">
        <f t="shared" si="56"/>
        <v>theater/plays</v>
      </c>
      <c r="O4111" t="s">
        <v>8274</v>
      </c>
      <c r="P4111" t="s">
        <v>8275</v>
      </c>
      <c r="Q4111" s="9">
        <f t="shared" si="54"/>
        <v>42307.539398148147</v>
      </c>
      <c r="R4111" s="9">
        <f t="shared" si="55"/>
        <v>42337.581064814818</v>
      </c>
      <c r="S4111">
        <f t="shared" si="57"/>
        <v>2015</v>
      </c>
    </row>
    <row r="4112" spans="1:19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tr">
        <f t="shared" si="56"/>
        <v>theater/plays</v>
      </c>
      <c r="O4112" t="s">
        <v>8274</v>
      </c>
      <c r="P4112" t="s">
        <v>8275</v>
      </c>
      <c r="Q4112" s="9">
        <f t="shared" si="54"/>
        <v>42512.626747685179</v>
      </c>
      <c r="R4112" s="9">
        <f t="shared" si="55"/>
        <v>42572.626747685179</v>
      </c>
      <c r="S4112">
        <f t="shared" si="57"/>
        <v>2016</v>
      </c>
    </row>
    <row r="4113" spans="1:19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tr">
        <f t="shared" si="56"/>
        <v>theater/plays</v>
      </c>
      <c r="O4113" t="s">
        <v>8274</v>
      </c>
      <c r="P4113" t="s">
        <v>8275</v>
      </c>
      <c r="Q4113" s="9">
        <f t="shared" si="54"/>
        <v>42029.135879629626</v>
      </c>
      <c r="R4113" s="9">
        <f t="shared" si="55"/>
        <v>42059.135879629626</v>
      </c>
      <c r="S4113">
        <f t="shared" si="57"/>
        <v>2015</v>
      </c>
    </row>
    <row r="4114" spans="1:19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tr">
        <f t="shared" si="56"/>
        <v>theater/plays</v>
      </c>
      <c r="O4114" t="s">
        <v>8274</v>
      </c>
      <c r="P4114" t="s">
        <v>8275</v>
      </c>
      <c r="Q4114" s="9">
        <f t="shared" si="54"/>
        <v>42400.946597222224</v>
      </c>
      <c r="R4114" s="9">
        <f t="shared" si="55"/>
        <v>42428</v>
      </c>
      <c r="S4114">
        <f t="shared" si="57"/>
        <v>2016</v>
      </c>
    </row>
    <row r="4115" spans="1:19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tr">
        <f t="shared" si="56"/>
        <v>theater/plays</v>
      </c>
      <c r="O4115" t="s">
        <v>8274</v>
      </c>
      <c r="P4115" t="s">
        <v>8275</v>
      </c>
      <c r="Q4115" s="9">
        <f t="shared" si="54"/>
        <v>42358.573182870372</v>
      </c>
      <c r="R4115" s="9">
        <f t="shared" si="55"/>
        <v>42377.273611111115</v>
      </c>
      <c r="S4115">
        <f t="shared" si="57"/>
        <v>2015</v>
      </c>
    </row>
  </sheetData>
  <conditionalFormatting sqref="Q1:S1">
    <cfRule type="colorScale" priority="1">
      <colorScale>
        <cfvo type="min"/>
        <cfvo type="percent" val="70"/>
        <color rgb="FFFF0000"/>
        <color rgb="FF0070C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Theatre Outcomes by Launch Date</vt:lpstr>
      <vt:lpstr>Outcomes Based on Goals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Janke, Rob</cp:lastModifiedBy>
  <dcterms:created xsi:type="dcterms:W3CDTF">2017-04-20T15:17:24Z</dcterms:created>
  <dcterms:modified xsi:type="dcterms:W3CDTF">2021-08-23T23:48:29Z</dcterms:modified>
</cp:coreProperties>
</file>