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20" yWindow="240" windowWidth="24560" windowHeight="15380" tabRatio="500"/>
  </bookViews>
  <sheets>
    <sheet name="Neighbors" sheetId="1" r:id="rId1"/>
    <sheet name="Homophones" sheetId="2" r:id="rId2"/>
    <sheet name="real_words" sheetId="3" r:id="rId3"/>
    <sheet name="Feuil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4" l="1"/>
  <c r="D16" i="4"/>
  <c r="C17" i="4"/>
  <c r="B16" i="4"/>
  <c r="C16" i="4"/>
  <c r="C15" i="3"/>
  <c r="B15" i="3"/>
  <c r="J4" i="2"/>
  <c r="D13" i="3"/>
  <c r="C13" i="3"/>
  <c r="B13" i="3"/>
  <c r="D12" i="3"/>
  <c r="C12" i="3"/>
  <c r="B12" i="3"/>
  <c r="D11" i="3"/>
  <c r="C11" i="3"/>
  <c r="B11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J6" i="2"/>
  <c r="J7" i="2"/>
  <c r="J8" i="2"/>
  <c r="J9" i="2"/>
  <c r="J10" i="2"/>
  <c r="J11" i="2"/>
  <c r="J12" i="2"/>
  <c r="J13" i="2"/>
  <c r="J14" i="2"/>
  <c r="J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</calcChain>
</file>

<file path=xl/sharedStrings.xml><?xml version="1.0" encoding="utf-8"?>
<sst xmlns="http://schemas.openxmlformats.org/spreadsheetml/2006/main" count="270" uniqueCount="45">
  <si>
    <t>nphone1</t>
  </si>
  <si>
    <t>nphone2</t>
  </si>
  <si>
    <t>nphone3</t>
  </si>
  <si>
    <t>nphone4</t>
  </si>
  <si>
    <t>nphone5</t>
  </si>
  <si>
    <t>nsyll1</t>
  </si>
  <si>
    <t>nsyll2</t>
  </si>
  <si>
    <t>pcfg1</t>
  </si>
  <si>
    <t>pcfg2</t>
  </si>
  <si>
    <t>pcfg3</t>
  </si>
  <si>
    <t>2_8</t>
  </si>
  <si>
    <t>3_8</t>
  </si>
  <si>
    <t>4_8</t>
  </si>
  <si>
    <t>Neighbors</t>
  </si>
  <si>
    <t>-</t>
  </si>
  <si>
    <t>+</t>
  </si>
  <si>
    <t>o</t>
  </si>
  <si>
    <t>(-)</t>
  </si>
  <si>
    <t>CV</t>
  </si>
  <si>
    <r>
      <t>(+</t>
    </r>
    <r>
      <rPr>
        <sz val="12"/>
        <color indexed="206"/>
        <rFont val="Calibri"/>
        <family val="2"/>
      </rPr>
      <t>)</t>
    </r>
  </si>
  <si>
    <t>hom type</t>
  </si>
  <si>
    <t>hom token</t>
  </si>
  <si>
    <t>ratio</t>
  </si>
  <si>
    <t>LEXICON</t>
  </si>
  <si>
    <t>2_8_1_1</t>
  </si>
  <si>
    <t>HOM</t>
  </si>
  <si>
    <t>3_8_1_1</t>
  </si>
  <si>
    <t>4_8_1_1</t>
  </si>
  <si>
    <t>cv_0</t>
  </si>
  <si>
    <t>% Real words generated (no cv, no hom)</t>
  </si>
  <si>
    <t>Lexicon</t>
  </si>
  <si>
    <t>HOM, CV</t>
  </si>
  <si>
    <t>ø</t>
  </si>
  <si>
    <t>wuggy</t>
  </si>
  <si>
    <t>permutation</t>
  </si>
  <si>
    <t>permutation (1-4 homophones)</t>
  </si>
  <si>
    <t>all_smoothed</t>
  </si>
  <si>
    <t>all</t>
  </si>
  <si>
    <t>one LM/length</t>
  </si>
  <si>
    <t>efaultdict(&lt;type 'int'&gt;, {1: 4, 2: 152, 3: 1396, 4: 1836, 5: 1326, 6: 781, 7: 434, 8: 179, 9: 55, 10: 24, 11: 8, 12: 2})</t>
  </si>
  <si>
    <t>defaultdict(&lt;type 'int'&gt;, {1: 3, 2: 109, 3: 1031, 4: 500, 5: 120, 6: 11, 7: 6})</t>
  </si>
  <si>
    <t>i=11</t>
  </si>
  <si>
    <t>without smoothing</t>
  </si>
  <si>
    <t>i=10</t>
  </si>
  <si>
    <t>w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</si>
</sst>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7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9" fontId="0" fillId="0" borderId="0" xfId="1" applyFont="1" applyAlignment="1">
      <alignment horizontal="center"/>
    </xf>
    <xf numFmtId="0" fontId="2" fillId="2" borderId="0" xfId="0" applyFont="1" applyFill="1"/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Alignment="1">
      <alignment horizontal="left"/>
    </xf>
    <xf numFmtId="9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2" borderId="2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0" fillId="0" borderId="0" xfId="0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3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2" fillId="2" borderId="2" xfId="0" applyFont="1" applyFill="1" applyBorder="1"/>
    <xf numFmtId="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3" borderId="0" xfId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7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I14" sqref="I14"/>
    </sheetView>
  </sheetViews>
  <sheetFormatPr baseColWidth="10" defaultRowHeight="15" x14ac:dyDescent="0"/>
  <cols>
    <col min="1" max="1" width="11.83203125" bestFit="1" customWidth="1"/>
    <col min="2" max="4" width="10.83203125" style="2"/>
    <col min="5" max="5" width="14" style="2" bestFit="1" customWidth="1"/>
    <col min="6" max="6" width="12.6640625" style="2" bestFit="1" customWidth="1"/>
    <col min="7" max="8" width="13.33203125" style="2" bestFit="1" customWidth="1"/>
    <col min="9" max="9" width="12.33203125" style="2" customWidth="1"/>
  </cols>
  <sheetData>
    <row r="1" spans="1:16">
      <c r="A1" s="21" t="s">
        <v>32</v>
      </c>
      <c r="B1" s="22" t="s">
        <v>13</v>
      </c>
      <c r="C1" s="22"/>
      <c r="D1" s="22"/>
      <c r="E1" s="36"/>
      <c r="F1" s="22"/>
      <c r="G1" s="29" t="s">
        <v>38</v>
      </c>
      <c r="H1" s="29" t="s">
        <v>38</v>
      </c>
      <c r="I1" s="29"/>
      <c r="J1" s="37" t="s">
        <v>18</v>
      </c>
      <c r="K1" s="22" t="s">
        <v>13</v>
      </c>
      <c r="L1" s="22"/>
      <c r="M1" s="23"/>
      <c r="N1" s="2"/>
      <c r="O1" s="2"/>
      <c r="P1" s="2"/>
    </row>
    <row r="2" spans="1:16">
      <c r="A2" s="24"/>
      <c r="B2" s="25" t="s">
        <v>10</v>
      </c>
      <c r="C2" s="26" t="s">
        <v>11</v>
      </c>
      <c r="D2" s="26" t="s">
        <v>12</v>
      </c>
      <c r="E2" s="27" t="s">
        <v>37</v>
      </c>
      <c r="F2" s="26" t="s">
        <v>36</v>
      </c>
      <c r="G2" s="26" t="s">
        <v>37</v>
      </c>
      <c r="H2" s="26" t="s">
        <v>36</v>
      </c>
      <c r="I2" s="26"/>
      <c r="J2" s="24"/>
      <c r="K2" s="25" t="s">
        <v>10</v>
      </c>
      <c r="L2" s="26" t="s">
        <v>11</v>
      </c>
      <c r="M2" s="27" t="s">
        <v>12</v>
      </c>
      <c r="N2" s="4"/>
      <c r="O2" s="5"/>
      <c r="P2" s="5"/>
    </row>
    <row r="3" spans="1:16">
      <c r="A3" s="24"/>
      <c r="B3" s="25">
        <v>21385</v>
      </c>
      <c r="C3" s="26">
        <v>20288</v>
      </c>
      <c r="D3" s="26">
        <v>7280</v>
      </c>
      <c r="E3" s="26">
        <v>22523</v>
      </c>
      <c r="F3" s="26">
        <v>22523</v>
      </c>
      <c r="G3" s="26"/>
      <c r="H3" s="26"/>
      <c r="I3" s="26"/>
      <c r="J3" s="24"/>
      <c r="K3" s="25">
        <v>21385</v>
      </c>
      <c r="L3" s="26">
        <v>20288</v>
      </c>
      <c r="M3" s="27">
        <v>7280</v>
      </c>
      <c r="N3" s="2"/>
      <c r="O3" s="2"/>
      <c r="P3" s="2"/>
    </row>
    <row r="4" spans="1:16">
      <c r="A4" s="28" t="s">
        <v>0</v>
      </c>
      <c r="B4" s="29" t="s">
        <v>14</v>
      </c>
      <c r="C4" s="29" t="s">
        <v>14</v>
      </c>
      <c r="D4" s="29" t="s">
        <v>14</v>
      </c>
      <c r="E4" s="19" t="s">
        <v>14</v>
      </c>
      <c r="F4" s="30" t="s">
        <v>14</v>
      </c>
      <c r="G4" s="30"/>
      <c r="H4" s="30"/>
      <c r="I4" s="30"/>
      <c r="J4" s="28" t="s">
        <v>0</v>
      </c>
      <c r="K4" s="29" t="s">
        <v>14</v>
      </c>
      <c r="L4" s="29" t="s">
        <v>14</v>
      </c>
      <c r="M4" s="31" t="s">
        <v>14</v>
      </c>
      <c r="N4" s="1"/>
      <c r="O4" s="1"/>
      <c r="P4" s="1"/>
    </row>
    <row r="5" spans="1:16">
      <c r="A5" s="28" t="s">
        <v>1</v>
      </c>
      <c r="B5" s="29" t="s">
        <v>14</v>
      </c>
      <c r="C5" s="29" t="s">
        <v>14</v>
      </c>
      <c r="D5" s="29" t="s">
        <v>14</v>
      </c>
      <c r="E5" s="19" t="s">
        <v>14</v>
      </c>
      <c r="F5" s="30" t="s">
        <v>14</v>
      </c>
      <c r="G5" s="30" t="s">
        <v>14</v>
      </c>
      <c r="H5" s="30" t="s">
        <v>14</v>
      </c>
      <c r="I5" s="30"/>
      <c r="J5" s="28" t="s">
        <v>1</v>
      </c>
      <c r="K5" s="29" t="s">
        <v>14</v>
      </c>
      <c r="L5" s="29" t="s">
        <v>14</v>
      </c>
      <c r="M5" s="31" t="s">
        <v>14</v>
      </c>
      <c r="N5" s="1"/>
      <c r="O5" s="1"/>
      <c r="P5" s="1"/>
    </row>
    <row r="6" spans="1:16">
      <c r="A6" s="28" t="s">
        <v>2</v>
      </c>
      <c r="B6" s="29" t="s">
        <v>17</v>
      </c>
      <c r="C6" s="29" t="s">
        <v>16</v>
      </c>
      <c r="D6" s="29" t="s">
        <v>15</v>
      </c>
      <c r="E6" s="19" t="s">
        <v>17</v>
      </c>
      <c r="F6" s="30" t="s">
        <v>14</v>
      </c>
      <c r="G6" s="30" t="s">
        <v>15</v>
      </c>
      <c r="H6" s="30" t="s">
        <v>15</v>
      </c>
      <c r="I6" s="30"/>
      <c r="J6" s="28" t="s">
        <v>2</v>
      </c>
      <c r="K6" s="29" t="s">
        <v>16</v>
      </c>
      <c r="L6" s="29" t="s">
        <v>16</v>
      </c>
      <c r="M6" s="31" t="s">
        <v>15</v>
      </c>
      <c r="N6" s="1"/>
      <c r="O6" s="1"/>
      <c r="P6" s="1"/>
    </row>
    <row r="7" spans="1:16">
      <c r="A7" s="28" t="s">
        <v>3</v>
      </c>
      <c r="B7" s="29" t="s">
        <v>16</v>
      </c>
      <c r="C7" s="29" t="s">
        <v>16</v>
      </c>
      <c r="D7" s="29" t="s">
        <v>15</v>
      </c>
      <c r="E7" s="19" t="s">
        <v>16</v>
      </c>
      <c r="F7" s="30" t="s">
        <v>14</v>
      </c>
      <c r="G7" s="30" t="s">
        <v>15</v>
      </c>
      <c r="H7" s="30" t="s">
        <v>14</v>
      </c>
      <c r="I7" s="30"/>
      <c r="J7" s="28" t="s">
        <v>3</v>
      </c>
      <c r="K7" s="29" t="s">
        <v>16</v>
      </c>
      <c r="L7" s="29" t="s">
        <v>16</v>
      </c>
      <c r="M7" s="31" t="s">
        <v>15</v>
      </c>
      <c r="N7" s="1"/>
      <c r="O7" s="1"/>
      <c r="P7" s="1"/>
    </row>
    <row r="8" spans="1:16">
      <c r="A8" s="28" t="s">
        <v>4</v>
      </c>
      <c r="B8" s="29" t="s">
        <v>15</v>
      </c>
      <c r="C8" s="29" t="s">
        <v>15</v>
      </c>
      <c r="D8" s="29" t="s">
        <v>15</v>
      </c>
      <c r="E8" s="19" t="s">
        <v>15</v>
      </c>
      <c r="F8" s="30" t="s">
        <v>14</v>
      </c>
      <c r="G8" s="30" t="s">
        <v>15</v>
      </c>
      <c r="H8" s="30" t="s">
        <v>14</v>
      </c>
      <c r="I8" s="30"/>
      <c r="J8" s="28" t="s">
        <v>4</v>
      </c>
      <c r="K8" s="29" t="s">
        <v>15</v>
      </c>
      <c r="L8" s="29" t="s">
        <v>15</v>
      </c>
      <c r="M8" s="31" t="s">
        <v>15</v>
      </c>
      <c r="N8" s="1"/>
      <c r="O8" s="1"/>
      <c r="P8" s="1"/>
    </row>
    <row r="9" spans="1:16">
      <c r="A9" s="28" t="s">
        <v>5</v>
      </c>
      <c r="B9" s="29" t="s">
        <v>14</v>
      </c>
      <c r="C9" s="29" t="s">
        <v>14</v>
      </c>
      <c r="D9" s="29" t="s">
        <v>14</v>
      </c>
      <c r="E9" s="20" t="s">
        <v>14</v>
      </c>
      <c r="F9" s="29" t="s">
        <v>14</v>
      </c>
      <c r="G9" s="29"/>
      <c r="H9" s="29"/>
      <c r="I9" s="29"/>
      <c r="J9" s="28" t="s">
        <v>5</v>
      </c>
      <c r="K9" s="29" t="s">
        <v>14</v>
      </c>
      <c r="L9" s="29" t="s">
        <v>14</v>
      </c>
      <c r="M9" s="31" t="s">
        <v>14</v>
      </c>
      <c r="N9" s="2"/>
      <c r="O9" s="2"/>
      <c r="P9" s="1"/>
    </row>
    <row r="10" spans="1:16">
      <c r="A10" s="28" t="s">
        <v>6</v>
      </c>
      <c r="B10" s="29" t="s">
        <v>14</v>
      </c>
      <c r="C10" s="29" t="s">
        <v>14</v>
      </c>
      <c r="D10" s="29" t="s">
        <v>14</v>
      </c>
      <c r="E10" s="20" t="s">
        <v>14</v>
      </c>
      <c r="F10" s="29" t="s">
        <v>14</v>
      </c>
      <c r="G10" s="29"/>
      <c r="H10" s="29"/>
      <c r="I10" s="29"/>
      <c r="J10" s="28" t="s">
        <v>6</v>
      </c>
      <c r="K10" s="29" t="s">
        <v>14</v>
      </c>
      <c r="L10" s="29" t="s">
        <v>14</v>
      </c>
      <c r="M10" s="31" t="s">
        <v>14</v>
      </c>
      <c r="N10" s="2"/>
      <c r="O10" s="2"/>
      <c r="P10" s="2"/>
    </row>
    <row r="11" spans="1:16">
      <c r="A11" s="28" t="s">
        <v>7</v>
      </c>
      <c r="B11" s="29" t="s">
        <v>14</v>
      </c>
      <c r="C11" s="29" t="s">
        <v>14</v>
      </c>
      <c r="D11" s="29" t="s">
        <v>14</v>
      </c>
      <c r="E11" s="19" t="s">
        <v>14</v>
      </c>
      <c r="F11" s="32" t="s">
        <v>14</v>
      </c>
      <c r="G11" s="32"/>
      <c r="H11" s="32"/>
      <c r="I11" s="32"/>
      <c r="J11" s="28" t="s">
        <v>7</v>
      </c>
      <c r="K11" s="29" t="s">
        <v>14</v>
      </c>
      <c r="L11" s="29" t="s">
        <v>14</v>
      </c>
      <c r="M11" s="31" t="s">
        <v>14</v>
      </c>
      <c r="N11" s="7"/>
      <c r="O11" s="2"/>
      <c r="P11" s="2"/>
    </row>
    <row r="12" spans="1:16">
      <c r="A12" s="28" t="s">
        <v>8</v>
      </c>
      <c r="B12" s="29" t="s">
        <v>14</v>
      </c>
      <c r="C12" s="29" t="s">
        <v>14</v>
      </c>
      <c r="D12" s="29" t="s">
        <v>14</v>
      </c>
      <c r="E12" s="48"/>
      <c r="F12" s="45"/>
      <c r="G12" s="45"/>
      <c r="H12" s="1"/>
      <c r="I12" s="1"/>
      <c r="J12" s="28" t="s">
        <v>8</v>
      </c>
      <c r="K12" s="29" t="s">
        <v>14</v>
      </c>
      <c r="L12" s="29" t="s">
        <v>14</v>
      </c>
      <c r="M12" s="31" t="s">
        <v>14</v>
      </c>
      <c r="N12" s="7"/>
      <c r="O12" s="2"/>
      <c r="P12" s="2"/>
    </row>
    <row r="13" spans="1:16">
      <c r="A13" s="28" t="s">
        <v>9</v>
      </c>
      <c r="B13" s="29" t="s">
        <v>15</v>
      </c>
      <c r="C13" s="29" t="s">
        <v>15</v>
      </c>
      <c r="D13" s="29" t="s">
        <v>15</v>
      </c>
      <c r="E13" s="48"/>
      <c r="F13" s="45"/>
      <c r="G13" s="45"/>
      <c r="H13" s="1"/>
      <c r="I13" s="1"/>
      <c r="J13" s="28" t="s">
        <v>9</v>
      </c>
      <c r="K13" s="29" t="s">
        <v>15</v>
      </c>
      <c r="L13" s="29" t="s">
        <v>15</v>
      </c>
      <c r="M13" s="31" t="s">
        <v>15</v>
      </c>
      <c r="N13" s="7"/>
      <c r="O13" s="2"/>
      <c r="P13" s="2"/>
    </row>
    <row r="14" spans="1:16">
      <c r="A14" s="28" t="s">
        <v>33</v>
      </c>
      <c r="B14" s="29"/>
      <c r="C14" s="29" t="s">
        <v>14</v>
      </c>
      <c r="D14" s="29" t="s">
        <v>14</v>
      </c>
      <c r="E14" s="48"/>
      <c r="F14" s="45"/>
      <c r="G14" s="45"/>
      <c r="H14" s="1"/>
      <c r="I14" s="1"/>
      <c r="J14" s="28"/>
      <c r="K14" s="29"/>
      <c r="L14" s="29"/>
      <c r="M14" s="31"/>
      <c r="N14" s="7"/>
      <c r="O14" s="2"/>
      <c r="P14" s="2"/>
    </row>
    <row r="15" spans="1:16" ht="16" thickBot="1">
      <c r="A15" s="33" t="s">
        <v>35</v>
      </c>
      <c r="B15" s="34" t="s">
        <v>14</v>
      </c>
      <c r="C15" s="34" t="s">
        <v>14</v>
      </c>
      <c r="D15" s="34" t="s">
        <v>14</v>
      </c>
      <c r="E15" s="49"/>
      <c r="F15" s="46"/>
      <c r="G15" s="47"/>
      <c r="J15" s="42"/>
      <c r="K15" s="43"/>
      <c r="L15" s="43"/>
      <c r="M15" s="44"/>
    </row>
    <row r="16" spans="1:16" ht="16" thickBot="1"/>
    <row r="17" spans="1:16">
      <c r="A17" s="37" t="s">
        <v>25</v>
      </c>
      <c r="B17" s="38" t="s">
        <v>10</v>
      </c>
      <c r="C17" s="39" t="s">
        <v>11</v>
      </c>
      <c r="D17" s="40" t="s">
        <v>12</v>
      </c>
      <c r="E17" s="27" t="s">
        <v>37</v>
      </c>
      <c r="F17" s="26" t="s">
        <v>36</v>
      </c>
      <c r="G17" s="26"/>
      <c r="J17" s="37" t="s">
        <v>31</v>
      </c>
      <c r="K17" s="38" t="s">
        <v>10</v>
      </c>
      <c r="L17" s="39" t="s">
        <v>11</v>
      </c>
      <c r="M17" s="40" t="s">
        <v>12</v>
      </c>
      <c r="N17" s="4"/>
      <c r="O17" s="5"/>
      <c r="P17" s="5"/>
    </row>
    <row r="18" spans="1:16">
      <c r="A18" s="24"/>
      <c r="B18" s="41"/>
      <c r="C18" s="29"/>
      <c r="D18" s="31"/>
      <c r="E18" s="26"/>
      <c r="F18" s="5"/>
      <c r="G18" s="5"/>
      <c r="J18" s="24"/>
      <c r="K18" s="41"/>
      <c r="L18" s="29"/>
      <c r="M18" s="31"/>
      <c r="N18" s="2"/>
      <c r="O18" s="2"/>
      <c r="P18" s="2"/>
    </row>
    <row r="19" spans="1:16">
      <c r="A19" s="28" t="s">
        <v>0</v>
      </c>
      <c r="B19" s="29" t="s">
        <v>14</v>
      </c>
      <c r="C19" s="29" t="s">
        <v>14</v>
      </c>
      <c r="D19" s="31" t="s">
        <v>14</v>
      </c>
      <c r="J19" s="28" t="s">
        <v>0</v>
      </c>
      <c r="K19" s="29" t="s">
        <v>14</v>
      </c>
      <c r="L19" s="29" t="s">
        <v>14</v>
      </c>
      <c r="M19" s="31" t="s">
        <v>14</v>
      </c>
      <c r="N19" s="1"/>
      <c r="O19" s="1"/>
      <c r="P19" s="1"/>
    </row>
    <row r="20" spans="1:16">
      <c r="A20" s="28" t="s">
        <v>1</v>
      </c>
      <c r="B20" s="29" t="s">
        <v>15</v>
      </c>
      <c r="C20" s="29" t="s">
        <v>15</v>
      </c>
      <c r="D20" s="31" t="s">
        <v>16</v>
      </c>
      <c r="J20" s="28" t="s">
        <v>1</v>
      </c>
      <c r="K20" s="29" t="s">
        <v>15</v>
      </c>
      <c r="L20" s="29" t="s">
        <v>15</v>
      </c>
      <c r="M20" s="31" t="s">
        <v>16</v>
      </c>
      <c r="N20" s="1"/>
      <c r="O20" s="1"/>
      <c r="P20" s="1"/>
    </row>
    <row r="21" spans="1:16">
      <c r="A21" s="28" t="s">
        <v>2</v>
      </c>
      <c r="B21" s="29" t="s">
        <v>15</v>
      </c>
      <c r="C21" s="29" t="s">
        <v>15</v>
      </c>
      <c r="D21" s="31" t="s">
        <v>15</v>
      </c>
      <c r="F21" s="2" t="s">
        <v>15</v>
      </c>
      <c r="J21" s="28" t="s">
        <v>2</v>
      </c>
      <c r="K21" s="29" t="s">
        <v>15</v>
      </c>
      <c r="L21" s="29" t="s">
        <v>15</v>
      </c>
      <c r="M21" s="31" t="s">
        <v>15</v>
      </c>
      <c r="N21" s="1"/>
      <c r="O21" s="1"/>
      <c r="P21" s="1"/>
    </row>
    <row r="22" spans="1:16">
      <c r="A22" s="28" t="s">
        <v>3</v>
      </c>
      <c r="B22" s="29" t="s">
        <v>19</v>
      </c>
      <c r="C22" s="29" t="s">
        <v>15</v>
      </c>
      <c r="D22" s="31" t="s">
        <v>15</v>
      </c>
      <c r="F22" s="2" t="s">
        <v>16</v>
      </c>
      <c r="J22" s="28" t="s">
        <v>3</v>
      </c>
      <c r="K22" s="29" t="s">
        <v>19</v>
      </c>
      <c r="L22" s="29" t="s">
        <v>15</v>
      </c>
      <c r="M22" s="31" t="s">
        <v>15</v>
      </c>
      <c r="N22" s="1"/>
      <c r="O22" s="1"/>
      <c r="P22" s="1"/>
    </row>
    <row r="23" spans="1:16">
      <c r="A23" s="28" t="s">
        <v>4</v>
      </c>
      <c r="B23" s="29" t="s">
        <v>16</v>
      </c>
      <c r="C23" s="29" t="s">
        <v>16</v>
      </c>
      <c r="D23" s="31" t="s">
        <v>16</v>
      </c>
      <c r="J23" s="28" t="s">
        <v>4</v>
      </c>
      <c r="K23" s="29" t="s">
        <v>16</v>
      </c>
      <c r="L23" s="29" t="s">
        <v>16</v>
      </c>
      <c r="M23" s="31" t="s">
        <v>16</v>
      </c>
      <c r="N23" s="2"/>
      <c r="O23" s="2"/>
      <c r="P23" s="1"/>
    </row>
    <row r="24" spans="1:16">
      <c r="A24" s="28" t="s">
        <v>5</v>
      </c>
      <c r="B24" s="29" t="s">
        <v>15</v>
      </c>
      <c r="C24" s="29" t="s">
        <v>15</v>
      </c>
      <c r="D24" s="31" t="s">
        <v>14</v>
      </c>
      <c r="J24" s="28" t="s">
        <v>5</v>
      </c>
      <c r="K24" s="29" t="s">
        <v>15</v>
      </c>
      <c r="L24" s="29" t="s">
        <v>15</v>
      </c>
      <c r="M24" s="31" t="s">
        <v>14</v>
      </c>
      <c r="N24" s="7"/>
      <c r="O24" s="2"/>
      <c r="P24" s="1"/>
    </row>
    <row r="25" spans="1:16">
      <c r="A25" s="28" t="s">
        <v>6</v>
      </c>
      <c r="B25" s="29" t="s">
        <v>16</v>
      </c>
      <c r="C25" s="29" t="s">
        <v>16</v>
      </c>
      <c r="D25" s="31" t="s">
        <v>15</v>
      </c>
      <c r="J25" s="28" t="s">
        <v>6</v>
      </c>
      <c r="K25" s="29" t="s">
        <v>16</v>
      </c>
      <c r="L25" s="29" t="s">
        <v>16</v>
      </c>
      <c r="M25" s="31" t="s">
        <v>15</v>
      </c>
      <c r="N25" s="7"/>
      <c r="O25" s="2"/>
      <c r="P25" s="2"/>
    </row>
    <row r="26" spans="1:16">
      <c r="A26" s="28" t="s">
        <v>7</v>
      </c>
      <c r="B26" s="29" t="s">
        <v>15</v>
      </c>
      <c r="C26" s="29" t="s">
        <v>15</v>
      </c>
      <c r="D26" s="31" t="s">
        <v>14</v>
      </c>
      <c r="J26" s="28" t="s">
        <v>7</v>
      </c>
      <c r="K26" s="29" t="s">
        <v>15</v>
      </c>
      <c r="L26" s="29" t="s">
        <v>15</v>
      </c>
      <c r="M26" s="31" t="s">
        <v>14</v>
      </c>
      <c r="N26" s="2"/>
      <c r="O26" s="2"/>
      <c r="P26" s="2"/>
    </row>
    <row r="27" spans="1:16">
      <c r="A27" s="28" t="s">
        <v>8</v>
      </c>
      <c r="B27" s="29" t="s">
        <v>15</v>
      </c>
      <c r="C27" s="29" t="s">
        <v>15</v>
      </c>
      <c r="D27" s="31" t="s">
        <v>14</v>
      </c>
      <c r="J27" s="28" t="s">
        <v>8</v>
      </c>
      <c r="K27" s="29" t="s">
        <v>15</v>
      </c>
      <c r="L27" s="29" t="s">
        <v>15</v>
      </c>
      <c r="M27" s="31" t="s">
        <v>14</v>
      </c>
      <c r="N27" s="2"/>
      <c r="O27" s="2"/>
      <c r="P27" s="2"/>
    </row>
    <row r="28" spans="1:16">
      <c r="A28" s="28" t="s">
        <v>9</v>
      </c>
      <c r="B28" s="29" t="s">
        <v>15</v>
      </c>
      <c r="C28" s="29" t="s">
        <v>15</v>
      </c>
      <c r="D28" s="31" t="s">
        <v>15</v>
      </c>
      <c r="J28" s="28" t="s">
        <v>9</v>
      </c>
      <c r="K28" s="29" t="s">
        <v>15</v>
      </c>
      <c r="L28" s="29" t="s">
        <v>15</v>
      </c>
      <c r="M28" s="31" t="s">
        <v>15</v>
      </c>
      <c r="N28" s="7"/>
      <c r="O28" s="2"/>
      <c r="P28" s="2"/>
    </row>
    <row r="29" spans="1:16" ht="16" thickBot="1">
      <c r="A29" s="33" t="s">
        <v>34</v>
      </c>
      <c r="B29" s="34" t="s">
        <v>14</v>
      </c>
      <c r="C29" s="34" t="s">
        <v>14</v>
      </c>
      <c r="D29" s="35" t="s">
        <v>14</v>
      </c>
      <c r="J29" s="42"/>
      <c r="K29" s="43"/>
      <c r="L29" s="43"/>
      <c r="M29" s="4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18" sqref="I18"/>
    </sheetView>
  </sheetViews>
  <sheetFormatPr baseColWidth="10" defaultRowHeight="15" x14ac:dyDescent="0"/>
  <sheetData>
    <row r="1" spans="1:10">
      <c r="A1" t="s">
        <v>28</v>
      </c>
    </row>
    <row r="2" spans="1:10">
      <c r="A2" s="17"/>
      <c r="B2" s="8" t="s">
        <v>24</v>
      </c>
      <c r="E2" s="8" t="s">
        <v>26</v>
      </c>
      <c r="F2" s="2"/>
      <c r="G2" s="2"/>
      <c r="H2" s="8" t="s">
        <v>27</v>
      </c>
    </row>
    <row r="3" spans="1:10">
      <c r="B3" s="5" t="s">
        <v>20</v>
      </c>
      <c r="C3" s="5" t="s">
        <v>21</v>
      </c>
      <c r="D3" s="5" t="s">
        <v>22</v>
      </c>
      <c r="E3" s="5" t="s">
        <v>20</v>
      </c>
      <c r="F3" s="5" t="s">
        <v>21</v>
      </c>
      <c r="G3" s="5" t="s">
        <v>22</v>
      </c>
      <c r="H3" s="5" t="s">
        <v>20</v>
      </c>
      <c r="I3" s="5" t="s">
        <v>21</v>
      </c>
      <c r="J3" s="5" t="s">
        <v>22</v>
      </c>
    </row>
    <row r="4" spans="1:10">
      <c r="A4" s="6" t="s">
        <v>23</v>
      </c>
      <c r="B4" s="5">
        <v>511</v>
      </c>
      <c r="C4" s="5">
        <v>1090</v>
      </c>
      <c r="D4" s="14">
        <f t="shared" ref="D4:D14" si="0">C4/B4</f>
        <v>2.13307240704501</v>
      </c>
      <c r="E4" s="15">
        <v>463</v>
      </c>
      <c r="F4" s="15">
        <v>974</v>
      </c>
      <c r="G4" s="14">
        <f t="shared" ref="G4:G14" si="1">F4/E4</f>
        <v>2.1036717062634991</v>
      </c>
      <c r="H4" s="5">
        <v>218</v>
      </c>
      <c r="I4" s="2">
        <v>455</v>
      </c>
      <c r="J4" s="12">
        <f>I4/H4</f>
        <v>2.0871559633027523</v>
      </c>
    </row>
    <row r="5" spans="1:10">
      <c r="A5" s="6" t="s">
        <v>0</v>
      </c>
      <c r="B5" s="11">
        <v>111</v>
      </c>
      <c r="C5" s="11">
        <v>235</v>
      </c>
      <c r="D5" s="12">
        <f t="shared" si="0"/>
        <v>2.1171171171171173</v>
      </c>
      <c r="E5" s="11">
        <v>89</v>
      </c>
      <c r="F5" s="11">
        <v>184</v>
      </c>
      <c r="G5" s="12">
        <f t="shared" si="1"/>
        <v>2.0674157303370788</v>
      </c>
      <c r="H5" s="16">
        <v>7</v>
      </c>
      <c r="I5" s="3">
        <v>15</v>
      </c>
      <c r="J5" s="12">
        <f>I5/H5</f>
        <v>2.1428571428571428</v>
      </c>
    </row>
    <row r="6" spans="1:10">
      <c r="A6" s="6" t="s">
        <v>1</v>
      </c>
      <c r="B6" s="11">
        <v>507</v>
      </c>
      <c r="C6" s="11">
        <v>1394</v>
      </c>
      <c r="D6" s="12">
        <f t="shared" si="0"/>
        <v>2.749506903353057</v>
      </c>
      <c r="E6" s="11">
        <v>479</v>
      </c>
      <c r="F6" s="11">
        <v>1286</v>
      </c>
      <c r="G6" s="12">
        <f t="shared" si="1"/>
        <v>2.684759916492693</v>
      </c>
      <c r="H6" s="16">
        <v>214</v>
      </c>
      <c r="I6" s="3">
        <v>520</v>
      </c>
      <c r="J6" s="12">
        <f t="shared" ref="J6:J14" si="2">I6/H6</f>
        <v>2.4299065420560746</v>
      </c>
    </row>
    <row r="7" spans="1:10">
      <c r="A7" s="6" t="s">
        <v>2</v>
      </c>
      <c r="B7" s="11">
        <v>767</v>
      </c>
      <c r="C7" s="11">
        <v>1925</v>
      </c>
      <c r="D7" s="12">
        <f t="shared" si="0"/>
        <v>2.5097783572359842</v>
      </c>
      <c r="E7" s="11">
        <v>726</v>
      </c>
      <c r="F7" s="11">
        <v>1800</v>
      </c>
      <c r="G7" s="12">
        <f t="shared" si="1"/>
        <v>2.4793388429752068</v>
      </c>
      <c r="H7" s="16">
        <v>391</v>
      </c>
      <c r="I7" s="3">
        <v>931</v>
      </c>
      <c r="J7" s="12">
        <f t="shared" si="2"/>
        <v>2.3810741687979537</v>
      </c>
    </row>
    <row r="8" spans="1:10">
      <c r="A8" s="6" t="s">
        <v>3</v>
      </c>
      <c r="B8" s="11">
        <v>1229</v>
      </c>
      <c r="C8" s="11">
        <v>3031</v>
      </c>
      <c r="D8" s="12">
        <f t="shared" si="0"/>
        <v>2.466232709519935</v>
      </c>
      <c r="E8" s="11">
        <v>1167</v>
      </c>
      <c r="F8" s="11">
        <v>2854</v>
      </c>
      <c r="G8" s="12">
        <f t="shared" si="1"/>
        <v>2.4455869751499573</v>
      </c>
      <c r="H8" s="16">
        <v>750</v>
      </c>
      <c r="I8" s="3">
        <v>1790</v>
      </c>
      <c r="J8" s="12">
        <f t="shared" si="2"/>
        <v>2.3866666666666667</v>
      </c>
    </row>
    <row r="9" spans="1:10">
      <c r="A9" s="6" t="s">
        <v>4</v>
      </c>
      <c r="B9" s="11">
        <v>1681</v>
      </c>
      <c r="C9" s="11">
        <v>4185</v>
      </c>
      <c r="D9" s="12">
        <f t="shared" si="0"/>
        <v>2.4895895300416417</v>
      </c>
      <c r="E9" s="11">
        <v>1630</v>
      </c>
      <c r="F9" s="11">
        <v>4024</v>
      </c>
      <c r="G9" s="12">
        <f t="shared" si="1"/>
        <v>2.4687116564417177</v>
      </c>
      <c r="H9" s="16">
        <v>1172</v>
      </c>
      <c r="I9" s="3">
        <v>2836</v>
      </c>
      <c r="J9" s="12">
        <f t="shared" si="2"/>
        <v>2.4197952218430032</v>
      </c>
    </row>
    <row r="10" spans="1:10">
      <c r="A10" s="6" t="s">
        <v>5</v>
      </c>
      <c r="B10" s="11">
        <v>799</v>
      </c>
      <c r="C10" s="11">
        <v>2160</v>
      </c>
      <c r="D10" s="12">
        <f t="shared" si="0"/>
        <v>2.7033792240300376</v>
      </c>
      <c r="E10" s="11">
        <v>758</v>
      </c>
      <c r="F10" s="11">
        <v>2043</v>
      </c>
      <c r="G10" s="12">
        <f t="shared" si="1"/>
        <v>2.6952506596306067</v>
      </c>
      <c r="H10" s="16">
        <v>420</v>
      </c>
      <c r="I10" s="3">
        <v>1027</v>
      </c>
      <c r="J10" s="12">
        <f t="shared" si="2"/>
        <v>2.4452380952380954</v>
      </c>
    </row>
    <row r="11" spans="1:10">
      <c r="A11" s="6" t="s">
        <v>6</v>
      </c>
      <c r="B11" s="11">
        <v>1609</v>
      </c>
      <c r="C11" s="11">
        <v>4063</v>
      </c>
      <c r="D11" s="12">
        <f t="shared" si="0"/>
        <v>2.5251709136109386</v>
      </c>
      <c r="E11" s="11">
        <v>1557</v>
      </c>
      <c r="F11" s="13">
        <v>3917</v>
      </c>
      <c r="G11" s="12">
        <f t="shared" si="1"/>
        <v>2.5157353885677587</v>
      </c>
      <c r="H11" s="3">
        <v>1121</v>
      </c>
      <c r="I11" s="3">
        <v>2776</v>
      </c>
      <c r="J11" s="12">
        <f t="shared" si="2"/>
        <v>2.4763603925066904</v>
      </c>
    </row>
    <row r="12" spans="1:10">
      <c r="A12" s="6" t="s">
        <v>7</v>
      </c>
      <c r="B12" s="11">
        <v>389</v>
      </c>
      <c r="C12" s="11">
        <v>1002</v>
      </c>
      <c r="D12" s="12">
        <f t="shared" si="0"/>
        <v>2.5758354755784061</v>
      </c>
      <c r="E12" s="11">
        <v>359</v>
      </c>
      <c r="F12" s="13">
        <v>911</v>
      </c>
      <c r="G12" s="12">
        <f t="shared" si="1"/>
        <v>2.5376044568245124</v>
      </c>
      <c r="H12" s="3">
        <v>74</v>
      </c>
      <c r="I12" s="3">
        <v>154</v>
      </c>
      <c r="J12" s="12">
        <f t="shared" si="2"/>
        <v>2.0810810810810811</v>
      </c>
    </row>
    <row r="13" spans="1:10">
      <c r="A13" s="6" t="s">
        <v>8</v>
      </c>
      <c r="B13" s="11">
        <v>437</v>
      </c>
      <c r="C13" s="11">
        <v>1136</v>
      </c>
      <c r="D13" s="12">
        <f t="shared" si="0"/>
        <v>2.5995423340961099</v>
      </c>
      <c r="E13" s="11">
        <v>402</v>
      </c>
      <c r="F13" s="13">
        <v>1044</v>
      </c>
      <c r="G13" s="12">
        <f t="shared" si="1"/>
        <v>2.5970149253731343</v>
      </c>
      <c r="H13" s="3">
        <v>119</v>
      </c>
      <c r="I13" s="3">
        <v>255</v>
      </c>
      <c r="J13" s="12">
        <f t="shared" si="2"/>
        <v>2.1428571428571428</v>
      </c>
    </row>
    <row r="14" spans="1:10">
      <c r="A14" s="6" t="s">
        <v>9</v>
      </c>
      <c r="B14" s="11">
        <v>662</v>
      </c>
      <c r="C14" s="11">
        <v>1812</v>
      </c>
      <c r="D14" s="12">
        <f t="shared" si="0"/>
        <v>2.7371601208459215</v>
      </c>
      <c r="E14" s="11">
        <v>620</v>
      </c>
      <c r="F14" s="13">
        <v>1700</v>
      </c>
      <c r="G14" s="12">
        <f t="shared" si="1"/>
        <v>2.7419354838709675</v>
      </c>
      <c r="H14" s="3">
        <v>311</v>
      </c>
      <c r="I14" s="3">
        <v>716</v>
      </c>
      <c r="J14" s="12">
        <f t="shared" si="2"/>
        <v>2.302250803858521</v>
      </c>
    </row>
    <row r="15" spans="1:10">
      <c r="H15" s="2"/>
      <c r="I15" s="2"/>
      <c r="J1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baseColWidth="10" defaultRowHeight="15" x14ac:dyDescent="0"/>
  <cols>
    <col min="1" max="1" width="12.83203125" customWidth="1"/>
    <col min="2" max="3" width="10.83203125" style="2"/>
    <col min="4" max="4" width="12.33203125" style="2" bestFit="1" customWidth="1"/>
  </cols>
  <sheetData>
    <row r="1" spans="1:4">
      <c r="A1" s="18" t="s">
        <v>29</v>
      </c>
    </row>
    <row r="2" spans="1:4">
      <c r="B2" s="4" t="s">
        <v>10</v>
      </c>
      <c r="C2" s="5" t="s">
        <v>11</v>
      </c>
      <c r="D2" s="5" t="s">
        <v>12</v>
      </c>
    </row>
    <row r="3" spans="1:4">
      <c r="A3" s="6" t="s">
        <v>30</v>
      </c>
      <c r="B3" s="2">
        <v>6104</v>
      </c>
      <c r="C3" s="2">
        <v>5952</v>
      </c>
      <c r="D3" s="2">
        <v>4556</v>
      </c>
    </row>
    <row r="4" spans="1:4">
      <c r="A4" s="6" t="s">
        <v>0</v>
      </c>
      <c r="B4" s="9">
        <f>75/B$3</f>
        <v>1.2287024901703801E-2</v>
      </c>
      <c r="C4" s="1">
        <f>70/C$3</f>
        <v>1.1760752688172043E-2</v>
      </c>
      <c r="D4" s="1">
        <f>13/D$3</f>
        <v>2.8533801580333624E-3</v>
      </c>
    </row>
    <row r="5" spans="1:4">
      <c r="A5" s="6" t="s">
        <v>1</v>
      </c>
      <c r="B5" s="9">
        <f>780/B$3</f>
        <v>0.12778505897771952</v>
      </c>
      <c r="C5" s="1">
        <f>780/C$3</f>
        <v>0.13104838709677419</v>
      </c>
      <c r="D5" s="1">
        <f>270/D$3</f>
        <v>5.9262510974539072E-2</v>
      </c>
    </row>
    <row r="6" spans="1:4">
      <c r="A6" s="6" t="s">
        <v>2</v>
      </c>
      <c r="B6" s="9">
        <f>1550/B$3</f>
        <v>0.25393184796854523</v>
      </c>
      <c r="C6" s="1">
        <f>1380/C$3</f>
        <v>0.23185483870967741</v>
      </c>
      <c r="D6" s="1">
        <f>730/D$3</f>
        <v>0.16022827041264268</v>
      </c>
    </row>
    <row r="7" spans="1:4">
      <c r="A7" s="6" t="s">
        <v>3</v>
      </c>
      <c r="B7" s="9">
        <f>3220/B$3</f>
        <v>0.52752293577981646</v>
      </c>
      <c r="C7" s="1">
        <f>2850/C$3</f>
        <v>0.47883064516129031</v>
      </c>
      <c r="D7" s="1">
        <f>1870/D$3</f>
        <v>0.41044776119402987</v>
      </c>
    </row>
    <row r="8" spans="1:4">
      <c r="A8" s="6" t="s">
        <v>4</v>
      </c>
      <c r="B8" s="9">
        <f>5075/B$3</f>
        <v>0.83142201834862384</v>
      </c>
      <c r="C8" s="1">
        <f>4960/C$3</f>
        <v>0.83333333333333337</v>
      </c>
      <c r="D8" s="1">
        <f>3750/D$3</f>
        <v>0.82309043020193151</v>
      </c>
    </row>
    <row r="9" spans="1:4">
      <c r="A9" s="6" t="s">
        <v>5</v>
      </c>
      <c r="B9" s="10"/>
      <c r="D9" s="1"/>
    </row>
    <row r="10" spans="1:4">
      <c r="A10" s="6" t="s">
        <v>6</v>
      </c>
      <c r="B10" s="10"/>
    </row>
    <row r="11" spans="1:4">
      <c r="A11" s="6" t="s">
        <v>7</v>
      </c>
      <c r="B11" s="9">
        <f>530/B$3</f>
        <v>8.6828309305373524E-2</v>
      </c>
      <c r="C11" s="7">
        <f>500/C$3</f>
        <v>8.4005376344086016E-2</v>
      </c>
      <c r="D11" s="1">
        <f>80/D3</f>
        <v>1.755926251097454E-2</v>
      </c>
    </row>
    <row r="12" spans="1:4">
      <c r="A12" s="6" t="s">
        <v>8</v>
      </c>
      <c r="B12" s="9">
        <f>620/B$3</f>
        <v>0.10157273918741809</v>
      </c>
      <c r="C12" s="7">
        <f>570/C$3</f>
        <v>9.5766129032258063E-2</v>
      </c>
      <c r="D12" s="1">
        <f>120/D3</f>
        <v>2.6338893766461809E-2</v>
      </c>
    </row>
    <row r="13" spans="1:4">
      <c r="A13" s="6" t="s">
        <v>9</v>
      </c>
      <c r="B13" s="9">
        <f>1050/B$3</f>
        <v>0.17201834862385321</v>
      </c>
      <c r="C13" s="7">
        <f>990/C$3</f>
        <v>0.16633064516129031</v>
      </c>
      <c r="D13" s="1">
        <f>260/D3</f>
        <v>5.7067603160667252E-2</v>
      </c>
    </row>
    <row r="14" spans="1:4">
      <c r="A14" s="6" t="s">
        <v>33</v>
      </c>
      <c r="B14" s="2">
        <v>0</v>
      </c>
      <c r="C14" s="2">
        <v>0</v>
      </c>
      <c r="D14" s="2">
        <v>0</v>
      </c>
    </row>
    <row r="15" spans="1:4">
      <c r="A15" s="6" t="s">
        <v>34</v>
      </c>
      <c r="B15" s="7">
        <f>3700/B3</f>
        <v>0.60615989515072088</v>
      </c>
      <c r="C15" s="7">
        <f>3530/C3</f>
        <v>0.59307795698924726</v>
      </c>
      <c r="D15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2" sqref="F22"/>
    </sheetView>
  </sheetViews>
  <sheetFormatPr baseColWidth="10" defaultRowHeight="15" x14ac:dyDescent="0"/>
  <sheetData>
    <row r="1" spans="1:4">
      <c r="A1" t="s">
        <v>39</v>
      </c>
    </row>
    <row r="2" spans="1:4">
      <c r="A2" t="s">
        <v>40</v>
      </c>
    </row>
    <row r="4" spans="1:4">
      <c r="A4">
        <v>1</v>
      </c>
      <c r="B4">
        <v>4</v>
      </c>
      <c r="C4">
        <v>3</v>
      </c>
      <c r="D4">
        <v>3</v>
      </c>
    </row>
    <row r="5" spans="1:4">
      <c r="A5">
        <v>2</v>
      </c>
      <c r="B5">
        <v>152</v>
      </c>
      <c r="C5">
        <v>112</v>
      </c>
      <c r="D5">
        <v>100</v>
      </c>
    </row>
    <row r="6" spans="1:4">
      <c r="A6">
        <v>3</v>
      </c>
      <c r="B6">
        <v>1396</v>
      </c>
      <c r="C6">
        <v>1045</v>
      </c>
      <c r="D6">
        <v>900</v>
      </c>
    </row>
    <row r="7" spans="1:4">
      <c r="A7">
        <v>4</v>
      </c>
      <c r="B7">
        <v>1836</v>
      </c>
      <c r="C7">
        <v>500</v>
      </c>
      <c r="D7">
        <v>990</v>
      </c>
    </row>
    <row r="8" spans="1:4">
      <c r="A8">
        <v>5</v>
      </c>
      <c r="B8">
        <v>1326</v>
      </c>
      <c r="C8">
        <v>110</v>
      </c>
      <c r="D8">
        <v>390</v>
      </c>
    </row>
    <row r="9" spans="1:4">
      <c r="A9">
        <v>6</v>
      </c>
      <c r="B9">
        <v>781</v>
      </c>
      <c r="C9">
        <v>13</v>
      </c>
      <c r="D9">
        <v>90</v>
      </c>
    </row>
    <row r="10" spans="1:4">
      <c r="A10">
        <v>7</v>
      </c>
      <c r="B10">
        <v>434</v>
      </c>
      <c r="C10">
        <v>1</v>
      </c>
      <c r="D10">
        <v>30</v>
      </c>
    </row>
    <row r="11" spans="1:4">
      <c r="A11">
        <v>8</v>
      </c>
      <c r="B11">
        <v>179</v>
      </c>
      <c r="D11">
        <v>5</v>
      </c>
    </row>
    <row r="12" spans="1:4">
      <c r="A12">
        <v>9</v>
      </c>
      <c r="B12">
        <v>55</v>
      </c>
      <c r="D12">
        <v>1</v>
      </c>
    </row>
    <row r="13" spans="1:4">
      <c r="A13">
        <v>10</v>
      </c>
      <c r="B13">
        <v>24</v>
      </c>
      <c r="D13">
        <v>1</v>
      </c>
    </row>
    <row r="14" spans="1:4">
      <c r="A14">
        <v>11</v>
      </c>
      <c r="B14">
        <v>8</v>
      </c>
    </row>
    <row r="15" spans="1:4">
      <c r="A15">
        <v>12</v>
      </c>
      <c r="B15">
        <v>2</v>
      </c>
    </row>
    <row r="16" spans="1:4">
      <c r="B16">
        <f>SUM(B4:B15)</f>
        <v>6197</v>
      </c>
      <c r="C16">
        <f>SUM(C4:C15)</f>
        <v>1784</v>
      </c>
      <c r="D16">
        <f>SUM(D4:D15)</f>
        <v>2510</v>
      </c>
    </row>
    <row r="17" spans="3:6">
      <c r="C17">
        <f>C16/B16</f>
        <v>0.28788123285460709</v>
      </c>
      <c r="D17">
        <f>D16/B16</f>
        <v>0.40503469420687427</v>
      </c>
    </row>
    <row r="20" spans="3:6">
      <c r="D20" t="s">
        <v>41</v>
      </c>
      <c r="E20" t="s">
        <v>42</v>
      </c>
    </row>
    <row r="21" spans="3:6">
      <c r="E21" t="s">
        <v>43</v>
      </c>
      <c r="F21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Neighbors</vt:lpstr>
      <vt:lpstr>Homophones</vt:lpstr>
      <vt:lpstr>real_words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Dautriche</dc:creator>
  <cp:lastModifiedBy>Isabelle Dautriche</cp:lastModifiedBy>
  <dcterms:created xsi:type="dcterms:W3CDTF">2014-02-06T06:51:09Z</dcterms:created>
  <dcterms:modified xsi:type="dcterms:W3CDTF">2014-02-16T22:52:02Z</dcterms:modified>
</cp:coreProperties>
</file>