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ahsa/Desktop/StableCoin_Plots/"/>
    </mc:Choice>
  </mc:AlternateContent>
  <xr:revisionPtr revIDLastSave="0" documentId="13_ncr:1_{883E06CE-DD00-7946-A900-A023FEDBA830}" xr6:coauthVersionLast="40" xr6:coauthVersionMax="40" xr10:uidLastSave="{00000000-0000-0000-0000-000000000000}"/>
  <bookViews>
    <workbookView xWindow="0" yWindow="460" windowWidth="28800" windowHeight="16420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" i="4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4" i="1"/>
  <c r="E15" i="1"/>
  <c r="D25" i="1" l="1"/>
  <c r="D24" i="1"/>
  <c r="D23" i="1"/>
  <c r="D22" i="1"/>
  <c r="D21" i="1"/>
  <c r="D20" i="1"/>
  <c r="D15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E25" i="1"/>
  <c r="E24" i="1"/>
  <c r="E23" i="1"/>
  <c r="E22" i="1"/>
  <c r="E21" i="1"/>
  <c r="E20" i="1"/>
  <c r="E19" i="1"/>
  <c r="E18" i="1"/>
  <c r="E17" i="1"/>
  <c r="E16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<sst xmlns="http://schemas.openxmlformats.org/spreadsheetml/2006/main" count="53" uniqueCount="28">
  <si>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</si>
  <si>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</si>
  <si>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</si>
  <si>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</si>
  <si>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</si>
  <si>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</si>
  <si>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</si>
  <si>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</si>
  <si>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</si>
  <si>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</si>
  <si>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</si>
  <si>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</si>
  <si>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Bitcoin in USD</t>
  </si>
  <si>
    <t>https://coinmarketcap.com/currencies/bitcoin/historical-data/?start=20130428&amp;end=20181113</t>
  </si>
  <si>
    <t>https://etherscan.io/chart/gasprice</t>
  </si>
  <si>
    <t>Ether in USD</t>
  </si>
  <si>
    <t>https://etherscan.io/chart/etherprice</t>
  </si>
  <si>
    <t>Gas price in USD</t>
  </si>
  <si>
    <t>Gas in Wei</t>
  </si>
  <si>
    <t>Gas Price Wei to Ether</t>
  </si>
  <si>
    <t>Calculate</t>
  </si>
  <si>
    <t>online convertor</t>
  </si>
  <si>
    <t>Time</t>
  </si>
  <si>
    <t>1/1000 Bitcoin</t>
  </si>
  <si>
    <t>Gas price in USD * 1000000</t>
  </si>
  <si>
    <t>Bitcoin in USD/1000</t>
  </si>
  <si>
    <t>ETHER/1000</t>
  </si>
  <si>
    <t>GAS *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</si>
</sst>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7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Bitcoin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998.33</c:v>
                </c:pt>
                <c:pt idx="1">
                  <c:v>989.02</c:v>
                </c:pt>
                <c:pt idx="2" formatCode="#,##0.00">
                  <c:v>1222.5</c:v>
                </c:pt>
                <c:pt idx="3" formatCode="#,##0.00">
                  <c:v>1080.5</c:v>
                </c:pt>
                <c:pt idx="4" formatCode="#,##0.00">
                  <c:v>1421.6</c:v>
                </c:pt>
                <c:pt idx="5" formatCode="#,##0.00">
                  <c:v>2407.88</c:v>
                </c:pt>
                <c:pt idx="6" formatCode="#,##0.00">
                  <c:v>2419.23</c:v>
                </c:pt>
                <c:pt idx="7" formatCode="#,##0.00">
                  <c:v>2685.61</c:v>
                </c:pt>
                <c:pt idx="8" formatCode="#,##0.00">
                  <c:v>4678.53</c:v>
                </c:pt>
                <c:pt idx="9" formatCode="#,##0.00">
                  <c:v>4269.8100000000004</c:v>
                </c:pt>
                <c:pt idx="10" formatCode="#,##0.00">
                  <c:v>6377.88</c:v>
                </c:pt>
                <c:pt idx="11" formatCode="#,##0.00">
                  <c:v>9694.65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2C4D-8233-CF0ADB18996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Gas price in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1.8316999999999999E-7</c:v>
                </c:pt>
                <c:pt idx="1">
                  <c:v>2.4134999999999997E-7</c:v>
                </c:pt>
                <c:pt idx="2">
                  <c:v>4.8091600000000004E-7</c:v>
                </c:pt>
                <c:pt idx="3">
                  <c:v>1.1205699999999999E-6</c:v>
                </c:pt>
                <c:pt idx="4">
                  <c:v>1.78239E-6</c:v>
                </c:pt>
                <c:pt idx="5">
                  <c:v>5.2545500000000004E-6</c:v>
                </c:pt>
                <c:pt idx="6">
                  <c:v>6.9660199999999996E-6</c:v>
                </c:pt>
                <c:pt idx="7">
                  <c:v>5.7519799999999996E-6</c:v>
                </c:pt>
                <c:pt idx="8">
                  <c:v>1.1366099999999999E-5</c:v>
                </c:pt>
                <c:pt idx="9">
                  <c:v>7.3527300000000003E-6</c:v>
                </c:pt>
                <c:pt idx="10">
                  <c:v>4.3353200000000004E-6</c:v>
                </c:pt>
                <c:pt idx="11">
                  <c:v>6.7214200000000003E-6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D-2C4D-8233-CF0ADB18996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Ether in 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8.14</c:v>
                </c:pt>
                <c:pt idx="1">
                  <c:v>10.71</c:v>
                </c:pt>
                <c:pt idx="2">
                  <c:v>17.55</c:v>
                </c:pt>
                <c:pt idx="3">
                  <c:v>50.6</c:v>
                </c:pt>
                <c:pt idx="4">
                  <c:v>77.53</c:v>
                </c:pt>
                <c:pt idx="5">
                  <c:v>220.7</c:v>
                </c:pt>
                <c:pt idx="6">
                  <c:v>261</c:v>
                </c:pt>
                <c:pt idx="7">
                  <c:v>225.9</c:v>
                </c:pt>
                <c:pt idx="8">
                  <c:v>391.42</c:v>
                </c:pt>
                <c:pt idx="9">
                  <c:v>303.95</c:v>
                </c:pt>
                <c:pt idx="10">
                  <c:v>289.42</c:v>
                </c:pt>
                <c:pt idx="11">
                  <c:v>461.58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D-2C4D-8233-CF0ADB18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233471"/>
        <c:axId val="888235199"/>
      </c:lineChart>
      <c:dateAx>
        <c:axId val="8882334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35199"/>
        <c:crosses val="autoZero"/>
        <c:auto val="1"/>
        <c:lblOffset val="100"/>
        <c:baseTimeUnit val="months"/>
      </c:dateAx>
      <c:valAx>
        <c:axId val="8882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334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Bitcoin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998.33</c:v>
                </c:pt>
                <c:pt idx="1">
                  <c:v>989.02</c:v>
                </c:pt>
                <c:pt idx="2" formatCode="#,##0.00">
                  <c:v>1222.5</c:v>
                </c:pt>
                <c:pt idx="3" formatCode="#,##0.00">
                  <c:v>1080.5</c:v>
                </c:pt>
                <c:pt idx="4" formatCode="#,##0.00">
                  <c:v>1421.6</c:v>
                </c:pt>
                <c:pt idx="5" formatCode="#,##0.00">
                  <c:v>2407.88</c:v>
                </c:pt>
                <c:pt idx="6" formatCode="#,##0.00">
                  <c:v>2419.23</c:v>
                </c:pt>
                <c:pt idx="7" formatCode="#,##0.00">
                  <c:v>2685.61</c:v>
                </c:pt>
                <c:pt idx="8" formatCode="#,##0.00">
                  <c:v>4678.53</c:v>
                </c:pt>
                <c:pt idx="9" formatCode="#,##0.00">
                  <c:v>4269.8100000000004</c:v>
                </c:pt>
                <c:pt idx="10" formatCode="#,##0.00">
                  <c:v>6377.88</c:v>
                </c:pt>
                <c:pt idx="11" formatCode="#,##0.00">
                  <c:v>9694.65</c:v>
                </c:pt>
                <c:pt idx="12" formatCode="#,##0.00">
                  <c:v>13657.2</c:v>
                </c:pt>
                <c:pt idx="13" formatCode="#,##0.00">
                  <c:v>9170.5400000000009</c:v>
                </c:pt>
                <c:pt idx="14" formatCode="#,##0.00">
                  <c:v>10951</c:v>
                </c:pt>
                <c:pt idx="15" formatCode="#,##0.00">
                  <c:v>6844.23</c:v>
                </c:pt>
                <c:pt idx="16" formatCode="#,##0.00">
                  <c:v>9119.01</c:v>
                </c:pt>
                <c:pt idx="17" formatCode="#,##0.00">
                  <c:v>7541.45</c:v>
                </c:pt>
                <c:pt idx="18" formatCode="#,##0.00">
                  <c:v>6385.82</c:v>
                </c:pt>
                <c:pt idx="19" formatCode="#,##0.00">
                  <c:v>7624.91</c:v>
                </c:pt>
                <c:pt idx="20" formatCode="#,##0.00">
                  <c:v>7193.25</c:v>
                </c:pt>
                <c:pt idx="21" formatCode="#,##0.00">
                  <c:v>6589.62</c:v>
                </c:pt>
                <c:pt idx="22" formatCode="#,##0.00">
                  <c:v>6377.78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E-B047-B720-D4E94466E5F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Gas price in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1.8316999999999999E-7</c:v>
                </c:pt>
                <c:pt idx="1">
                  <c:v>2.4134999999999997E-7</c:v>
                </c:pt>
                <c:pt idx="2">
                  <c:v>4.8091600000000004E-7</c:v>
                </c:pt>
                <c:pt idx="3">
                  <c:v>1.1205699999999999E-6</c:v>
                </c:pt>
                <c:pt idx="4">
                  <c:v>1.78239E-6</c:v>
                </c:pt>
                <c:pt idx="5">
                  <c:v>5.2545500000000004E-6</c:v>
                </c:pt>
                <c:pt idx="6">
                  <c:v>6.9660199999999996E-6</c:v>
                </c:pt>
                <c:pt idx="7">
                  <c:v>5.7519799999999996E-6</c:v>
                </c:pt>
                <c:pt idx="8">
                  <c:v>1.1366099999999999E-5</c:v>
                </c:pt>
                <c:pt idx="9">
                  <c:v>7.3527300000000003E-6</c:v>
                </c:pt>
                <c:pt idx="10">
                  <c:v>4.3353200000000004E-6</c:v>
                </c:pt>
                <c:pt idx="11">
                  <c:v>6.7214200000000003E-6</c:v>
                </c:pt>
                <c:pt idx="12">
                  <c:v>1.76243E-5</c:v>
                </c:pt>
                <c:pt idx="13">
                  <c:v>4.1495400000000003E-5</c:v>
                </c:pt>
                <c:pt idx="14">
                  <c:v>1.6069599999999999E-5</c:v>
                </c:pt>
                <c:pt idx="15">
                  <c:v>4.2061700000000001E-6</c:v>
                </c:pt>
                <c:pt idx="16">
                  <c:v>9.5804799999999995E-6</c:v>
                </c:pt>
                <c:pt idx="17">
                  <c:v>1.29014E-5</c:v>
                </c:pt>
                <c:pt idx="18">
                  <c:v>2.7045700000000001E-5</c:v>
                </c:pt>
                <c:pt idx="19">
                  <c:v>1.5401400000000001E-5</c:v>
                </c:pt>
                <c:pt idx="20">
                  <c:v>3.2617099999999999E-6</c:v>
                </c:pt>
                <c:pt idx="21">
                  <c:v>4.3732900000000003E-6</c:v>
                </c:pt>
                <c:pt idx="22">
                  <c:v>2.82242E-6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E-B047-B720-D4E94466E5F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Ether in 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Sheet2!$D$2:$D$24</c:f>
              <c:numCache>
                <c:formatCode>General</c:formatCode>
                <c:ptCount val="23"/>
                <c:pt idx="0">
                  <c:v>8.14</c:v>
                </c:pt>
                <c:pt idx="1">
                  <c:v>10.71</c:v>
                </c:pt>
                <c:pt idx="2">
                  <c:v>17.55</c:v>
                </c:pt>
                <c:pt idx="3">
                  <c:v>50.6</c:v>
                </c:pt>
                <c:pt idx="4">
                  <c:v>77.53</c:v>
                </c:pt>
                <c:pt idx="5">
                  <c:v>220.7</c:v>
                </c:pt>
                <c:pt idx="6">
                  <c:v>261</c:v>
                </c:pt>
                <c:pt idx="7">
                  <c:v>225.9</c:v>
                </c:pt>
                <c:pt idx="8">
                  <c:v>391.42</c:v>
                </c:pt>
                <c:pt idx="9">
                  <c:v>303.95</c:v>
                </c:pt>
                <c:pt idx="10">
                  <c:v>289.42</c:v>
                </c:pt>
                <c:pt idx="11">
                  <c:v>461.58</c:v>
                </c:pt>
                <c:pt idx="12">
                  <c:v>756.2</c:v>
                </c:pt>
                <c:pt idx="13">
                  <c:v>1026.19</c:v>
                </c:pt>
                <c:pt idx="14">
                  <c:v>869.87</c:v>
                </c:pt>
                <c:pt idx="15">
                  <c:v>378.85</c:v>
                </c:pt>
                <c:pt idx="16">
                  <c:v>670.81</c:v>
                </c:pt>
                <c:pt idx="17">
                  <c:v>579.01</c:v>
                </c:pt>
                <c:pt idx="18">
                  <c:v>451.95</c:v>
                </c:pt>
                <c:pt idx="19">
                  <c:v>419.87</c:v>
                </c:pt>
                <c:pt idx="20">
                  <c:v>295.36</c:v>
                </c:pt>
                <c:pt idx="21">
                  <c:v>230.89</c:v>
                </c:pt>
                <c:pt idx="22">
                  <c:v>198.73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E-B047-B720-D4E94466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97759"/>
        <c:axId val="923499439"/>
      </c:lineChart>
      <c:dateAx>
        <c:axId val="923497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9439"/>
        <c:crosses val="autoZero"/>
        <c:auto val="1"/>
        <c:lblOffset val="100"/>
        <c:baseTimeUnit val="months"/>
      </c:dateAx>
      <c:valAx>
        <c:axId val="9234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30076443569553807"/>
          <c:w val="0.86486351706036746"/>
          <c:h val="0.5364191455234762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Bitcoin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998.33</c:v>
                </c:pt>
                <c:pt idx="1">
                  <c:v>989.02</c:v>
                </c:pt>
                <c:pt idx="2" formatCode="#,##0.00">
                  <c:v>1222.5</c:v>
                </c:pt>
                <c:pt idx="3" formatCode="#,##0.00">
                  <c:v>1080.5</c:v>
                </c:pt>
                <c:pt idx="4" formatCode="#,##0.00">
                  <c:v>1421.6</c:v>
                </c:pt>
                <c:pt idx="5" formatCode="#,##0.00">
                  <c:v>2407.88</c:v>
                </c:pt>
                <c:pt idx="6" formatCode="#,##0.00">
                  <c:v>2419.23</c:v>
                </c:pt>
                <c:pt idx="7" formatCode="#,##0.00">
                  <c:v>2685.61</c:v>
                </c:pt>
                <c:pt idx="8" formatCode="#,##0.00">
                  <c:v>4678.53</c:v>
                </c:pt>
                <c:pt idx="9" formatCode="#,##0.00">
                  <c:v>4269.8100000000004</c:v>
                </c:pt>
                <c:pt idx="10" formatCode="#,##0.00">
                  <c:v>6377.88</c:v>
                </c:pt>
                <c:pt idx="11" formatCode="#,##0.00">
                  <c:v>9694.65</c:v>
                </c:pt>
                <c:pt idx="12" formatCode="#,##0.00">
                  <c:v>13657.2</c:v>
                </c:pt>
                <c:pt idx="13" formatCode="#,##0.00">
                  <c:v>9170.5400000000009</c:v>
                </c:pt>
                <c:pt idx="14" formatCode="#,##0.00">
                  <c:v>10951</c:v>
                </c:pt>
                <c:pt idx="15" formatCode="#,##0.00">
                  <c:v>6844.23</c:v>
                </c:pt>
                <c:pt idx="16" formatCode="#,##0.00">
                  <c:v>9119.01</c:v>
                </c:pt>
                <c:pt idx="17" formatCode="#,##0.00">
                  <c:v>7541.45</c:v>
                </c:pt>
                <c:pt idx="18" formatCode="#,##0.00">
                  <c:v>6385.82</c:v>
                </c:pt>
                <c:pt idx="19" formatCode="#,##0.00">
                  <c:v>7624.91</c:v>
                </c:pt>
                <c:pt idx="20" formatCode="#,##0.00">
                  <c:v>7193.25</c:v>
                </c:pt>
                <c:pt idx="21" formatCode="#,##0.00">
                  <c:v>6589.62</c:v>
                </c:pt>
                <c:pt idx="22" formatCode="#,##0.00">
                  <c:v>6377.78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3-1241-B21E-AE203D3EC71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Gas price in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1.8316999999999999E-7</c:v>
                </c:pt>
                <c:pt idx="1">
                  <c:v>2.4134999999999997E-7</c:v>
                </c:pt>
                <c:pt idx="2">
                  <c:v>4.8091600000000004E-7</c:v>
                </c:pt>
                <c:pt idx="3">
                  <c:v>1.1205699999999999E-6</c:v>
                </c:pt>
                <c:pt idx="4">
                  <c:v>1.78239E-6</c:v>
                </c:pt>
                <c:pt idx="5">
                  <c:v>5.2545500000000004E-6</c:v>
                </c:pt>
                <c:pt idx="6">
                  <c:v>6.9660199999999996E-6</c:v>
                </c:pt>
                <c:pt idx="7">
                  <c:v>5.7519799999999996E-6</c:v>
                </c:pt>
                <c:pt idx="8">
                  <c:v>1.1366099999999999E-5</c:v>
                </c:pt>
                <c:pt idx="9">
                  <c:v>7.3527300000000003E-6</c:v>
                </c:pt>
                <c:pt idx="10">
                  <c:v>4.3353200000000004E-6</c:v>
                </c:pt>
                <c:pt idx="11">
                  <c:v>6.7214200000000003E-6</c:v>
                </c:pt>
                <c:pt idx="12">
                  <c:v>1.76243E-5</c:v>
                </c:pt>
                <c:pt idx="13">
                  <c:v>4.1495400000000003E-5</c:v>
                </c:pt>
                <c:pt idx="14">
                  <c:v>1.6069599999999999E-5</c:v>
                </c:pt>
                <c:pt idx="15">
                  <c:v>4.2061700000000001E-6</c:v>
                </c:pt>
                <c:pt idx="16">
                  <c:v>9.5804799999999995E-6</c:v>
                </c:pt>
                <c:pt idx="17">
                  <c:v>1.29014E-5</c:v>
                </c:pt>
                <c:pt idx="18">
                  <c:v>2.7045700000000001E-5</c:v>
                </c:pt>
                <c:pt idx="19">
                  <c:v>1.5401400000000001E-5</c:v>
                </c:pt>
                <c:pt idx="20">
                  <c:v>3.2617099999999999E-6</c:v>
                </c:pt>
                <c:pt idx="21">
                  <c:v>4.3732900000000003E-6</c:v>
                </c:pt>
                <c:pt idx="22">
                  <c:v>2.82242E-6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1241-B21E-AE203D3EC719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Ether in 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Sheet3!$E$2:$E$24</c:f>
              <c:numCache>
                <c:formatCode>General</c:formatCode>
                <c:ptCount val="23"/>
                <c:pt idx="0">
                  <c:v>8.14</c:v>
                </c:pt>
                <c:pt idx="1">
                  <c:v>10.71</c:v>
                </c:pt>
                <c:pt idx="2">
                  <c:v>17.55</c:v>
                </c:pt>
                <c:pt idx="3">
                  <c:v>50.6</c:v>
                </c:pt>
                <c:pt idx="4">
                  <c:v>77.53</c:v>
                </c:pt>
                <c:pt idx="5">
                  <c:v>220.7</c:v>
                </c:pt>
                <c:pt idx="6">
                  <c:v>261</c:v>
                </c:pt>
                <c:pt idx="7">
                  <c:v>225.9</c:v>
                </c:pt>
                <c:pt idx="8">
                  <c:v>391.42</c:v>
                </c:pt>
                <c:pt idx="9">
                  <c:v>303.95</c:v>
                </c:pt>
                <c:pt idx="10">
                  <c:v>289.42</c:v>
                </c:pt>
                <c:pt idx="11">
                  <c:v>461.58</c:v>
                </c:pt>
                <c:pt idx="12">
                  <c:v>756.2</c:v>
                </c:pt>
                <c:pt idx="13">
                  <c:v>1026.19</c:v>
                </c:pt>
                <c:pt idx="14">
                  <c:v>869.87</c:v>
                </c:pt>
                <c:pt idx="15">
                  <c:v>378.85</c:v>
                </c:pt>
                <c:pt idx="16">
                  <c:v>670.81</c:v>
                </c:pt>
                <c:pt idx="17">
                  <c:v>579.01</c:v>
                </c:pt>
                <c:pt idx="18">
                  <c:v>451.95</c:v>
                </c:pt>
                <c:pt idx="19">
                  <c:v>419.87</c:v>
                </c:pt>
                <c:pt idx="20">
                  <c:v>295.36</c:v>
                </c:pt>
                <c:pt idx="21">
                  <c:v>230.89</c:v>
                </c:pt>
                <c:pt idx="22">
                  <c:v>198.73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3-1241-B21E-AE203D3E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14895"/>
        <c:axId val="1615652431"/>
      </c:lineChart>
      <c:dateAx>
        <c:axId val="16156148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52431"/>
        <c:crosses val="autoZero"/>
        <c:auto val="1"/>
        <c:lblOffset val="100"/>
        <c:baseTimeUnit val="months"/>
      </c:dateAx>
      <c:valAx>
        <c:axId val="16156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148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Bitcoin in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998.33</c:v>
                </c:pt>
                <c:pt idx="1">
                  <c:v>989.02</c:v>
                </c:pt>
                <c:pt idx="2" formatCode="#,##0.00">
                  <c:v>1222.5</c:v>
                </c:pt>
                <c:pt idx="3" formatCode="#,##0.00">
                  <c:v>1080.5</c:v>
                </c:pt>
                <c:pt idx="4" formatCode="#,##0.00">
                  <c:v>1421.6</c:v>
                </c:pt>
                <c:pt idx="5" formatCode="#,##0.00">
                  <c:v>2407.88</c:v>
                </c:pt>
                <c:pt idx="6" formatCode="#,##0.00">
                  <c:v>2419.23</c:v>
                </c:pt>
                <c:pt idx="7" formatCode="#,##0.00">
                  <c:v>2685.61</c:v>
                </c:pt>
                <c:pt idx="8" formatCode="#,##0.00">
                  <c:v>4678.53</c:v>
                </c:pt>
                <c:pt idx="9" formatCode="#,##0.00">
                  <c:v>4269.8100000000004</c:v>
                </c:pt>
                <c:pt idx="10" formatCode="#,##0.00">
                  <c:v>6377.88</c:v>
                </c:pt>
                <c:pt idx="11" formatCode="#,##0.00">
                  <c:v>9694.65</c:v>
                </c:pt>
                <c:pt idx="12" formatCode="#,##0.00">
                  <c:v>13657.2</c:v>
                </c:pt>
                <c:pt idx="13" formatCode="#,##0.00">
                  <c:v>9170.5400000000009</c:v>
                </c:pt>
                <c:pt idx="14" formatCode="#,##0.00">
                  <c:v>10951</c:v>
                </c:pt>
                <c:pt idx="15" formatCode="#,##0.00">
                  <c:v>6844.23</c:v>
                </c:pt>
                <c:pt idx="16" formatCode="#,##0.00">
                  <c:v>9119.01</c:v>
                </c:pt>
                <c:pt idx="17" formatCode="#,##0.00">
                  <c:v>7541.45</c:v>
                </c:pt>
                <c:pt idx="18" formatCode="#,##0.00">
                  <c:v>6385.82</c:v>
                </c:pt>
                <c:pt idx="19" formatCode="#,##0.00">
                  <c:v>7624.91</c:v>
                </c:pt>
                <c:pt idx="20" formatCode="#,##0.00">
                  <c:v>7193.25</c:v>
                </c:pt>
                <c:pt idx="21" formatCode="#,##0.00">
                  <c:v>6589.62</c:v>
                </c:pt>
                <c:pt idx="22" formatCode="#,##0.00">
                  <c:v>6377.78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064D-92DA-1CDDF80BF84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Gas price in 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1.8316999999999999E-7</c:v>
                </c:pt>
                <c:pt idx="1">
                  <c:v>2.4134999999999997E-7</c:v>
                </c:pt>
                <c:pt idx="2">
                  <c:v>4.8091600000000004E-7</c:v>
                </c:pt>
                <c:pt idx="3">
                  <c:v>1.1205699999999999E-6</c:v>
                </c:pt>
                <c:pt idx="4">
                  <c:v>1.78239E-6</c:v>
                </c:pt>
                <c:pt idx="5">
                  <c:v>5.2545500000000004E-6</c:v>
                </c:pt>
                <c:pt idx="6">
                  <c:v>6.9660199999999996E-6</c:v>
                </c:pt>
                <c:pt idx="7">
                  <c:v>5.7519799999999996E-6</c:v>
                </c:pt>
                <c:pt idx="8">
                  <c:v>1.1366099999999999E-5</c:v>
                </c:pt>
                <c:pt idx="9">
                  <c:v>7.3527300000000003E-6</c:v>
                </c:pt>
                <c:pt idx="10">
                  <c:v>4.3353200000000004E-6</c:v>
                </c:pt>
                <c:pt idx="11">
                  <c:v>6.7214200000000003E-6</c:v>
                </c:pt>
                <c:pt idx="12">
                  <c:v>1.76243E-5</c:v>
                </c:pt>
                <c:pt idx="13">
                  <c:v>4.1495400000000003E-5</c:v>
                </c:pt>
                <c:pt idx="14">
                  <c:v>1.6069599999999999E-5</c:v>
                </c:pt>
                <c:pt idx="15">
                  <c:v>4.2061700000000001E-6</c:v>
                </c:pt>
                <c:pt idx="16">
                  <c:v>9.5804799999999995E-6</c:v>
                </c:pt>
                <c:pt idx="17">
                  <c:v>1.29014E-5</c:v>
                </c:pt>
                <c:pt idx="18">
                  <c:v>2.7045700000000001E-5</c:v>
                </c:pt>
                <c:pt idx="19">
                  <c:v>1.5401400000000001E-5</c:v>
                </c:pt>
                <c:pt idx="20">
                  <c:v>3.2617099999999999E-6</c:v>
                </c:pt>
                <c:pt idx="21">
                  <c:v>4.3732900000000003E-6</c:v>
                </c:pt>
                <c:pt idx="22">
                  <c:v>2.82242E-6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F-064D-92DA-1CDDF80BF84B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Ether in USD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Sheet3!$A$2:$A$24</c:f>
              <c:numCache>
                <c:formatCode>mmm\-yy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Sheet3!$E$2:$E$24</c:f>
              <c:numCache>
                <c:formatCode>General</c:formatCode>
                <c:ptCount val="23"/>
                <c:pt idx="0">
                  <c:v>8.14</c:v>
                </c:pt>
                <c:pt idx="1">
                  <c:v>10.71</c:v>
                </c:pt>
                <c:pt idx="2">
                  <c:v>17.55</c:v>
                </c:pt>
                <c:pt idx="3">
                  <c:v>50.6</c:v>
                </c:pt>
                <c:pt idx="4">
                  <c:v>77.53</c:v>
                </c:pt>
                <c:pt idx="5">
                  <c:v>220.7</c:v>
                </c:pt>
                <c:pt idx="6">
                  <c:v>261</c:v>
                </c:pt>
                <c:pt idx="7">
                  <c:v>225.9</c:v>
                </c:pt>
                <c:pt idx="8">
                  <c:v>391.42</c:v>
                </c:pt>
                <c:pt idx="9">
                  <c:v>303.95</c:v>
                </c:pt>
                <c:pt idx="10">
                  <c:v>289.42</c:v>
                </c:pt>
                <c:pt idx="11">
                  <c:v>461.58</c:v>
                </c:pt>
                <c:pt idx="12">
                  <c:v>756.2</c:v>
                </c:pt>
                <c:pt idx="13">
                  <c:v>1026.19</c:v>
                </c:pt>
                <c:pt idx="14">
                  <c:v>869.87</c:v>
                </c:pt>
                <c:pt idx="15">
                  <c:v>378.85</c:v>
                </c:pt>
                <c:pt idx="16">
                  <c:v>670.81</c:v>
                </c:pt>
                <c:pt idx="17">
                  <c:v>579.01</c:v>
                </c:pt>
                <c:pt idx="18">
                  <c:v>451.95</c:v>
                </c:pt>
                <c:pt idx="19">
                  <c:v>419.87</c:v>
                </c:pt>
                <c:pt idx="20">
                  <c:v>295.36</c:v>
                </c:pt>
                <c:pt idx="21">
                  <c:v>230.89</c:v>
                </c:pt>
                <c:pt idx="22">
                  <c:v>198.73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F-064D-92DA-1CDDF80B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491359"/>
        <c:axId val="1627531663"/>
      </c:lineChart>
      <c:dateAx>
        <c:axId val="16114913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31663"/>
        <c:crosses val="autoZero"/>
        <c:auto val="1"/>
        <c:lblOffset val="100"/>
        <c:baseTimeUnit val="months"/>
      </c:dateAx>
      <c:valAx>
        <c:axId val="1627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190500</xdr:rowOff>
    </xdr:from>
    <xdr:to>
      <xdr:col>12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91EDE-DB5F-B04D-9474-24D093541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12</xdr:row>
      <xdr:rowOff>0</xdr:rowOff>
    </xdr:from>
    <xdr:to>
      <xdr:col>10</xdr:col>
      <xdr:colOff>590550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0C21E-061F-1A43-BE34-0845939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12</xdr:row>
      <xdr:rowOff>25400</xdr:rowOff>
    </xdr:from>
    <xdr:to>
      <xdr:col>16</xdr:col>
      <xdr:colOff>755650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5DB8F-4E1F-CC42-B9F7-9122C41F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781050</xdr:colOff>
      <xdr:row>13</xdr:row>
      <xdr:rowOff>63500</xdr:rowOff>
    </xdr:from>
    <xdr:to>
      <xdr:col>15</xdr:col>
      <xdr:colOff>400050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961E6-4F13-3145-B1D3-9BA7A22A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inmarketcap.com/currencies/bitcoin/historical-data/?start=20130428&amp;end=201811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workbookViewId="0">
      <selection activeCell="C1" sqref="C1"/>
    </sheetView>
  </sheetViews>
  <sheetFormatPr baseColWidth="10" defaultColWidth="18.5" defaultRowHeight="51" customHeight="1"/>
  <cols>
    <col min="1" max="16384" width="18.5" style="1"/>
  </cols>
  <sheetData>
    <row r="1" spans="1:8" ht="117" customHeight="1">
      <c r="C1" s="12" t="s">
        <v>13</v>
      </c>
      <c r="D1" s="5"/>
      <c r="E1" s="1" t="s">
        <v>20</v>
      </c>
      <c r="F1" s="5" t="s">
        <v>16</v>
      </c>
      <c r="G1" s="5" t="s">
        <v>14</v>
      </c>
      <c r="H1" s="1" t="s">
        <v>21</v>
      </c>
    </row>
    <row r="2" spans="1:8" ht="51" customHeight="1">
      <c r="B2" s="1" t="s">
        <v>22</v>
      </c>
      <c r="C2" s="1" t="s">
        <v>12</v>
      </c>
      <c r="D2" s="1" t="s">
        <v>23</v>
      </c>
      <c r="E2" s="1" t="s">
        <v>17</v>
      </c>
      <c r="F2" s="1" t="s">
        <v>15</v>
      </c>
      <c r="G2" s="1" t="s">
        <v>18</v>
      </c>
      <c r="H2" s="5" t="s">
        <v>19</v>
      </c>
    </row>
    <row r="3" spans="1:8" ht="51" customHeight="1">
      <c r="A3" s="11">
        <v>2018</v>
      </c>
      <c r="B3" s="8">
        <v>43101</v>
      </c>
      <c r="C3" s="4">
        <v>13657.2</v>
      </c>
      <c r="D3" s="4">
        <f>C3/1000</f>
        <v>13.657200000000001</v>
      </c>
      <c r="E3" s="1">
        <f t="shared" ref="E3:E25" si="0">H3*F3</f>
        <v>1.7624267467392401E-5</v>
      </c>
      <c r="F3" s="1">
        <v>756.2</v>
      </c>
      <c r="G3" s="1">
        <v>23306357402</v>
      </c>
      <c r="H3" s="1">
        <v>2.3306357401999999E-8</v>
      </c>
    </row>
    <row r="4" spans="1:8" ht="51" customHeight="1">
      <c r="A4" s="11"/>
      <c r="B4" s="8">
        <v>43132</v>
      </c>
      <c r="C4" s="4">
        <v>9170.5400000000009</v>
      </c>
      <c r="D4" s="4">
        <f>C4/1000</f>
        <v>9.1705400000000008</v>
      </c>
      <c r="E4" s="1">
        <f t="shared" si="0"/>
        <v>4.1495360153872574E-5</v>
      </c>
      <c r="F4" s="1">
        <v>1026.19</v>
      </c>
      <c r="G4" s="1">
        <v>40436332603</v>
      </c>
      <c r="H4" s="1">
        <v>4.0436332603000001E-8</v>
      </c>
    </row>
    <row r="5" spans="1:8" ht="51" customHeight="1">
      <c r="A5" s="11"/>
      <c r="B5" s="8">
        <v>43160</v>
      </c>
      <c r="C5" s="4">
        <v>10951</v>
      </c>
      <c r="D5" s="4">
        <f>C:C /1000</f>
        <v>10.951000000000001</v>
      </c>
      <c r="E5" s="1">
        <f t="shared" si="0"/>
        <v>1.6069567228985541E-5</v>
      </c>
      <c r="F5" s="1">
        <v>869.87</v>
      </c>
      <c r="G5" s="1">
        <v>18473527342</v>
      </c>
      <c r="H5" s="1">
        <v>1.8473527342E-8</v>
      </c>
    </row>
    <row r="6" spans="1:8" ht="51" customHeight="1">
      <c r="A6" s="11"/>
      <c r="B6" s="8">
        <v>43191</v>
      </c>
      <c r="C6" s="4">
        <v>6844.23</v>
      </c>
      <c r="D6" s="4">
        <f>C:C/1000</f>
        <v>6.8442299999999996</v>
      </c>
      <c r="E6" s="1">
        <f t="shared" si="0"/>
        <v>4.2061701779652501E-6</v>
      </c>
      <c r="F6" s="1">
        <v>378.85</v>
      </c>
      <c r="G6" s="1">
        <v>11102468465</v>
      </c>
      <c r="H6" s="1">
        <v>1.1102468464999999E-8</v>
      </c>
    </row>
    <row r="7" spans="1:8" ht="51" customHeight="1">
      <c r="A7" s="11"/>
      <c r="B7" s="8">
        <v>43221</v>
      </c>
      <c r="C7" s="4">
        <v>9119.01</v>
      </c>
      <c r="D7" s="4">
        <f t="shared" ref="D7:D25" si="1">C7/1000</f>
        <v>9.1190099999999994</v>
      </c>
      <c r="E7" s="1">
        <f t="shared" si="0"/>
        <v>9.5804768946132394E-6</v>
      </c>
      <c r="F7" s="1">
        <v>670.81</v>
      </c>
      <c r="G7" s="1">
        <v>14281953004</v>
      </c>
      <c r="H7" s="1">
        <v>1.4281953004000001E-8</v>
      </c>
    </row>
    <row r="8" spans="1:8" ht="51" customHeight="1">
      <c r="A8" s="11"/>
      <c r="B8" s="8">
        <v>43252</v>
      </c>
      <c r="C8" s="4">
        <v>7541.45</v>
      </c>
      <c r="D8" s="4">
        <f t="shared" si="1"/>
        <v>7.5414500000000002</v>
      </c>
      <c r="E8" s="1">
        <f t="shared" si="0"/>
        <v>1.2901395088141921E-5</v>
      </c>
      <c r="F8" s="1">
        <v>579.01</v>
      </c>
      <c r="G8" s="1">
        <v>22281817392</v>
      </c>
      <c r="H8" s="1">
        <v>2.2281817392000001E-8</v>
      </c>
    </row>
    <row r="9" spans="1:8" ht="51" customHeight="1">
      <c r="A9" s="11"/>
      <c r="B9" s="8">
        <v>43282</v>
      </c>
      <c r="C9" s="4">
        <v>6385.82</v>
      </c>
      <c r="D9" s="4">
        <f t="shared" si="1"/>
        <v>6.3858199999999998</v>
      </c>
      <c r="E9" s="1">
        <f t="shared" si="0"/>
        <v>2.704572667555755E-5</v>
      </c>
      <c r="F9" s="1">
        <v>451.95</v>
      </c>
      <c r="G9" s="1">
        <v>59842298209</v>
      </c>
      <c r="H9" s="1">
        <v>5.9842298209000003E-8</v>
      </c>
    </row>
    <row r="10" spans="1:8" ht="51" customHeight="1">
      <c r="A10" s="11"/>
      <c r="B10" s="8">
        <v>43313</v>
      </c>
      <c r="C10" s="4">
        <v>7624.91</v>
      </c>
      <c r="D10" s="4">
        <f t="shared" si="1"/>
        <v>7.6249099999999999</v>
      </c>
      <c r="E10" s="1">
        <f t="shared" si="0"/>
        <v>1.5401375959775519E-5</v>
      </c>
      <c r="F10" s="1">
        <v>419.87</v>
      </c>
      <c r="G10" s="1">
        <v>36681296496</v>
      </c>
      <c r="H10" s="1">
        <v>3.6681296495999999E-8</v>
      </c>
    </row>
    <row r="11" spans="1:8" ht="51" customHeight="1">
      <c r="A11" s="11"/>
      <c r="B11" s="8">
        <v>43344</v>
      </c>
      <c r="C11" s="4">
        <v>7193.25</v>
      </c>
      <c r="D11" s="4">
        <f t="shared" si="1"/>
        <v>7.1932499999999999</v>
      </c>
      <c r="E11" s="1">
        <f t="shared" si="0"/>
        <v>3.2617142086422402E-6</v>
      </c>
      <c r="F11" s="1">
        <v>295.36</v>
      </c>
      <c r="G11" s="1">
        <v>11043181909</v>
      </c>
      <c r="H11" s="1">
        <v>1.1043181909E-8</v>
      </c>
    </row>
    <row r="12" spans="1:8" ht="51" customHeight="1">
      <c r="A12" s="11"/>
      <c r="B12" s="8">
        <v>43374</v>
      </c>
      <c r="C12" s="4">
        <v>6589.62</v>
      </c>
      <c r="D12" s="4">
        <f t="shared" si="1"/>
        <v>6.58962</v>
      </c>
      <c r="E12" s="1">
        <f t="shared" si="0"/>
        <v>4.3732898577769495E-6</v>
      </c>
      <c r="F12" s="1">
        <v>230.89</v>
      </c>
      <c r="G12" s="1">
        <v>18941010255</v>
      </c>
      <c r="H12" s="1">
        <v>1.8941010255000001E-8</v>
      </c>
    </row>
    <row r="13" spans="1:8" ht="51" customHeight="1">
      <c r="A13" s="11"/>
      <c r="B13" s="8">
        <v>43405</v>
      </c>
      <c r="C13" s="4">
        <v>6377.78</v>
      </c>
      <c r="D13" s="4">
        <f t="shared" si="1"/>
        <v>6.3777799999999996</v>
      </c>
      <c r="E13" s="1">
        <f t="shared" si="0"/>
        <v>2.8224150534876798E-6</v>
      </c>
      <c r="F13" s="1">
        <v>198.73</v>
      </c>
      <c r="G13" s="1">
        <v>14202259616</v>
      </c>
      <c r="H13" s="1">
        <v>1.4202259615999999E-8</v>
      </c>
    </row>
    <row r="14" spans="1:8" ht="51" customHeight="1">
      <c r="A14" s="11">
        <v>2017</v>
      </c>
      <c r="B14" s="8">
        <v>42736</v>
      </c>
      <c r="C14" s="1">
        <v>998.33</v>
      </c>
      <c r="D14" s="1">
        <f t="shared" si="1"/>
        <v>0.99833000000000005</v>
      </c>
      <c r="E14" s="1">
        <f>H14*F14</f>
        <v>1.8317006325222E-7</v>
      </c>
      <c r="F14" s="6">
        <v>8.14</v>
      </c>
      <c r="G14" s="1">
        <v>22502464773</v>
      </c>
      <c r="H14" s="1">
        <v>2.2502464772999999E-8</v>
      </c>
    </row>
    <row r="15" spans="1:8" ht="51" customHeight="1">
      <c r="A15" s="11"/>
      <c r="B15" s="8">
        <v>42767</v>
      </c>
      <c r="C15" s="1">
        <v>989.02</v>
      </c>
      <c r="D15" s="1">
        <f t="shared" si="1"/>
        <v>0.98902000000000001</v>
      </c>
      <c r="E15" s="1">
        <f>H15*F15</f>
        <v>2.4134967795456004E-7</v>
      </c>
      <c r="F15" s="7">
        <v>10.71</v>
      </c>
      <c r="G15" s="1">
        <v>22534983936</v>
      </c>
      <c r="H15" s="1">
        <v>2.2534983936000002E-8</v>
      </c>
    </row>
    <row r="16" spans="1:8" ht="51" customHeight="1">
      <c r="A16" s="11"/>
      <c r="B16" s="8">
        <v>42795</v>
      </c>
      <c r="C16" s="4">
        <v>1222.5</v>
      </c>
      <c r="D16" s="4">
        <f t="shared" si="1"/>
        <v>1.2224999999999999</v>
      </c>
      <c r="E16" s="1">
        <f t="shared" si="0"/>
        <v>4.8091618379025005E-7</v>
      </c>
      <c r="F16" s="7">
        <v>17.55</v>
      </c>
      <c r="G16" s="1">
        <v>27402631555</v>
      </c>
      <c r="H16" s="1">
        <v>2.7402631555000001E-8</v>
      </c>
    </row>
    <row r="17" spans="1:8" ht="51" customHeight="1">
      <c r="A17" s="11"/>
      <c r="B17" s="8">
        <v>42826</v>
      </c>
      <c r="C17" s="4">
        <v>1080.5</v>
      </c>
      <c r="D17" s="4">
        <f t="shared" si="1"/>
        <v>1.0805</v>
      </c>
      <c r="E17" s="1">
        <f t="shared" si="0"/>
        <v>1.1205703661460001E-6</v>
      </c>
      <c r="F17" s="7">
        <v>50.6</v>
      </c>
      <c r="G17" s="1">
        <v>22145659410</v>
      </c>
      <c r="H17" s="1">
        <v>2.2145659410000001E-8</v>
      </c>
    </row>
    <row r="18" spans="1:8" ht="51" customHeight="1">
      <c r="A18" s="11"/>
      <c r="B18" s="8">
        <v>42856</v>
      </c>
      <c r="C18" s="4">
        <v>1421.6</v>
      </c>
      <c r="D18" s="4">
        <f t="shared" si="1"/>
        <v>1.4216</v>
      </c>
      <c r="E18" s="1">
        <f t="shared" si="0"/>
        <v>1.7823875501569501E-6</v>
      </c>
      <c r="F18" s="7">
        <v>77.53</v>
      </c>
      <c r="G18" s="1">
        <v>22989649815</v>
      </c>
      <c r="H18" s="1">
        <v>2.2989649815000001E-8</v>
      </c>
    </row>
    <row r="19" spans="1:8" ht="51" customHeight="1">
      <c r="A19" s="11"/>
      <c r="B19" s="8">
        <v>42887</v>
      </c>
      <c r="C19" s="4">
        <v>2407.88</v>
      </c>
      <c r="D19" s="4">
        <f t="shared" si="1"/>
        <v>2.40788</v>
      </c>
      <c r="E19" s="1">
        <f t="shared" si="0"/>
        <v>5.2545498430649995E-6</v>
      </c>
      <c r="F19" s="7">
        <v>220.7</v>
      </c>
      <c r="G19" s="1">
        <v>23808562950</v>
      </c>
      <c r="H19" s="1">
        <v>2.380856295E-8</v>
      </c>
    </row>
    <row r="20" spans="1:8" ht="51" customHeight="1">
      <c r="A20" s="11"/>
      <c r="B20" s="8">
        <v>42917</v>
      </c>
      <c r="C20" s="4">
        <v>2419.23</v>
      </c>
      <c r="D20" s="4">
        <f t="shared" si="1"/>
        <v>2.4192300000000002</v>
      </c>
      <c r="E20" s="1">
        <f t="shared" si="0"/>
        <v>6.9660191593799998E-6</v>
      </c>
      <c r="F20" s="7">
        <v>261</v>
      </c>
      <c r="G20" s="1">
        <v>26689728580</v>
      </c>
      <c r="H20" s="1">
        <v>2.6689728579999999E-8</v>
      </c>
    </row>
    <row r="21" spans="1:8" ht="51" customHeight="1">
      <c r="A21" s="11"/>
      <c r="B21" s="8">
        <v>42948</v>
      </c>
      <c r="C21" s="4">
        <v>2685.61</v>
      </c>
      <c r="D21" s="4">
        <f t="shared" si="1"/>
        <v>2.6856100000000001</v>
      </c>
      <c r="E21" s="1">
        <f t="shared" si="0"/>
        <v>5.7519771558237001E-6</v>
      </c>
      <c r="F21" s="7">
        <v>225.9</v>
      </c>
      <c r="G21" s="1">
        <v>25462492943</v>
      </c>
      <c r="H21" s="1">
        <v>2.5462492943000001E-8</v>
      </c>
    </row>
    <row r="22" spans="1:8" ht="51" customHeight="1">
      <c r="A22" s="11"/>
      <c r="B22" s="8">
        <v>42979</v>
      </c>
      <c r="C22" s="4">
        <v>4678.53</v>
      </c>
      <c r="D22" s="4">
        <f t="shared" si="1"/>
        <v>4.6785299999999994</v>
      </c>
      <c r="E22" s="1">
        <f t="shared" si="0"/>
        <v>1.13661457029767E-5</v>
      </c>
      <c r="F22" s="7">
        <v>391.42</v>
      </c>
      <c r="G22" s="1">
        <v>29038234385</v>
      </c>
      <c r="H22" s="1">
        <v>2.9038234385E-8</v>
      </c>
    </row>
    <row r="23" spans="1:8" ht="51" customHeight="1">
      <c r="A23" s="11"/>
      <c r="B23" s="8">
        <v>43009</v>
      </c>
      <c r="C23" s="4">
        <v>4269.8100000000004</v>
      </c>
      <c r="D23" s="4">
        <f t="shared" si="1"/>
        <v>4.2698100000000005</v>
      </c>
      <c r="E23" s="1">
        <f t="shared" si="0"/>
        <v>7.3527273080189501E-6</v>
      </c>
      <c r="F23" s="7">
        <v>303.95</v>
      </c>
      <c r="G23" s="1">
        <v>24190581701</v>
      </c>
      <c r="H23" s="1">
        <v>2.4190581701000001E-8</v>
      </c>
    </row>
    <row r="24" spans="1:8" ht="51" customHeight="1">
      <c r="A24" s="11"/>
      <c r="B24" s="8">
        <v>43040</v>
      </c>
      <c r="C24" s="4">
        <v>6377.88</v>
      </c>
      <c r="D24" s="4">
        <f t="shared" si="1"/>
        <v>6.3778800000000002</v>
      </c>
      <c r="E24" s="1">
        <f t="shared" si="0"/>
        <v>4.3353195290217804E-6</v>
      </c>
      <c r="F24" s="7">
        <v>289.42</v>
      </c>
      <c r="G24" s="1">
        <v>14979336359</v>
      </c>
      <c r="H24" s="1">
        <v>1.4979336359000002E-8</v>
      </c>
    </row>
    <row r="25" spans="1:8" ht="51" customHeight="1">
      <c r="A25" s="11"/>
      <c r="B25" s="8">
        <v>43070</v>
      </c>
      <c r="C25" s="4">
        <v>9694.65</v>
      </c>
      <c r="D25" s="4">
        <f t="shared" si="1"/>
        <v>9.6946499999999993</v>
      </c>
      <c r="E25" s="1">
        <f t="shared" si="0"/>
        <v>6.7214158703743791E-6</v>
      </c>
      <c r="F25" s="7">
        <v>461.58</v>
      </c>
      <c r="G25" s="1">
        <v>14561757161</v>
      </c>
      <c r="H25" s="1">
        <v>1.4561757160999999E-8</v>
      </c>
    </row>
    <row r="26" spans="1:8" ht="51" customHeight="1">
      <c r="A26" s="11">
        <v>2016</v>
      </c>
      <c r="B26" s="3" t="s">
        <v>0</v>
      </c>
      <c r="C26" s="1">
        <v>434.33</v>
      </c>
      <c r="F26" s="6"/>
    </row>
    <row r="27" spans="1:8" ht="51" customHeight="1">
      <c r="A27" s="11"/>
      <c r="B27" s="3" t="s">
        <v>1</v>
      </c>
      <c r="C27" s="1">
        <v>373.06</v>
      </c>
      <c r="F27" s="6"/>
    </row>
    <row r="28" spans="1:8" ht="51" customHeight="1">
      <c r="A28" s="11"/>
      <c r="B28" s="3" t="s">
        <v>2</v>
      </c>
      <c r="C28" s="1">
        <v>435.12</v>
      </c>
      <c r="F28" s="6"/>
    </row>
    <row r="29" spans="1:8" ht="51" customHeight="1">
      <c r="A29" s="11"/>
      <c r="B29" s="3" t="s">
        <v>3</v>
      </c>
      <c r="C29" s="1">
        <v>417.96</v>
      </c>
      <c r="F29" s="6"/>
    </row>
    <row r="30" spans="1:8" ht="51" customHeight="1">
      <c r="A30" s="11"/>
      <c r="B30" s="3" t="s">
        <v>4</v>
      </c>
      <c r="C30" s="1">
        <v>451.88</v>
      </c>
      <c r="F30" s="6"/>
    </row>
    <row r="31" spans="1:8" ht="51" customHeight="1">
      <c r="A31" s="11"/>
      <c r="B31" s="3" t="s">
        <v>5</v>
      </c>
      <c r="C31" s="1">
        <v>536.91999999999996</v>
      </c>
      <c r="F31" s="6"/>
    </row>
    <row r="32" spans="1:8" ht="51" customHeight="1">
      <c r="A32" s="11"/>
      <c r="B32" s="3" t="s">
        <v>6</v>
      </c>
      <c r="C32" s="1">
        <v>676.3</v>
      </c>
      <c r="F32" s="6"/>
    </row>
    <row r="33" spans="1:6" ht="51" customHeight="1">
      <c r="A33" s="11"/>
      <c r="B33" s="3" t="s">
        <v>7</v>
      </c>
      <c r="C33" s="1">
        <v>606.27</v>
      </c>
      <c r="F33" s="6"/>
    </row>
    <row r="34" spans="1:6" ht="51" customHeight="1">
      <c r="A34" s="11"/>
      <c r="B34" s="3" t="s">
        <v>8</v>
      </c>
      <c r="C34" s="1">
        <v>572.29999999999995</v>
      </c>
      <c r="F34" s="6"/>
    </row>
    <row r="35" spans="1:6" ht="51" customHeight="1">
      <c r="A35" s="11"/>
      <c r="B35" s="3" t="s">
        <v>9</v>
      </c>
      <c r="C35" s="1">
        <v>613.98</v>
      </c>
      <c r="F35" s="6"/>
    </row>
    <row r="36" spans="1:6" ht="51" customHeight="1">
      <c r="A36" s="11"/>
      <c r="B36" s="3" t="s">
        <v>10</v>
      </c>
      <c r="C36" s="1">
        <v>729.79</v>
      </c>
      <c r="F36" s="6"/>
    </row>
    <row r="37" spans="1:6" ht="51" customHeight="1">
      <c r="A37" s="11"/>
      <c r="B37" s="3" t="s">
        <v>11</v>
      </c>
      <c r="C37" s="1">
        <v>756.77</v>
      </c>
      <c r="F37" s="6"/>
    </row>
    <row r="38" spans="1:6" ht="51" customHeight="1">
      <c r="A38" s="11">
        <v>2015</v>
      </c>
      <c r="B38" s="3" t="s">
        <v>0</v>
      </c>
      <c r="C38" s="1">
        <v>314.25</v>
      </c>
      <c r="F38" s="6"/>
    </row>
    <row r="39" spans="1:6" ht="51" customHeight="1">
      <c r="A39" s="11"/>
      <c r="B39" s="3" t="s">
        <v>1</v>
      </c>
      <c r="C39" s="1">
        <v>226.97</v>
      </c>
      <c r="F39" s="6"/>
    </row>
    <row r="40" spans="1:6" ht="51" customHeight="1">
      <c r="A40" s="11"/>
      <c r="B40" s="3" t="s">
        <v>2</v>
      </c>
      <c r="C40" s="1">
        <v>260.2</v>
      </c>
      <c r="F40" s="6"/>
    </row>
    <row r="41" spans="1:6" ht="51" customHeight="1">
      <c r="A41" s="11"/>
      <c r="B41" s="3" t="s">
        <v>3</v>
      </c>
      <c r="C41" s="1">
        <v>247.27</v>
      </c>
      <c r="F41" s="6"/>
    </row>
    <row r="42" spans="1:6" ht="51" customHeight="1">
      <c r="A42" s="11"/>
      <c r="B42" s="3" t="s">
        <v>4</v>
      </c>
      <c r="C42" s="1">
        <v>232.08</v>
      </c>
    </row>
    <row r="43" spans="1:6" ht="51" customHeight="1">
      <c r="A43" s="11"/>
      <c r="B43" s="3" t="s">
        <v>5</v>
      </c>
      <c r="C43" s="1">
        <v>222.93</v>
      </c>
    </row>
    <row r="44" spans="1:6" ht="51" customHeight="1">
      <c r="A44" s="11"/>
      <c r="B44" s="3" t="s">
        <v>6</v>
      </c>
      <c r="C44" s="1">
        <v>258.62</v>
      </c>
    </row>
    <row r="45" spans="1:6" ht="51" customHeight="1">
      <c r="A45" s="11"/>
      <c r="B45" s="3" t="s">
        <v>7</v>
      </c>
      <c r="C45" s="1">
        <v>281.60000000000002</v>
      </c>
    </row>
    <row r="46" spans="1:6" ht="51" customHeight="1">
      <c r="A46" s="11"/>
      <c r="B46" s="3" t="s">
        <v>8</v>
      </c>
      <c r="C46" s="1">
        <v>228.12</v>
      </c>
    </row>
    <row r="47" spans="1:6" ht="51" customHeight="1">
      <c r="A47" s="11"/>
      <c r="B47" s="3" t="s">
        <v>9</v>
      </c>
      <c r="C47" s="1">
        <v>237.55</v>
      </c>
    </row>
    <row r="48" spans="1:6" ht="51" customHeight="1">
      <c r="A48" s="11"/>
      <c r="B48" s="3" t="s">
        <v>10</v>
      </c>
      <c r="C48" s="1">
        <v>325.43</v>
      </c>
    </row>
    <row r="49" spans="1:3" ht="51" customHeight="1">
      <c r="A49" s="11"/>
      <c r="B49" s="3" t="s">
        <v>11</v>
      </c>
      <c r="C49" s="1">
        <v>362.49</v>
      </c>
    </row>
  </sheetData>
  <mergeCells count="4">
    <mergeCell ref="A3:A13"/>
    <mergeCell ref="A14:A25"/>
    <mergeCell ref="A26:A37"/>
    <mergeCell ref="A38:A49"/>
  </mergeCells>
  <hyperlinks>
    <hyperlink ref="C1" r:id="rId1" xr:uid="{B34C854E-DF9E-EE49-A929-84781B42A3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D2" sqref="D2:D24"/>
    </sheetView>
  </sheetViews>
  <sheetFormatPr baseColWidth="10" defaultColWidth="14" defaultRowHeight="16"/>
  <cols>
    <col min="2" max="2" width="14.33203125" customWidth="1"/>
  </cols>
  <sheetData>
    <row r="1" spans="1:4">
      <c r="A1" s="1" t="s">
        <v>22</v>
      </c>
      <c r="B1" s="1" t="s">
        <v>12</v>
      </c>
      <c r="C1" s="1" t="s">
        <v>17</v>
      </c>
      <c r="D1" s="1" t="s">
        <v>15</v>
      </c>
    </row>
    <row r="2" spans="1:4">
      <c r="A2" s="8">
        <v>42736</v>
      </c>
      <c r="B2" s="2">
        <v>998.33</v>
      </c>
      <c r="C2" s="9">
        <v>1.8316999999999999E-7</v>
      </c>
      <c r="D2" s="6">
        <v>8.14</v>
      </c>
    </row>
    <row r="3" spans="1:4">
      <c r="A3" s="8">
        <v>42767</v>
      </c>
      <c r="B3" s="2">
        <v>989.02</v>
      </c>
      <c r="C3" s="9">
        <v>2.4134999999999997E-7</v>
      </c>
      <c r="D3" s="7">
        <v>10.71</v>
      </c>
    </row>
    <row r="4" spans="1:4">
      <c r="A4" s="8">
        <v>42795</v>
      </c>
      <c r="B4" s="4">
        <v>1222.5</v>
      </c>
      <c r="C4" s="9">
        <v>4.8091600000000004E-7</v>
      </c>
      <c r="D4" s="7">
        <v>17.55</v>
      </c>
    </row>
    <row r="5" spans="1:4">
      <c r="A5" s="8">
        <v>42826</v>
      </c>
      <c r="B5" s="4">
        <v>1080.5</v>
      </c>
      <c r="C5" s="9">
        <v>1.1205699999999999E-6</v>
      </c>
      <c r="D5" s="7">
        <v>50.6</v>
      </c>
    </row>
    <row r="6" spans="1:4">
      <c r="A6" s="8">
        <v>42856</v>
      </c>
      <c r="B6" s="4">
        <v>1421.6</v>
      </c>
      <c r="C6" s="9">
        <v>1.78239E-6</v>
      </c>
      <c r="D6" s="7">
        <v>77.53</v>
      </c>
    </row>
    <row r="7" spans="1:4">
      <c r="A7" s="8">
        <v>42887</v>
      </c>
      <c r="B7" s="4">
        <v>2407.88</v>
      </c>
      <c r="C7" s="9">
        <v>5.2545500000000004E-6</v>
      </c>
      <c r="D7" s="7">
        <v>220.7</v>
      </c>
    </row>
    <row r="8" spans="1:4">
      <c r="A8" s="8">
        <v>42917</v>
      </c>
      <c r="B8" s="4">
        <v>2419.23</v>
      </c>
      <c r="C8" s="9">
        <v>6.9660199999999996E-6</v>
      </c>
      <c r="D8" s="7">
        <v>261</v>
      </c>
    </row>
    <row r="9" spans="1:4">
      <c r="A9" s="8">
        <v>42948</v>
      </c>
      <c r="B9" s="4">
        <v>2685.61</v>
      </c>
      <c r="C9" s="9">
        <v>5.7519799999999996E-6</v>
      </c>
      <c r="D9" s="7">
        <v>225.9</v>
      </c>
    </row>
    <row r="10" spans="1:4">
      <c r="A10" s="8">
        <v>42979</v>
      </c>
      <c r="B10" s="4">
        <v>4678.53</v>
      </c>
      <c r="C10" s="9">
        <v>1.1366099999999999E-5</v>
      </c>
      <c r="D10" s="7">
        <v>391.42</v>
      </c>
    </row>
    <row r="11" spans="1:4">
      <c r="A11" s="8">
        <v>43009</v>
      </c>
      <c r="B11" s="4">
        <v>4269.8100000000004</v>
      </c>
      <c r="C11" s="9">
        <v>7.3527300000000003E-6</v>
      </c>
      <c r="D11" s="7">
        <v>303.95</v>
      </c>
    </row>
    <row r="12" spans="1:4">
      <c r="A12" s="8">
        <v>43040</v>
      </c>
      <c r="B12" s="4">
        <v>6377.88</v>
      </c>
      <c r="C12" s="9">
        <v>4.3353200000000004E-6</v>
      </c>
      <c r="D12" s="7">
        <v>289.42</v>
      </c>
    </row>
    <row r="13" spans="1:4">
      <c r="A13" s="8">
        <v>43070</v>
      </c>
      <c r="B13" s="4">
        <v>9694.65</v>
      </c>
      <c r="C13" s="9">
        <v>6.7214200000000003E-6</v>
      </c>
      <c r="D13" s="7">
        <v>461.58</v>
      </c>
    </row>
    <row r="14" spans="1:4">
      <c r="A14" s="8">
        <v>43101</v>
      </c>
      <c r="B14" s="4">
        <v>13657.2</v>
      </c>
      <c r="C14" s="9">
        <v>1.76243E-5</v>
      </c>
      <c r="D14" s="1">
        <v>756.2</v>
      </c>
    </row>
    <row r="15" spans="1:4">
      <c r="A15" s="8">
        <v>43132</v>
      </c>
      <c r="B15" s="4">
        <v>9170.5400000000009</v>
      </c>
      <c r="C15" s="9">
        <v>4.1495400000000003E-5</v>
      </c>
      <c r="D15" s="1">
        <v>1026.19</v>
      </c>
    </row>
    <row r="16" spans="1:4">
      <c r="A16" s="8">
        <v>43160</v>
      </c>
      <c r="B16" s="4">
        <v>10951</v>
      </c>
      <c r="C16" s="9">
        <v>1.6069599999999999E-5</v>
      </c>
      <c r="D16" s="1">
        <v>869.87</v>
      </c>
    </row>
    <row r="17" spans="1:4">
      <c r="A17" s="8">
        <v>43191</v>
      </c>
      <c r="B17" s="4">
        <v>6844.23</v>
      </c>
      <c r="C17" s="9">
        <v>4.2061700000000001E-6</v>
      </c>
      <c r="D17" s="1">
        <v>378.85</v>
      </c>
    </row>
    <row r="18" spans="1:4">
      <c r="A18" s="8">
        <v>43221</v>
      </c>
      <c r="B18" s="4">
        <v>9119.01</v>
      </c>
      <c r="C18" s="9">
        <v>9.5804799999999995E-6</v>
      </c>
      <c r="D18" s="1">
        <v>670.81</v>
      </c>
    </row>
    <row r="19" spans="1:4">
      <c r="A19" s="8">
        <v>43252</v>
      </c>
      <c r="B19" s="4">
        <v>7541.45</v>
      </c>
      <c r="C19" s="9">
        <v>1.29014E-5</v>
      </c>
      <c r="D19" s="1">
        <v>579.01</v>
      </c>
    </row>
    <row r="20" spans="1:4">
      <c r="A20" s="8">
        <v>43282</v>
      </c>
      <c r="B20" s="4">
        <v>6385.82</v>
      </c>
      <c r="C20" s="9">
        <v>2.7045700000000001E-5</v>
      </c>
      <c r="D20" s="1">
        <v>451.95</v>
      </c>
    </row>
    <row r="21" spans="1:4">
      <c r="A21" s="8">
        <v>43313</v>
      </c>
      <c r="B21" s="4">
        <v>7624.91</v>
      </c>
      <c r="C21" s="9">
        <v>1.5401400000000001E-5</v>
      </c>
      <c r="D21" s="1">
        <v>419.87</v>
      </c>
    </row>
    <row r="22" spans="1:4">
      <c r="A22" s="8">
        <v>43344</v>
      </c>
      <c r="B22" s="4">
        <v>7193.25</v>
      </c>
      <c r="C22" s="9">
        <v>3.2617099999999999E-6</v>
      </c>
      <c r="D22" s="1">
        <v>295.36</v>
      </c>
    </row>
    <row r="23" spans="1:4">
      <c r="A23" s="8">
        <v>43374</v>
      </c>
      <c r="B23" s="4">
        <v>6589.62</v>
      </c>
      <c r="C23" s="9">
        <v>4.3732900000000003E-6</v>
      </c>
      <c r="D23" s="1">
        <v>230.89</v>
      </c>
    </row>
    <row r="24" spans="1:4">
      <c r="A24" s="8">
        <v>43405</v>
      </c>
      <c r="B24" s="4">
        <v>6377.78</v>
      </c>
      <c r="C24" s="9">
        <v>2.82242E-6</v>
      </c>
      <c r="D24" s="1">
        <v>198.73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0254-23C3-A849-84D4-A8315B473210}">
  <dimension ref="A1:F24"/>
  <sheetViews>
    <sheetView workbookViewId="0">
      <selection activeCell="C1" sqref="C1:C1048576"/>
    </sheetView>
  </sheetViews>
  <sheetFormatPr baseColWidth="10" defaultRowHeight="16"/>
  <cols>
    <col min="1" max="3" width="18" customWidth="1"/>
    <col min="4" max="4" width="34" customWidth="1"/>
    <col min="5" max="5" width="18" customWidth="1"/>
  </cols>
  <sheetData>
    <row r="1" spans="1:6">
      <c r="A1" s="10" t="s">
        <v>22</v>
      </c>
      <c r="B1" s="10" t="s">
        <v>12</v>
      </c>
      <c r="C1" s="10" t="s">
        <v>17</v>
      </c>
      <c r="D1" s="10" t="s">
        <v>24</v>
      </c>
      <c r="E1" s="10" t="s">
        <v>15</v>
      </c>
    </row>
    <row r="2" spans="1:6">
      <c r="A2" s="8">
        <v>42736</v>
      </c>
      <c r="B2" s="10">
        <v>998.33</v>
      </c>
      <c r="C2" s="9">
        <v>1.8316999999999999E-7</v>
      </c>
      <c r="D2" s="9">
        <f>C2*1000000</f>
        <v>0.18317</v>
      </c>
      <c r="E2" s="6">
        <v>8.14</v>
      </c>
      <c r="F2" s="9">
        <v>0.18317</v>
      </c>
    </row>
    <row r="3" spans="1:6">
      <c r="A3" s="8">
        <v>42767</v>
      </c>
      <c r="B3" s="10">
        <v>989.02</v>
      </c>
      <c r="C3" s="9">
        <v>2.4134999999999997E-7</v>
      </c>
      <c r="D3" s="9">
        <f>C3*1000000</f>
        <v>0.24134999999999998</v>
      </c>
      <c r="E3" s="7">
        <v>10.71</v>
      </c>
      <c r="F3" s="7">
        <v>0.24135000000000001</v>
      </c>
    </row>
    <row r="4" spans="1:6">
      <c r="A4" s="8">
        <v>42795</v>
      </c>
      <c r="B4" s="4">
        <v>1222.5</v>
      </c>
      <c r="C4" s="9">
        <v>4.8091600000000004E-7</v>
      </c>
      <c r="D4" s="9">
        <f>C4*1000000</f>
        <v>0.48091600000000007</v>
      </c>
      <c r="E4" s="7">
        <v>17.55</v>
      </c>
      <c r="F4" s="7">
        <v>0.48091600000000001</v>
      </c>
    </row>
    <row r="5" spans="1:6">
      <c r="A5" s="8">
        <v>42826</v>
      </c>
      <c r="B5" s="4">
        <v>1080.5</v>
      </c>
      <c r="C5" s="9">
        <v>1.1205699999999999E-6</v>
      </c>
      <c r="D5" s="9">
        <f>C5*1000000</f>
        <v>1.1205699999999998</v>
      </c>
      <c r="E5" s="7">
        <v>50.6</v>
      </c>
      <c r="F5" s="7">
        <v>1.1205700000000001</v>
      </c>
    </row>
    <row r="6" spans="1:6">
      <c r="A6" s="8">
        <v>42856</v>
      </c>
      <c r="B6" s="4">
        <v>1421.6</v>
      </c>
      <c r="C6" s="9">
        <v>1.78239E-6</v>
      </c>
      <c r="D6" s="9">
        <f>C6*1000000</f>
        <v>1.7823899999999999</v>
      </c>
      <c r="E6" s="7">
        <v>77.53</v>
      </c>
      <c r="F6" s="7">
        <v>1.7823899999999999</v>
      </c>
    </row>
    <row r="7" spans="1:6">
      <c r="A7" s="8">
        <v>42887</v>
      </c>
      <c r="B7" s="4">
        <v>2407.88</v>
      </c>
      <c r="C7" s="9">
        <v>5.2545500000000004E-6</v>
      </c>
      <c r="D7" s="9">
        <f>C7*1000000</f>
        <v>5.2545500000000001</v>
      </c>
      <c r="E7" s="7">
        <v>220.7</v>
      </c>
      <c r="F7" s="7">
        <v>5.2545500000000001</v>
      </c>
    </row>
    <row r="8" spans="1:6">
      <c r="A8" s="8">
        <v>42917</v>
      </c>
      <c r="B8" s="4">
        <v>2419.23</v>
      </c>
      <c r="C8" s="9">
        <v>6.9660199999999996E-6</v>
      </c>
      <c r="D8" s="9">
        <f>C8*1000000</f>
        <v>6.9660199999999994</v>
      </c>
      <c r="E8" s="7">
        <v>261</v>
      </c>
      <c r="F8" s="7">
        <v>6.9660200000000003</v>
      </c>
    </row>
    <row r="9" spans="1:6">
      <c r="A9" s="8">
        <v>42948</v>
      </c>
      <c r="B9" s="4">
        <v>2685.61</v>
      </c>
      <c r="C9" s="9">
        <v>5.7519799999999996E-6</v>
      </c>
      <c r="D9" s="9">
        <f>C9*1000000</f>
        <v>5.7519799999999996</v>
      </c>
      <c r="E9" s="7">
        <v>225.9</v>
      </c>
      <c r="F9" s="7">
        <v>5.7519799999999996</v>
      </c>
    </row>
    <row r="10" spans="1:6">
      <c r="A10" s="8">
        <v>42979</v>
      </c>
      <c r="B10" s="4">
        <v>4678.53</v>
      </c>
      <c r="C10" s="9">
        <v>1.1366099999999999E-5</v>
      </c>
      <c r="D10" s="9">
        <f>C10*1000000</f>
        <v>11.366099999999999</v>
      </c>
      <c r="E10" s="7">
        <v>391.42</v>
      </c>
      <c r="F10" s="7">
        <v>11.366099999999999</v>
      </c>
    </row>
    <row r="11" spans="1:6">
      <c r="A11" s="8">
        <v>43009</v>
      </c>
      <c r="B11" s="4">
        <v>4269.8100000000004</v>
      </c>
      <c r="C11" s="9">
        <v>7.3527300000000003E-6</v>
      </c>
      <c r="D11" s="9">
        <f>C11*1000000</f>
        <v>7.3527300000000002</v>
      </c>
      <c r="E11" s="7">
        <v>303.95</v>
      </c>
      <c r="F11" s="7">
        <v>7.3527300000000002</v>
      </c>
    </row>
    <row r="12" spans="1:6">
      <c r="A12" s="8">
        <v>43040</v>
      </c>
      <c r="B12" s="4">
        <v>6377.88</v>
      </c>
      <c r="C12" s="9">
        <v>4.3353200000000004E-6</v>
      </c>
      <c r="D12" s="9">
        <f>C12*1000000</f>
        <v>4.3353200000000003</v>
      </c>
      <c r="E12" s="7">
        <v>289.42</v>
      </c>
      <c r="F12" s="7">
        <v>4.3353200000000003</v>
      </c>
    </row>
    <row r="13" spans="1:6">
      <c r="A13" s="8">
        <v>43070</v>
      </c>
      <c r="B13" s="4">
        <v>9694.65</v>
      </c>
      <c r="C13" s="9">
        <v>6.7214200000000003E-6</v>
      </c>
      <c r="D13" s="9">
        <f>C13*1000000</f>
        <v>6.7214200000000002</v>
      </c>
      <c r="E13" s="7">
        <v>461.58</v>
      </c>
      <c r="F13" s="7">
        <v>6.7214200000000002</v>
      </c>
    </row>
    <row r="14" spans="1:6">
      <c r="A14" s="8">
        <v>43101</v>
      </c>
      <c r="B14" s="4">
        <v>13657.2</v>
      </c>
      <c r="C14" s="9">
        <v>1.76243E-5</v>
      </c>
      <c r="D14" s="9">
        <f>C14*1000000</f>
        <v>17.624300000000002</v>
      </c>
      <c r="E14" s="10">
        <v>756.2</v>
      </c>
      <c r="F14" s="7">
        <v>17.624300000000002</v>
      </c>
    </row>
    <row r="15" spans="1:6">
      <c r="A15" s="8">
        <v>43132</v>
      </c>
      <c r="B15" s="4">
        <v>9170.5400000000009</v>
      </c>
      <c r="C15" s="9">
        <v>4.1495400000000003E-5</v>
      </c>
      <c r="D15" s="9">
        <f>C15*1000000</f>
        <v>41.495400000000004</v>
      </c>
      <c r="E15" s="10">
        <v>1026.19</v>
      </c>
      <c r="F15" s="7">
        <v>41.495399999999997</v>
      </c>
    </row>
    <row r="16" spans="1:6">
      <c r="A16" s="8">
        <v>43160</v>
      </c>
      <c r="B16" s="4">
        <v>10951</v>
      </c>
      <c r="C16" s="9">
        <v>1.6069599999999999E-5</v>
      </c>
      <c r="D16" s="9">
        <f>C16*1000000</f>
        <v>16.069599999999998</v>
      </c>
      <c r="E16" s="10">
        <v>869.87</v>
      </c>
      <c r="F16" s="7">
        <v>16.069600000000001</v>
      </c>
    </row>
    <row r="17" spans="1:6">
      <c r="A17" s="8">
        <v>43191</v>
      </c>
      <c r="B17" s="4">
        <v>6844.23</v>
      </c>
      <c r="C17" s="9">
        <v>4.2061700000000001E-6</v>
      </c>
      <c r="D17" s="9">
        <f>C17*1000000</f>
        <v>4.2061700000000002</v>
      </c>
      <c r="E17" s="10">
        <v>378.85</v>
      </c>
      <c r="F17" s="7">
        <v>4.2061700000000002</v>
      </c>
    </row>
    <row r="18" spans="1:6">
      <c r="A18" s="8">
        <v>43221</v>
      </c>
      <c r="B18" s="4">
        <v>9119.01</v>
      </c>
      <c r="C18" s="9">
        <v>9.5804799999999995E-6</v>
      </c>
      <c r="D18" s="9">
        <f>C18*1000000</f>
        <v>9.5804799999999997</v>
      </c>
      <c r="E18" s="10">
        <v>670.81</v>
      </c>
      <c r="F18" s="7">
        <v>9.5804799999999997</v>
      </c>
    </row>
    <row r="19" spans="1:6">
      <c r="A19" s="8">
        <v>43252</v>
      </c>
      <c r="B19" s="4">
        <v>7541.45</v>
      </c>
      <c r="C19" s="9">
        <v>1.29014E-5</v>
      </c>
      <c r="D19" s="9">
        <f>C19*1000000</f>
        <v>12.901400000000001</v>
      </c>
      <c r="E19" s="10">
        <v>579.01</v>
      </c>
      <c r="F19" s="7">
        <v>12.901400000000001</v>
      </c>
    </row>
    <row r="20" spans="1:6">
      <c r="A20" s="8">
        <v>43282</v>
      </c>
      <c r="B20" s="4">
        <v>6385.82</v>
      </c>
      <c r="C20" s="9">
        <v>2.7045700000000001E-5</v>
      </c>
      <c r="D20" s="9">
        <f>C20*1000000</f>
        <v>27.0457</v>
      </c>
      <c r="E20" s="10">
        <v>451.95</v>
      </c>
      <c r="F20" s="7">
        <v>27.0457</v>
      </c>
    </row>
    <row r="21" spans="1:6">
      <c r="A21" s="8">
        <v>43313</v>
      </c>
      <c r="B21" s="4">
        <v>7624.91</v>
      </c>
      <c r="C21" s="9">
        <v>1.5401400000000001E-5</v>
      </c>
      <c r="D21" s="9">
        <f>C21*1000000</f>
        <v>15.401400000000001</v>
      </c>
      <c r="E21" s="10">
        <v>419.87</v>
      </c>
      <c r="F21" s="7">
        <v>15.401400000000001</v>
      </c>
    </row>
    <row r="22" spans="1:6">
      <c r="A22" s="8">
        <v>43344</v>
      </c>
      <c r="B22" s="4">
        <v>7193.25</v>
      </c>
      <c r="C22" s="9">
        <v>3.2617099999999999E-6</v>
      </c>
      <c r="D22" s="9">
        <f>C22*1000000</f>
        <v>3.2617099999999999</v>
      </c>
      <c r="E22" s="10">
        <v>295.36</v>
      </c>
      <c r="F22" s="7">
        <v>3.2617099999999999</v>
      </c>
    </row>
    <row r="23" spans="1:6">
      <c r="A23" s="8">
        <v>43374</v>
      </c>
      <c r="B23" s="4">
        <v>6589.62</v>
      </c>
      <c r="C23" s="9">
        <v>4.3732900000000003E-6</v>
      </c>
      <c r="D23" s="9">
        <f>C23*1000000</f>
        <v>4.3732899999999999</v>
      </c>
      <c r="E23" s="10">
        <v>230.89</v>
      </c>
      <c r="F23" s="7">
        <v>4.3732899999999999</v>
      </c>
    </row>
    <row r="24" spans="1:6">
      <c r="A24" s="8">
        <v>43405</v>
      </c>
      <c r="B24" s="4">
        <v>6377.78</v>
      </c>
      <c r="C24" s="9">
        <v>2.82242E-6</v>
      </c>
      <c r="D24" s="9">
        <f>C24*1000000</f>
        <v>2.8224200000000002</v>
      </c>
      <c r="E24" s="10">
        <v>198.73</v>
      </c>
      <c r="F24" s="7">
        <v>2.8224200000000002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F76-95EB-6641-83DB-6B0CE29078AE}">
  <dimension ref="A1:H25"/>
  <sheetViews>
    <sheetView tabSelected="1" workbookViewId="0">
      <selection activeCell="D37" sqref="D37"/>
    </sheetView>
  </sheetViews>
  <sheetFormatPr baseColWidth="10" defaultColWidth="25.6640625" defaultRowHeight="16"/>
  <cols>
    <col min="8" max="8" width="18" customWidth="1"/>
  </cols>
  <sheetData>
    <row r="1" spans="1:8">
      <c r="A1" s="10" t="s">
        <v>22</v>
      </c>
      <c r="B1" s="10" t="s">
        <v>25</v>
      </c>
      <c r="C1" s="10" t="s">
        <v>17</v>
      </c>
      <c r="D1" s="10" t="s">
        <v>27</v>
      </c>
      <c r="E1" s="10" t="s">
        <v>15</v>
      </c>
      <c r="F1" s="10" t="s">
        <v>26</v>
      </c>
      <c r="G1" s="10" t="s">
        <v>12</v>
      </c>
      <c r="H1" s="10" t="s">
        <v>17</v>
      </c>
    </row>
    <row r="2" spans="1:8">
      <c r="A2" s="8">
        <v>42736</v>
      </c>
      <c r="B2" s="10">
        <f xml:space="preserve"> G2/1000</f>
        <v>0.99833000000000005</v>
      </c>
      <c r="C2" s="9">
        <v>1.8316999999999999E-7</v>
      </c>
      <c r="D2" s="9">
        <f>C2*1000000</f>
        <v>0.18317</v>
      </c>
      <c r="E2" s="6">
        <v>8.14</v>
      </c>
      <c r="F2" s="6">
        <f>E2/100</f>
        <v>8.14E-2</v>
      </c>
      <c r="G2" s="10">
        <v>998.33</v>
      </c>
      <c r="H2" s="9">
        <v>1.8316999999999999E-7</v>
      </c>
    </row>
    <row r="3" spans="1:8">
      <c r="A3" s="8">
        <v>42767</v>
      </c>
      <c r="B3" s="10">
        <f t="shared" ref="B3:B24" si="0" xml:space="preserve"> G3/1000</f>
        <v>0.98902000000000001</v>
      </c>
      <c r="C3" s="9">
        <v>2.4134999999999997E-7</v>
      </c>
      <c r="D3" s="9">
        <f t="shared" ref="D3:D24" si="1">C3*1000000</f>
        <v>0.24134999999999998</v>
      </c>
      <c r="E3" s="7">
        <v>10.71</v>
      </c>
      <c r="F3" s="6">
        <f t="shared" ref="F3:F25" si="2">E3/100</f>
        <v>0.10710000000000001</v>
      </c>
      <c r="G3" s="10">
        <v>989.02</v>
      </c>
      <c r="H3" s="9">
        <v>2.4134999999999997E-7</v>
      </c>
    </row>
    <row r="4" spans="1:8">
      <c r="A4" s="8">
        <v>42795</v>
      </c>
      <c r="B4" s="10">
        <f t="shared" si="0"/>
        <v>1.2224999999999999</v>
      </c>
      <c r="C4" s="9">
        <v>4.8091600000000004E-7</v>
      </c>
      <c r="D4" s="9">
        <f t="shared" si="1"/>
        <v>0.48091600000000007</v>
      </c>
      <c r="E4" s="7">
        <v>17.55</v>
      </c>
      <c r="F4" s="6">
        <f t="shared" si="2"/>
        <v>0.17550000000000002</v>
      </c>
      <c r="G4" s="4">
        <v>1222.5</v>
      </c>
      <c r="H4" s="9">
        <v>4.8091600000000004E-7</v>
      </c>
    </row>
    <row r="5" spans="1:8">
      <c r="A5" s="8">
        <v>42826</v>
      </c>
      <c r="B5" s="10">
        <f t="shared" si="0"/>
        <v>1.0805</v>
      </c>
      <c r="C5" s="9">
        <v>1.1205699999999999E-6</v>
      </c>
      <c r="D5" s="9">
        <f t="shared" si="1"/>
        <v>1.1205699999999998</v>
      </c>
      <c r="E5" s="7">
        <v>50.6</v>
      </c>
      <c r="F5" s="6">
        <f t="shared" si="2"/>
        <v>0.50600000000000001</v>
      </c>
      <c r="G5" s="4">
        <v>1080.5</v>
      </c>
      <c r="H5" s="9">
        <v>1.1205699999999999E-6</v>
      </c>
    </row>
    <row r="6" spans="1:8">
      <c r="A6" s="8">
        <v>42856</v>
      </c>
      <c r="B6" s="10">
        <f t="shared" si="0"/>
        <v>1.4216</v>
      </c>
      <c r="C6" s="9">
        <v>1.78239E-6</v>
      </c>
      <c r="D6" s="9">
        <f t="shared" si="1"/>
        <v>1.7823899999999999</v>
      </c>
      <c r="E6" s="7">
        <v>77.53</v>
      </c>
      <c r="F6" s="6">
        <f t="shared" si="2"/>
        <v>0.77529999999999999</v>
      </c>
      <c r="G6" s="4">
        <v>1421.6</v>
      </c>
      <c r="H6" s="9">
        <v>1.78239E-6</v>
      </c>
    </row>
    <row r="7" spans="1:8">
      <c r="A7" s="8">
        <v>42887</v>
      </c>
      <c r="B7" s="10">
        <f t="shared" si="0"/>
        <v>2.40788</v>
      </c>
      <c r="C7" s="9">
        <v>5.2545500000000004E-6</v>
      </c>
      <c r="D7" s="9">
        <f t="shared" si="1"/>
        <v>5.2545500000000001</v>
      </c>
      <c r="E7" s="7">
        <v>220.7</v>
      </c>
      <c r="F7" s="6">
        <f t="shared" si="2"/>
        <v>2.2069999999999999</v>
      </c>
      <c r="G7" s="4">
        <v>2407.88</v>
      </c>
      <c r="H7" s="9">
        <v>5.2545500000000004E-6</v>
      </c>
    </row>
    <row r="8" spans="1:8">
      <c r="A8" s="8">
        <v>42917</v>
      </c>
      <c r="B8" s="10">
        <f t="shared" si="0"/>
        <v>2.4192300000000002</v>
      </c>
      <c r="C8" s="9">
        <v>6.9660199999999996E-6</v>
      </c>
      <c r="D8" s="9">
        <f t="shared" si="1"/>
        <v>6.9660199999999994</v>
      </c>
      <c r="E8" s="7">
        <v>261</v>
      </c>
      <c r="F8" s="6">
        <f t="shared" si="2"/>
        <v>2.61</v>
      </c>
      <c r="G8" s="4">
        <v>2419.23</v>
      </c>
      <c r="H8" s="9">
        <v>6.9660199999999996E-6</v>
      </c>
    </row>
    <row r="9" spans="1:8">
      <c r="A9" s="8">
        <v>42948</v>
      </c>
      <c r="B9" s="10">
        <f t="shared" si="0"/>
        <v>2.6856100000000001</v>
      </c>
      <c r="C9" s="9">
        <v>5.7519799999999996E-6</v>
      </c>
      <c r="D9" s="9">
        <f t="shared" si="1"/>
        <v>5.7519799999999996</v>
      </c>
      <c r="E9" s="7">
        <v>225.9</v>
      </c>
      <c r="F9" s="6">
        <f t="shared" si="2"/>
        <v>2.2589999999999999</v>
      </c>
      <c r="G9" s="4">
        <v>2685.61</v>
      </c>
      <c r="H9" s="9">
        <v>5.7519799999999996E-6</v>
      </c>
    </row>
    <row r="10" spans="1:8">
      <c r="A10" s="8">
        <v>42979</v>
      </c>
      <c r="B10" s="10">
        <f t="shared" si="0"/>
        <v>4.6785299999999994</v>
      </c>
      <c r="C10" s="9">
        <v>1.1366099999999999E-5</v>
      </c>
      <c r="D10" s="9">
        <f t="shared" si="1"/>
        <v>11.366099999999999</v>
      </c>
      <c r="E10" s="7">
        <v>391.42</v>
      </c>
      <c r="F10" s="6">
        <f t="shared" si="2"/>
        <v>3.9142000000000001</v>
      </c>
      <c r="G10" s="4">
        <v>4678.53</v>
      </c>
      <c r="H10" s="9">
        <v>1.1366099999999999E-5</v>
      </c>
    </row>
    <row r="11" spans="1:8">
      <c r="A11" s="8">
        <v>43009</v>
      </c>
      <c r="B11" s="10">
        <f t="shared" si="0"/>
        <v>4.2698100000000005</v>
      </c>
      <c r="C11" s="9">
        <v>7.3527300000000003E-6</v>
      </c>
      <c r="D11" s="9">
        <f t="shared" si="1"/>
        <v>7.3527300000000002</v>
      </c>
      <c r="E11" s="7">
        <v>303.95</v>
      </c>
      <c r="F11" s="6">
        <f t="shared" si="2"/>
        <v>3.0394999999999999</v>
      </c>
      <c r="G11" s="4">
        <v>4269.8100000000004</v>
      </c>
      <c r="H11" s="9">
        <v>7.3527300000000003E-6</v>
      </c>
    </row>
    <row r="12" spans="1:8">
      <c r="A12" s="8">
        <v>43040</v>
      </c>
      <c r="B12" s="10">
        <f t="shared" si="0"/>
        <v>6.3778800000000002</v>
      </c>
      <c r="C12" s="9">
        <v>4.3353200000000004E-6</v>
      </c>
      <c r="D12" s="9">
        <f t="shared" si="1"/>
        <v>4.3353200000000003</v>
      </c>
      <c r="E12" s="7">
        <v>289.42</v>
      </c>
      <c r="F12" s="6">
        <f t="shared" si="2"/>
        <v>2.8942000000000001</v>
      </c>
      <c r="G12" s="4">
        <v>6377.88</v>
      </c>
      <c r="H12" s="9">
        <v>4.3353200000000004E-6</v>
      </c>
    </row>
    <row r="13" spans="1:8">
      <c r="A13" s="8">
        <v>43070</v>
      </c>
      <c r="B13" s="10">
        <f t="shared" si="0"/>
        <v>9.6946499999999993</v>
      </c>
      <c r="C13" s="9">
        <v>6.7214200000000003E-6</v>
      </c>
      <c r="D13" s="9">
        <f t="shared" si="1"/>
        <v>6.7214200000000002</v>
      </c>
      <c r="E13" s="7">
        <v>461.58</v>
      </c>
      <c r="F13" s="6">
        <f t="shared" si="2"/>
        <v>4.6158000000000001</v>
      </c>
      <c r="G13" s="4">
        <v>9694.65</v>
      </c>
      <c r="H13" s="9">
        <v>6.7214200000000003E-6</v>
      </c>
    </row>
    <row r="14" spans="1:8">
      <c r="A14" s="8">
        <v>43101</v>
      </c>
      <c r="B14" s="10">
        <f t="shared" si="0"/>
        <v>13.657200000000001</v>
      </c>
      <c r="C14" s="9">
        <v>1.76243E-5</v>
      </c>
      <c r="D14" s="9">
        <f t="shared" si="1"/>
        <v>17.624300000000002</v>
      </c>
      <c r="E14" s="10">
        <v>756.2</v>
      </c>
      <c r="F14" s="6">
        <f t="shared" si="2"/>
        <v>7.5620000000000003</v>
      </c>
      <c r="G14" s="4">
        <v>13657.2</v>
      </c>
      <c r="H14" s="9">
        <v>1.76243E-5</v>
      </c>
    </row>
    <row r="15" spans="1:8">
      <c r="A15" s="8">
        <v>43132</v>
      </c>
      <c r="B15" s="10">
        <f t="shared" si="0"/>
        <v>9.1705400000000008</v>
      </c>
      <c r="C15" s="9">
        <v>4.1495400000000003E-5</v>
      </c>
      <c r="D15" s="9">
        <f t="shared" si="1"/>
        <v>41.495400000000004</v>
      </c>
      <c r="E15" s="10">
        <v>1026.19</v>
      </c>
      <c r="F15" s="6">
        <f t="shared" si="2"/>
        <v>10.261900000000001</v>
      </c>
      <c r="G15" s="4">
        <v>9170.5400000000009</v>
      </c>
      <c r="H15" s="9">
        <v>4.1495400000000003E-5</v>
      </c>
    </row>
    <row r="16" spans="1:8">
      <c r="A16" s="8">
        <v>43160</v>
      </c>
      <c r="B16" s="10">
        <f t="shared" si="0"/>
        <v>10.951000000000001</v>
      </c>
      <c r="C16" s="9">
        <v>1.6069599999999999E-5</v>
      </c>
      <c r="D16" s="9">
        <f t="shared" si="1"/>
        <v>16.069599999999998</v>
      </c>
      <c r="E16" s="10">
        <v>869.87</v>
      </c>
      <c r="F16" s="6">
        <f t="shared" si="2"/>
        <v>8.6987000000000005</v>
      </c>
      <c r="G16" s="4">
        <v>10951</v>
      </c>
      <c r="H16" s="9">
        <v>1.6069599999999999E-5</v>
      </c>
    </row>
    <row r="17" spans="1:8">
      <c r="A17" s="8">
        <v>43191</v>
      </c>
      <c r="B17" s="10">
        <f t="shared" si="0"/>
        <v>6.8442299999999996</v>
      </c>
      <c r="C17" s="9">
        <v>4.2061700000000001E-6</v>
      </c>
      <c r="D17" s="9">
        <f t="shared" si="1"/>
        <v>4.2061700000000002</v>
      </c>
      <c r="E17" s="10">
        <v>378.85</v>
      </c>
      <c r="F17" s="6">
        <f t="shared" si="2"/>
        <v>3.7885000000000004</v>
      </c>
      <c r="G17" s="4">
        <v>6844.23</v>
      </c>
      <c r="H17" s="9">
        <v>4.2061700000000001E-6</v>
      </c>
    </row>
    <row r="18" spans="1:8">
      <c r="A18" s="8">
        <v>43221</v>
      </c>
      <c r="B18" s="10">
        <f t="shared" si="0"/>
        <v>9.1190099999999994</v>
      </c>
      <c r="C18" s="9">
        <v>9.5804799999999995E-6</v>
      </c>
      <c r="D18" s="9">
        <f t="shared" si="1"/>
        <v>9.5804799999999997</v>
      </c>
      <c r="E18" s="10">
        <v>670.81</v>
      </c>
      <c r="F18" s="6">
        <f t="shared" si="2"/>
        <v>6.7080999999999991</v>
      </c>
      <c r="G18" s="4">
        <v>9119.01</v>
      </c>
      <c r="H18" s="9">
        <v>9.5804799999999995E-6</v>
      </c>
    </row>
    <row r="19" spans="1:8">
      <c r="A19" s="8">
        <v>43252</v>
      </c>
      <c r="B19" s="10">
        <f t="shared" si="0"/>
        <v>7.5414500000000002</v>
      </c>
      <c r="C19" s="9">
        <v>1.29014E-5</v>
      </c>
      <c r="D19" s="9">
        <f t="shared" si="1"/>
        <v>12.901400000000001</v>
      </c>
      <c r="E19" s="10">
        <v>579.01</v>
      </c>
      <c r="F19" s="6">
        <f t="shared" si="2"/>
        <v>5.7900999999999998</v>
      </c>
      <c r="G19" s="4">
        <v>7541.45</v>
      </c>
      <c r="H19" s="9">
        <v>1.29014E-5</v>
      </c>
    </row>
    <row r="20" spans="1:8">
      <c r="A20" s="8">
        <v>43282</v>
      </c>
      <c r="B20" s="10">
        <f t="shared" si="0"/>
        <v>6.3858199999999998</v>
      </c>
      <c r="C20" s="9">
        <v>2.7045700000000001E-5</v>
      </c>
      <c r="D20" s="9">
        <f t="shared" si="1"/>
        <v>27.0457</v>
      </c>
      <c r="E20" s="10">
        <v>451.95</v>
      </c>
      <c r="F20" s="6">
        <f t="shared" si="2"/>
        <v>4.5194999999999999</v>
      </c>
      <c r="G20" s="4">
        <v>6385.82</v>
      </c>
      <c r="H20" s="9">
        <v>2.7045700000000001E-5</v>
      </c>
    </row>
    <row r="21" spans="1:8">
      <c r="A21" s="8">
        <v>43313</v>
      </c>
      <c r="B21" s="10">
        <f t="shared" si="0"/>
        <v>7.6249099999999999</v>
      </c>
      <c r="C21" s="9">
        <v>1.5401400000000001E-5</v>
      </c>
      <c r="D21" s="9">
        <f t="shared" si="1"/>
        <v>15.401400000000001</v>
      </c>
      <c r="E21" s="10">
        <v>419.87</v>
      </c>
      <c r="F21" s="6">
        <f t="shared" si="2"/>
        <v>4.1986999999999997</v>
      </c>
      <c r="G21" s="4">
        <v>7624.91</v>
      </c>
      <c r="H21" s="9">
        <v>1.5401400000000001E-5</v>
      </c>
    </row>
    <row r="22" spans="1:8">
      <c r="A22" s="8">
        <v>43344</v>
      </c>
      <c r="B22" s="10">
        <f t="shared" si="0"/>
        <v>7.1932499999999999</v>
      </c>
      <c r="C22" s="9">
        <v>3.2617099999999999E-6</v>
      </c>
      <c r="D22" s="9">
        <f t="shared" si="1"/>
        <v>3.2617099999999999</v>
      </c>
      <c r="E22" s="10">
        <v>295.36</v>
      </c>
      <c r="F22" s="6">
        <f t="shared" si="2"/>
        <v>2.9536000000000002</v>
      </c>
      <c r="G22" s="4">
        <v>7193.25</v>
      </c>
      <c r="H22" s="9">
        <v>3.2617099999999999E-6</v>
      </c>
    </row>
    <row r="23" spans="1:8">
      <c r="A23" s="8">
        <v>43374</v>
      </c>
      <c r="B23" s="10">
        <f t="shared" si="0"/>
        <v>6.58962</v>
      </c>
      <c r="C23" s="9">
        <v>4.3732900000000003E-6</v>
      </c>
      <c r="D23" s="9">
        <f t="shared" si="1"/>
        <v>4.3732899999999999</v>
      </c>
      <c r="E23" s="10">
        <v>230.89</v>
      </c>
      <c r="F23" s="6">
        <f t="shared" si="2"/>
        <v>2.3089</v>
      </c>
      <c r="G23" s="4">
        <v>6589.62</v>
      </c>
      <c r="H23" s="9">
        <v>4.3732900000000003E-6</v>
      </c>
    </row>
    <row r="24" spans="1:8">
      <c r="A24" s="8">
        <v>43405</v>
      </c>
      <c r="B24" s="10">
        <f t="shared" si="0"/>
        <v>6.3777799999999996</v>
      </c>
      <c r="C24" s="9">
        <v>2.82242E-6</v>
      </c>
      <c r="D24" s="9">
        <f t="shared" si="1"/>
        <v>2.8224200000000002</v>
      </c>
      <c r="E24" s="10">
        <v>198.73</v>
      </c>
      <c r="F24" s="6">
        <f t="shared" si="2"/>
        <v>1.9872999999999998</v>
      </c>
      <c r="G24" s="4">
        <v>6377.78</v>
      </c>
      <c r="H24" s="9">
        <v>2.82242E-6</v>
      </c>
    </row>
    <row r="25" spans="1:8">
      <c r="F25" s="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2018-11-13T14:54:45Z</dcterms:created>
  <dcterms:modified xsi:type="dcterms:W3CDTF">2018-11-22T02:52:00Z</dcterms:modified>
</cp:coreProperties>
</file>